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c\University\2 - Sistemas de Controlo Distribuído em Tempo Real\Labs\Graficos e Excel\"/>
    </mc:Choice>
  </mc:AlternateContent>
  <xr:revisionPtr revIDLastSave="0" documentId="13_ncr:1_{864ECBB4-C501-4B51-A6F9-4B11162E1120}" xr6:coauthVersionLast="47" xr6:coauthVersionMax="47" xr10:uidLastSave="{00000000-0000-0000-0000-000000000000}"/>
  <bookViews>
    <workbookView xWindow="-105" yWindow="0" windowWidth="19410" windowHeight="20985" xr2:uid="{50DC74B4-98CD-46BB-945B-FC7AE172991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5" i="1" l="1"/>
  <c r="M49" i="1"/>
  <c r="M48" i="1"/>
  <c r="M47" i="1"/>
  <c r="M46" i="1"/>
  <c r="M45" i="1"/>
  <c r="M44" i="1"/>
  <c r="M43" i="1"/>
  <c r="M42" i="1"/>
  <c r="M41" i="1"/>
  <c r="M40" i="1"/>
  <c r="M39" i="1"/>
  <c r="M33" i="1"/>
  <c r="M32" i="1"/>
  <c r="M31" i="1"/>
  <c r="M30" i="1"/>
  <c r="M29" i="1"/>
  <c r="M28" i="1"/>
  <c r="M27" i="1"/>
  <c r="M26" i="1"/>
  <c r="M25" i="1"/>
  <c r="M24" i="1"/>
  <c r="M23" i="1"/>
  <c r="M17" i="1"/>
  <c r="M16" i="1"/>
  <c r="M15" i="1"/>
  <c r="M14" i="1"/>
  <c r="M13" i="1"/>
  <c r="M12" i="1"/>
  <c r="M11" i="1"/>
  <c r="M10" i="1"/>
  <c r="M9" i="1"/>
  <c r="M8" i="1"/>
  <c r="M7" i="1"/>
  <c r="B23" i="1"/>
  <c r="B24" i="1"/>
  <c r="B25" i="1"/>
  <c r="B26" i="1"/>
  <c r="B27" i="1"/>
  <c r="B28" i="1"/>
  <c r="B29" i="1"/>
  <c r="B30" i="1"/>
  <c r="B31" i="1"/>
  <c r="B32" i="1"/>
  <c r="B33" i="1"/>
  <c r="B49" i="1"/>
  <c r="B48" i="1"/>
  <c r="B47" i="1"/>
  <c r="B46" i="1"/>
  <c r="B45" i="1"/>
  <c r="B44" i="1"/>
  <c r="B43" i="1"/>
  <c r="B42" i="1"/>
  <c r="B41" i="1"/>
  <c r="B40" i="1"/>
  <c r="B39" i="1"/>
  <c r="B13" i="1"/>
  <c r="B16" i="1"/>
  <c r="B17" i="1"/>
  <c r="B15" i="1"/>
  <c r="B14" i="1"/>
  <c r="B12" i="1"/>
  <c r="B11" i="1"/>
  <c r="B10" i="1"/>
  <c r="B9" i="1"/>
  <c r="B8" i="1"/>
  <c r="B7" i="1"/>
</calcChain>
</file>

<file path=xl/sharedStrings.xml><?xml version="1.0" encoding="utf-8"?>
<sst xmlns="http://schemas.openxmlformats.org/spreadsheetml/2006/main" count="20" uniqueCount="7">
  <si>
    <t>u</t>
  </si>
  <si>
    <t>Lux</t>
  </si>
  <si>
    <t>m=-0,8</t>
  </si>
  <si>
    <t>m=-0,9</t>
  </si>
  <si>
    <t>Relação Duty-Cycle vs LUX (LDR 1)</t>
  </si>
  <si>
    <t>Relação Duty-Cycle vs LUX (LDR 2)</t>
  </si>
  <si>
    <t>m=-1,0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</si>
</sst>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rial Unicode MS"/>
    </font>
    <font>
      <b/>
      <sz val="11"/>
      <color theme="1"/>
      <name val="Aptos Narrow"/>
      <family val="2"/>
      <scheme val="minor"/>
    </font>
    <font>
      <sz val="10"/>
      <color rgb="FFDAE3E3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0" xfId="0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165" fontId="0" fillId="0" borderId="1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Folha1!$C$6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775153105861769E-4"/>
                  <c:y val="-0.18265925186486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Folha1!$B$7:$B$17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Folha1!$C$7:$C$17</c:f>
              <c:numCache>
                <c:formatCode>General</c:formatCode>
                <c:ptCount val="11"/>
                <c:pt idx="0">
                  <c:v>0.97</c:v>
                </c:pt>
                <c:pt idx="1">
                  <c:v>2.12</c:v>
                </c:pt>
                <c:pt idx="2">
                  <c:v>5.26</c:v>
                </c:pt>
                <c:pt idx="3">
                  <c:v>9.09</c:v>
                </c:pt>
                <c:pt idx="4">
                  <c:v>13.26</c:v>
                </c:pt>
                <c:pt idx="5">
                  <c:v>17.739999999999998</c:v>
                </c:pt>
                <c:pt idx="6">
                  <c:v>22.7</c:v>
                </c:pt>
                <c:pt idx="7">
                  <c:v>27.73</c:v>
                </c:pt>
                <c:pt idx="8">
                  <c:v>33.21</c:v>
                </c:pt>
                <c:pt idx="9">
                  <c:v>38.93</c:v>
                </c:pt>
                <c:pt idx="10">
                  <c:v>42.93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1-4B5A-B70F-AE246FD38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37632"/>
        <c:axId val="367428992"/>
      </c:scatterChart>
      <c:valAx>
        <c:axId val="3674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28992"/>
        <c:crosses val="autoZero"/>
        <c:crossBetween val="midCat"/>
      </c:valAx>
      <c:valAx>
        <c:axId val="367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Folha1!$C$22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62248468941382E-2"/>
                  <c:y val="-0.20970253718285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Folha1!$B$23:$B$33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Folha1!$C$23:$C$33</c:f>
              <c:numCache>
                <c:formatCode>General</c:formatCode>
                <c:ptCount val="11"/>
                <c:pt idx="0">
                  <c:v>1.1599999999999999</c:v>
                </c:pt>
                <c:pt idx="1">
                  <c:v>2.52</c:v>
                </c:pt>
                <c:pt idx="2">
                  <c:v>5.4</c:v>
                </c:pt>
                <c:pt idx="3">
                  <c:v>8.73</c:v>
                </c:pt>
                <c:pt idx="4">
                  <c:v>12.57</c:v>
                </c:pt>
                <c:pt idx="5">
                  <c:v>16.350000000000001</c:v>
                </c:pt>
                <c:pt idx="6">
                  <c:v>20.18</c:v>
                </c:pt>
                <c:pt idx="7">
                  <c:v>24.52</c:v>
                </c:pt>
                <c:pt idx="8">
                  <c:v>28.39</c:v>
                </c:pt>
                <c:pt idx="9">
                  <c:v>32.33</c:v>
                </c:pt>
                <c:pt idx="10">
                  <c:v>36.520000000000003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1-4679-8CA7-FFE5FDD07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4896"/>
        <c:axId val="632095376"/>
      </c:scatterChart>
      <c:valAx>
        <c:axId val="6320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5376"/>
        <c:crosses val="autoZero"/>
        <c:crossBetween val="midCat"/>
      </c:valAx>
      <c:valAx>
        <c:axId val="632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Folha1!$C$38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595800524934385E-3"/>
                  <c:y val="-0.2750608778069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Folha1!$B$39:$B$49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Folha1!$C$39:$C$49</c:f>
              <c:numCache>
                <c:formatCode>General</c:formatCode>
                <c:ptCount val="11"/>
                <c:pt idx="0">
                  <c:v>1.77</c:v>
                </c:pt>
                <c:pt idx="1">
                  <c:v>2.56</c:v>
                </c:pt>
                <c:pt idx="2">
                  <c:v>5.86</c:v>
                </c:pt>
                <c:pt idx="3">
                  <c:v>8.9700000000000006</c:v>
                </c:pt>
                <c:pt idx="4">
                  <c:v>11.92</c:v>
                </c:pt>
                <c:pt idx="5">
                  <c:v>15.38</c:v>
                </c:pt>
                <c:pt idx="6">
                  <c:v>18.170000000000002</c:v>
                </c:pt>
                <c:pt idx="7">
                  <c:v>21.89</c:v>
                </c:pt>
                <c:pt idx="8">
                  <c:v>25.37</c:v>
                </c:pt>
                <c:pt idx="9">
                  <c:v>28.96</c:v>
                </c:pt>
                <c:pt idx="10">
                  <c:v>32.01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C-44EB-BFBC-C2D9E45FE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16016"/>
        <c:axId val="632119856"/>
      </c:scatterChart>
      <c:valAx>
        <c:axId val="6321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9856"/>
        <c:crosses val="autoZero"/>
        <c:crossBetween val="midCat"/>
      </c:valAx>
      <c:valAx>
        <c:axId val="632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Folha1!$N$6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3775153105861769E-4"/>
                  <c:y val="-0.182659251864865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Folha1!$M$7:$M$17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Folha1!$N$7:$N$17</c:f>
              <c:numCache>
                <c:formatCode>General</c:formatCode>
                <c:ptCount val="11"/>
                <c:pt idx="0">
                  <c:v>0.2</c:v>
                </c:pt>
                <c:pt idx="1">
                  <c:v>1.24</c:v>
                </c:pt>
                <c:pt idx="2">
                  <c:v>2.82</c:v>
                </c:pt>
                <c:pt idx="3">
                  <c:v>4.3899999999999997</c:v>
                </c:pt>
                <c:pt idx="4">
                  <c:v>7.87</c:v>
                </c:pt>
                <c:pt idx="5">
                  <c:v>11.98</c:v>
                </c:pt>
                <c:pt idx="6">
                  <c:v>15.07</c:v>
                </c:pt>
                <c:pt idx="7">
                  <c:v>18.72</c:v>
                </c:pt>
                <c:pt idx="8">
                  <c:v>22.41</c:v>
                </c:pt>
                <c:pt idx="9">
                  <c:v>24.93</c:v>
                </c:pt>
                <c:pt idx="10">
                  <c:v>29.8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A6-4362-A729-6DAA700F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37632"/>
        <c:axId val="367428992"/>
      </c:scatterChart>
      <c:valAx>
        <c:axId val="36743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28992"/>
        <c:crosses val="autoZero"/>
        <c:crossBetween val="midCat"/>
      </c:valAx>
      <c:valAx>
        <c:axId val="367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6743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Folha1!$N$22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0262248468941382E-2"/>
                  <c:y val="-0.209702537182852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Folha1!$M$23:$M$33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Folha1!$N$23:$N$33</c:f>
              <c:numCache>
                <c:formatCode>General</c:formatCode>
                <c:ptCount val="11"/>
                <c:pt idx="0">
                  <c:v>0.91</c:v>
                </c:pt>
                <c:pt idx="1">
                  <c:v>1.93</c:v>
                </c:pt>
                <c:pt idx="2">
                  <c:v>3.7</c:v>
                </c:pt>
                <c:pt idx="3">
                  <c:v>6.14</c:v>
                </c:pt>
                <c:pt idx="4">
                  <c:v>8.8000000000000007</c:v>
                </c:pt>
                <c:pt idx="5">
                  <c:v>11.6</c:v>
                </c:pt>
                <c:pt idx="6">
                  <c:v>14.54</c:v>
                </c:pt>
                <c:pt idx="7">
                  <c:v>17.61</c:v>
                </c:pt>
                <c:pt idx="8">
                  <c:v>20.34</c:v>
                </c:pt>
                <c:pt idx="9">
                  <c:v>23.32</c:v>
                </c:pt>
                <c:pt idx="10">
                  <c:v>26.39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4B-4B59-A1F3-8F65DB182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094896"/>
        <c:axId val="632095376"/>
      </c:scatterChart>
      <c:valAx>
        <c:axId val="63209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5376"/>
        <c:crosses val="autoZero"/>
        <c:crossBetween val="midCat"/>
      </c:valAx>
      <c:valAx>
        <c:axId val="63209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094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Folha1!$N$38</c:f>
              <c:strCache>
                <c:ptCount val="1"/>
                <c:pt idx="0">
                  <c:v>Lux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3595800524934385E-3"/>
                  <c:y val="-0.27506087780694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Folha1!$M$39:$M$49</c:f>
              <c:numCache>
                <c:formatCode>0.0</c:formatCode>
                <c:ptCount val="11"/>
                <c:pt idx="0">
                  <c:v>0</c:v>
                </c:pt>
                <c:pt idx="1">
                  <c:v>9.9877899877899884E-2</c:v>
                </c:pt>
                <c:pt idx="2">
                  <c:v>0.2</c:v>
                </c:pt>
                <c:pt idx="3">
                  <c:v>0.29987789987789987</c:v>
                </c:pt>
                <c:pt idx="4">
                  <c:v>0.4</c:v>
                </c:pt>
                <c:pt idx="5">
                  <c:v>0.49987789987789988</c:v>
                </c:pt>
                <c:pt idx="6">
                  <c:v>0.6</c:v>
                </c:pt>
                <c:pt idx="7">
                  <c:v>0.69987789987789983</c:v>
                </c:pt>
                <c:pt idx="8">
                  <c:v>0.8</c:v>
                </c:pt>
                <c:pt idx="9">
                  <c:v>0.8998778998778999</c:v>
                </c:pt>
                <c:pt idx="10">
                  <c:v>1</c:v>
                </c:pt>
              </c:numCache>
            </c:numRef>
          </c:xVal>
          <c:yVal>
            <c:numRef>
              <c:f>Folha1!$N$39:$N$49</c:f>
              <c:numCache>
                <c:formatCode>General</c:formatCode>
                <c:ptCount val="11"/>
                <c:pt idx="0">
                  <c:v>1.33</c:v>
                </c:pt>
                <c:pt idx="1">
                  <c:v>2.33</c:v>
                </c:pt>
                <c:pt idx="2">
                  <c:v>4.4800000000000004</c:v>
                </c:pt>
                <c:pt idx="3">
                  <c:v>6.79</c:v>
                </c:pt>
                <c:pt idx="4">
                  <c:v>8.73</c:v>
                </c:pt>
                <c:pt idx="5">
                  <c:v>11.92</c:v>
                </c:pt>
                <c:pt idx="6">
                  <c:v>14.01</c:v>
                </c:pt>
                <c:pt idx="7">
                  <c:v>16.45</c:v>
                </c:pt>
                <c:pt idx="8">
                  <c:v>19.010000000000002</c:v>
                </c:pt>
                <c:pt idx="9">
                  <c:v>21.49</c:v>
                </c:pt>
                <c:pt idx="10">
                  <c:v>23.89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10-4CBF-B436-ABF0A1460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116016"/>
        <c:axId val="632119856"/>
      </c:scatterChart>
      <c:valAx>
        <c:axId val="63211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9856"/>
        <c:crosses val="autoZero"/>
        <c:crossBetween val="midCat"/>
      </c:valAx>
      <c:valAx>
        <c:axId val="6321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3211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225701</xdr:colOff>
      <xdr:row>3</xdr:row>
      <xdr:rowOff>10353</xdr:rowOff>
    </xdr:from>
    <xdr:to>
      <xdr:col>10</xdr:col>
      <xdr:colOff>530501</xdr:colOff>
      <xdr:row>17</xdr:row>
      <xdr:rowOff>161096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CFA34C5-BC56-F879-B114-9F33D4BB2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230280</xdr:colOff>
      <xdr:row>18</xdr:row>
      <xdr:rowOff>57149</xdr:rowOff>
    </xdr:from>
    <xdr:to>
      <xdr:col>10</xdr:col>
      <xdr:colOff>535080</xdr:colOff>
      <xdr:row>33</xdr:row>
      <xdr:rowOff>122143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5A16001-A84D-AD80-6AE1-BEADAF9B0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250372</xdr:colOff>
      <xdr:row>34</xdr:row>
      <xdr:rowOff>54428</xdr:rowOff>
    </xdr:from>
    <xdr:to>
      <xdr:col>10</xdr:col>
      <xdr:colOff>555172</xdr:colOff>
      <xdr:row>49</xdr:row>
      <xdr:rowOff>21771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69D31E6-4CE4-8A2A-85D6-6CCB1E1B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225701</xdr:colOff>
      <xdr:row>3</xdr:row>
      <xdr:rowOff>10353</xdr:rowOff>
    </xdr:from>
    <xdr:to>
      <xdr:col>21</xdr:col>
      <xdr:colOff>530501</xdr:colOff>
      <xdr:row>17</xdr:row>
      <xdr:rowOff>161096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9E79EC-2169-4BAD-AE81-AC787612C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230280</xdr:colOff>
      <xdr:row>18</xdr:row>
      <xdr:rowOff>57149</xdr:rowOff>
    </xdr:from>
    <xdr:to>
      <xdr:col>21</xdr:col>
      <xdr:colOff>535080</xdr:colOff>
      <xdr:row>33</xdr:row>
      <xdr:rowOff>122143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8BF81DA-A69F-4A4F-A746-A2DF0B081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250372</xdr:colOff>
      <xdr:row>34</xdr:row>
      <xdr:rowOff>54428</xdr:rowOff>
    </xdr:from>
    <xdr:to>
      <xdr:col>21</xdr:col>
      <xdr:colOff>555172</xdr:colOff>
      <xdr:row>49</xdr:row>
      <xdr:rowOff>21771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F329064-9366-4A3B-A3F9-9BCF5C9E7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E3B2-DC2A-49A7-9ECD-DE22FE0CAC2C}">
  <dimension ref="B1:V64"/>
  <sheetViews>
    <sheetView tabSelected="1" topLeftCell="B1" zoomScale="85" zoomScaleNormal="85" workbookViewId="0">
      <selection activeCell="O56" sqref="O56"/>
    </sheetView>
  </sheetViews>
  <sheetFormatPr defaultRowHeight="15" x14ac:dyDescent="0.25"/>
  <cols>
    <col min="2" max="2" width="9.5703125" bestFit="1" customWidth="1"/>
  </cols>
  <sheetData>
    <row r="1" spans="2:22" ht="15.75" thickBot="1" x14ac:dyDescent="0.3"/>
    <row r="2" spans="2:22" ht="15.75" thickBot="1" x14ac:dyDescent="0.3">
      <c r="B2" s="8" t="s">
        <v>5</v>
      </c>
      <c r="C2" s="9"/>
      <c r="D2" s="9"/>
      <c r="E2" s="9"/>
      <c r="F2" s="9"/>
      <c r="G2" s="9"/>
      <c r="H2" s="9"/>
      <c r="I2" s="9"/>
      <c r="J2" s="9"/>
      <c r="K2" s="10"/>
      <c r="M2" s="8" t="s">
        <v>4</v>
      </c>
      <c r="N2" s="9"/>
      <c r="O2" s="9"/>
      <c r="P2" s="9"/>
      <c r="Q2" s="9"/>
      <c r="R2" s="9"/>
      <c r="S2" s="9"/>
      <c r="T2" s="9"/>
      <c r="U2" s="9"/>
      <c r="V2" s="10"/>
    </row>
    <row r="3" spans="2:22" x14ac:dyDescent="0.25">
      <c r="B3" s="1"/>
      <c r="C3" s="2"/>
      <c r="D3" s="2"/>
      <c r="E3" s="2"/>
      <c r="F3" s="2"/>
      <c r="G3" s="2"/>
      <c r="H3" s="2"/>
      <c r="I3" s="2"/>
      <c r="J3" s="2"/>
      <c r="K3" s="3"/>
      <c r="M3" s="1"/>
      <c r="N3" s="2"/>
      <c r="O3" s="2"/>
      <c r="P3" s="2"/>
      <c r="Q3" s="2"/>
      <c r="R3" s="2"/>
      <c r="S3" s="2"/>
      <c r="T3" s="2"/>
      <c r="U3" s="2"/>
      <c r="V3" s="3"/>
    </row>
    <row r="4" spans="2:22" x14ac:dyDescent="0.25">
      <c r="B4" s="12" t="s">
        <v>2</v>
      </c>
      <c r="C4" s="13"/>
      <c r="D4" s="2"/>
      <c r="E4" s="2"/>
      <c r="F4" s="2"/>
      <c r="G4" s="2"/>
      <c r="H4" s="2"/>
      <c r="I4" s="2"/>
      <c r="J4" s="2"/>
      <c r="K4" s="3"/>
      <c r="M4" s="12" t="s">
        <v>2</v>
      </c>
      <c r="N4" s="13"/>
      <c r="O4" s="2"/>
      <c r="P4" s="2"/>
      <c r="Q4" s="2"/>
      <c r="R4" s="2"/>
      <c r="S4" s="2"/>
      <c r="T4" s="2"/>
      <c r="U4" s="2"/>
      <c r="V4" s="3"/>
    </row>
    <row r="5" spans="2:22" x14ac:dyDescent="0.25">
      <c r="B5" s="1"/>
      <c r="C5" s="2"/>
      <c r="D5" s="2"/>
      <c r="E5" s="2"/>
      <c r="F5" s="2"/>
      <c r="G5" s="2"/>
      <c r="H5" s="2"/>
      <c r="I5" s="2"/>
      <c r="J5" s="2"/>
      <c r="K5" s="3"/>
      <c r="M5" s="1"/>
      <c r="N5" s="2"/>
      <c r="O5" s="2"/>
      <c r="P5" s="2"/>
      <c r="Q5" s="2"/>
      <c r="R5" s="2"/>
      <c r="S5" s="2"/>
      <c r="T5" s="2"/>
      <c r="U5" s="2"/>
      <c r="V5" s="3"/>
    </row>
    <row r="6" spans="2:22" x14ac:dyDescent="0.25">
      <c r="B6" s="1" t="s">
        <v>0</v>
      </c>
      <c r="C6" s="2" t="s">
        <v>1</v>
      </c>
      <c r="D6" s="2"/>
      <c r="E6" s="2"/>
      <c r="F6" s="2"/>
      <c r="G6" s="2"/>
      <c r="H6" s="2"/>
      <c r="I6" s="2"/>
      <c r="J6" s="2"/>
      <c r="K6" s="3"/>
      <c r="M6" s="1" t="s">
        <v>0</v>
      </c>
      <c r="N6" s="2" t="s">
        <v>1</v>
      </c>
      <c r="O6" s="2"/>
      <c r="P6" s="2"/>
      <c r="Q6" s="2"/>
      <c r="R6" s="2"/>
      <c r="S6" s="2"/>
      <c r="T6" s="2"/>
      <c r="U6" s="2"/>
      <c r="V6" s="3"/>
    </row>
    <row r="7" spans="2:22" x14ac:dyDescent="0.25">
      <c r="B7" s="11">
        <f>0/4095</f>
        <v>0</v>
      </c>
      <c r="C7" s="4">
        <v>0.97</v>
      </c>
      <c r="D7" s="2"/>
      <c r="E7" s="2"/>
      <c r="F7" s="2"/>
      <c r="G7" s="2"/>
      <c r="H7" s="2"/>
      <c r="I7" s="2"/>
      <c r="J7" s="2"/>
      <c r="K7" s="3"/>
      <c r="M7" s="11">
        <f>0/4095</f>
        <v>0</v>
      </c>
      <c r="N7" s="4">
        <v>0.2</v>
      </c>
      <c r="O7" s="2"/>
      <c r="P7" s="2"/>
      <c r="Q7" s="2"/>
      <c r="R7" s="2"/>
      <c r="S7" s="2"/>
      <c r="T7" s="2"/>
      <c r="U7" s="2"/>
      <c r="V7" s="3"/>
    </row>
    <row r="8" spans="2:22" x14ac:dyDescent="0.25">
      <c r="B8" s="11">
        <f>409/4095</f>
        <v>9.9877899877899884E-2</v>
      </c>
      <c r="C8" s="4">
        <v>2.12</v>
      </c>
      <c r="D8" s="2"/>
      <c r="E8" s="2"/>
      <c r="F8" s="2"/>
      <c r="G8" s="2"/>
      <c r="H8" s="2"/>
      <c r="I8" s="2"/>
      <c r="J8" s="2"/>
      <c r="K8" s="3"/>
      <c r="M8" s="11">
        <f>409/4095</f>
        <v>9.9877899877899884E-2</v>
      </c>
      <c r="N8" s="4">
        <v>1.24</v>
      </c>
      <c r="O8" s="2"/>
      <c r="P8" s="2"/>
      <c r="Q8" s="2"/>
      <c r="R8" s="2"/>
      <c r="S8" s="2"/>
      <c r="T8" s="2"/>
      <c r="U8" s="2"/>
      <c r="V8" s="3"/>
    </row>
    <row r="9" spans="2:22" x14ac:dyDescent="0.25">
      <c r="B9" s="11">
        <f>819/4095</f>
        <v>0.2</v>
      </c>
      <c r="C9" s="4">
        <v>5.26</v>
      </c>
      <c r="D9" s="2"/>
      <c r="E9" s="2"/>
      <c r="F9" s="2"/>
      <c r="G9" s="2"/>
      <c r="H9" s="2"/>
      <c r="I9" s="2"/>
      <c r="J9" s="2"/>
      <c r="K9" s="3"/>
      <c r="M9" s="11">
        <f>819/4095</f>
        <v>0.2</v>
      </c>
      <c r="N9" s="4">
        <v>2.82</v>
      </c>
      <c r="O9" s="2"/>
      <c r="P9" s="2"/>
      <c r="Q9" s="2"/>
      <c r="R9" s="2"/>
      <c r="S9" s="2"/>
      <c r="T9" s="2"/>
      <c r="U9" s="2"/>
      <c r="V9" s="3"/>
    </row>
    <row r="10" spans="2:22" x14ac:dyDescent="0.25">
      <c r="B10" s="11">
        <f>1228/4095</f>
        <v>0.29987789987789987</v>
      </c>
      <c r="C10" s="4">
        <v>9.09</v>
      </c>
      <c r="D10" s="2"/>
      <c r="E10" s="2"/>
      <c r="F10" s="2"/>
      <c r="G10" s="2"/>
      <c r="H10" s="2"/>
      <c r="I10" s="2"/>
      <c r="J10" s="2"/>
      <c r="K10" s="3"/>
      <c r="M10" s="11">
        <f>1228/4095</f>
        <v>0.29987789987789987</v>
      </c>
      <c r="N10" s="4">
        <v>4.3899999999999997</v>
      </c>
      <c r="O10" s="2"/>
      <c r="P10" s="2"/>
      <c r="Q10" s="2"/>
      <c r="R10" s="2"/>
      <c r="S10" s="2"/>
      <c r="T10" s="2"/>
      <c r="U10" s="2"/>
      <c r="V10" s="3"/>
    </row>
    <row r="11" spans="2:22" x14ac:dyDescent="0.25">
      <c r="B11" s="11">
        <f>1638/4095</f>
        <v>0.4</v>
      </c>
      <c r="C11" s="4">
        <v>13.26</v>
      </c>
      <c r="D11" s="2"/>
      <c r="E11" s="2"/>
      <c r="F11" s="2"/>
      <c r="G11" s="2"/>
      <c r="H11" s="2"/>
      <c r="I11" s="2"/>
      <c r="J11" s="2"/>
      <c r="K11" s="3"/>
      <c r="M11" s="11">
        <f>1638/4095</f>
        <v>0.4</v>
      </c>
      <c r="N11" s="4">
        <v>7.87</v>
      </c>
      <c r="O11" s="2"/>
      <c r="P11" s="2"/>
      <c r="Q11" s="2"/>
      <c r="R11" s="2"/>
      <c r="S11" s="2"/>
      <c r="T11" s="2"/>
      <c r="U11" s="2"/>
      <c r="V11" s="3"/>
    </row>
    <row r="12" spans="2:22" x14ac:dyDescent="0.25">
      <c r="B12" s="11">
        <f>2047/4095</f>
        <v>0.49987789987789988</v>
      </c>
      <c r="C12" s="4">
        <v>17.739999999999998</v>
      </c>
      <c r="D12" s="2"/>
      <c r="E12" s="2"/>
      <c r="F12" s="2"/>
      <c r="G12" s="2"/>
      <c r="H12" s="2"/>
      <c r="I12" s="2"/>
      <c r="J12" s="2"/>
      <c r="K12" s="3"/>
      <c r="M12" s="11">
        <f>2047/4095</f>
        <v>0.49987789987789988</v>
      </c>
      <c r="N12" s="4">
        <v>11.98</v>
      </c>
      <c r="O12" s="2"/>
      <c r="P12" s="2"/>
      <c r="Q12" s="2"/>
      <c r="R12" s="2"/>
      <c r="S12" s="2"/>
      <c r="T12" s="2"/>
      <c r="U12" s="2"/>
      <c r="V12" s="3"/>
    </row>
    <row r="13" spans="2:22" x14ac:dyDescent="0.25">
      <c r="B13" s="11">
        <f>2457/4095</f>
        <v>0.6</v>
      </c>
      <c r="C13" s="4">
        <v>22.7</v>
      </c>
      <c r="D13" s="2"/>
      <c r="E13" s="2"/>
      <c r="F13" s="2"/>
      <c r="G13" s="2"/>
      <c r="H13" s="2"/>
      <c r="I13" s="2"/>
      <c r="J13" s="2"/>
      <c r="K13" s="3"/>
      <c r="M13" s="11">
        <f>2457/4095</f>
        <v>0.6</v>
      </c>
      <c r="N13" s="4">
        <v>15.07</v>
      </c>
      <c r="O13" s="2"/>
      <c r="P13" s="2"/>
      <c r="Q13" s="2"/>
      <c r="R13" s="2"/>
      <c r="S13" s="2"/>
      <c r="T13" s="2"/>
      <c r="U13" s="2"/>
      <c r="V13" s="3"/>
    </row>
    <row r="14" spans="2:22" x14ac:dyDescent="0.25">
      <c r="B14" s="11">
        <f>2866/4095</f>
        <v>0.69987789987789983</v>
      </c>
      <c r="C14" s="4">
        <v>27.73</v>
      </c>
      <c r="D14" s="2"/>
      <c r="E14" s="2"/>
      <c r="F14" s="2"/>
      <c r="G14" s="2"/>
      <c r="H14" s="2"/>
      <c r="I14" s="2"/>
      <c r="J14" s="2"/>
      <c r="K14" s="3"/>
      <c r="M14" s="11">
        <f>2866/4095</f>
        <v>0.69987789987789983</v>
      </c>
      <c r="N14" s="4">
        <v>18.72</v>
      </c>
      <c r="O14" s="2"/>
      <c r="P14" s="2"/>
      <c r="Q14" s="2"/>
      <c r="R14" s="2"/>
      <c r="S14" s="2"/>
      <c r="T14" s="2"/>
      <c r="U14" s="2"/>
      <c r="V14" s="3"/>
    </row>
    <row r="15" spans="2:22" x14ac:dyDescent="0.25">
      <c r="B15" s="11">
        <f>3276/4095</f>
        <v>0.8</v>
      </c>
      <c r="C15" s="4">
        <v>33.21</v>
      </c>
      <c r="D15" s="2"/>
      <c r="E15" s="2"/>
      <c r="F15" s="2"/>
      <c r="G15" s="2"/>
      <c r="H15" s="2"/>
      <c r="I15" s="2"/>
      <c r="J15" s="2"/>
      <c r="K15" s="3"/>
      <c r="M15" s="11">
        <f>3276/4095</f>
        <v>0.8</v>
      </c>
      <c r="N15" s="4">
        <v>22.41</v>
      </c>
      <c r="O15" s="2"/>
      <c r="P15" s="2"/>
      <c r="Q15" s="2"/>
      <c r="R15" s="2"/>
      <c r="S15" s="2"/>
      <c r="T15" s="2"/>
      <c r="U15" s="2"/>
      <c r="V15" s="3"/>
    </row>
    <row r="16" spans="2:22" x14ac:dyDescent="0.25">
      <c r="B16" s="11">
        <f>3685/4095</f>
        <v>0.8998778998778999</v>
      </c>
      <c r="C16" s="4">
        <v>38.93</v>
      </c>
      <c r="D16" s="2"/>
      <c r="E16" s="2"/>
      <c r="F16" s="2"/>
      <c r="G16" s="2"/>
      <c r="H16" s="2"/>
      <c r="I16" s="2"/>
      <c r="J16" s="2"/>
      <c r="K16" s="3"/>
      <c r="M16" s="11">
        <f>3685/4095</f>
        <v>0.8998778998778999</v>
      </c>
      <c r="N16" s="4">
        <v>24.93</v>
      </c>
      <c r="O16" s="2"/>
      <c r="P16" s="2"/>
      <c r="Q16" s="2"/>
      <c r="R16" s="2"/>
      <c r="S16" s="2"/>
      <c r="T16" s="2"/>
      <c r="U16" s="2"/>
      <c r="V16" s="3"/>
    </row>
    <row r="17" spans="2:22" x14ac:dyDescent="0.25">
      <c r="B17" s="11">
        <f>4095/4095</f>
        <v>1</v>
      </c>
      <c r="C17" s="4">
        <v>42.93</v>
      </c>
      <c r="D17" s="2"/>
      <c r="E17" s="2"/>
      <c r="F17" s="2"/>
      <c r="G17" s="2"/>
      <c r="H17" s="2"/>
      <c r="I17" s="2"/>
      <c r="J17" s="2"/>
      <c r="K17" s="3"/>
      <c r="M17" s="11">
        <f>4095/4095</f>
        <v>1</v>
      </c>
      <c r="N17" s="4">
        <v>29.8</v>
      </c>
      <c r="O17" s="2"/>
      <c r="P17" s="2"/>
      <c r="Q17" s="2"/>
      <c r="R17" s="2"/>
      <c r="S17" s="2"/>
      <c r="T17" s="2"/>
      <c r="U17" s="2"/>
      <c r="V17" s="3"/>
    </row>
    <row r="18" spans="2:22" ht="15.75" thickBot="1" x14ac:dyDescent="0.3">
      <c r="B18" s="5"/>
      <c r="C18" s="6"/>
      <c r="D18" s="6"/>
      <c r="E18" s="6"/>
      <c r="F18" s="6"/>
      <c r="G18" s="6"/>
      <c r="H18" s="6"/>
      <c r="I18" s="6"/>
      <c r="J18" s="6"/>
      <c r="K18" s="7"/>
      <c r="M18" s="5"/>
      <c r="N18" s="6"/>
      <c r="O18" s="6"/>
      <c r="P18" s="6"/>
      <c r="Q18" s="6"/>
      <c r="R18" s="6"/>
      <c r="S18" s="6"/>
      <c r="T18" s="6"/>
      <c r="U18" s="6"/>
      <c r="V18" s="7"/>
    </row>
    <row r="19" spans="2:22" x14ac:dyDescent="0.25">
      <c r="B19" s="1"/>
      <c r="C19" s="2"/>
      <c r="D19" s="2"/>
      <c r="E19" s="2"/>
      <c r="F19" s="2"/>
      <c r="G19" s="2"/>
      <c r="H19" s="2"/>
      <c r="I19" s="2"/>
      <c r="J19" s="2"/>
      <c r="K19" s="3"/>
      <c r="M19" s="1"/>
      <c r="N19" s="2"/>
      <c r="O19" s="2"/>
      <c r="P19" s="2"/>
      <c r="Q19" s="2"/>
      <c r="R19" s="2"/>
      <c r="S19" s="2"/>
      <c r="T19" s="2"/>
      <c r="U19" s="2"/>
      <c r="V19" s="3"/>
    </row>
    <row r="20" spans="2:22" x14ac:dyDescent="0.25">
      <c r="B20" s="12" t="s">
        <v>3</v>
      </c>
      <c r="C20" s="13"/>
      <c r="D20" s="2"/>
      <c r="E20" s="2"/>
      <c r="F20" s="2"/>
      <c r="G20" s="2"/>
      <c r="H20" s="2"/>
      <c r="I20" s="2"/>
      <c r="J20" s="2"/>
      <c r="K20" s="3"/>
      <c r="M20" s="12" t="s">
        <v>3</v>
      </c>
      <c r="N20" s="13"/>
      <c r="O20" s="2"/>
      <c r="P20" s="2"/>
      <c r="Q20" s="2"/>
      <c r="R20" s="2"/>
      <c r="S20" s="2"/>
      <c r="T20" s="2"/>
      <c r="U20" s="2"/>
      <c r="V20" s="3"/>
    </row>
    <row r="21" spans="2:22" x14ac:dyDescent="0.25">
      <c r="B21" s="1"/>
      <c r="C21" s="2"/>
      <c r="D21" s="2"/>
      <c r="E21" s="2"/>
      <c r="F21" s="2"/>
      <c r="G21" s="2"/>
      <c r="H21" s="2"/>
      <c r="I21" s="2"/>
      <c r="J21" s="2"/>
      <c r="K21" s="3"/>
      <c r="M21" s="1"/>
      <c r="N21" s="2"/>
      <c r="O21" s="2"/>
      <c r="P21" s="2"/>
      <c r="Q21" s="2"/>
      <c r="R21" s="2"/>
      <c r="S21" s="2"/>
      <c r="T21" s="2"/>
      <c r="U21" s="2"/>
      <c r="V21" s="3"/>
    </row>
    <row r="22" spans="2:22" x14ac:dyDescent="0.25">
      <c r="B22" s="1" t="s">
        <v>0</v>
      </c>
      <c r="C22" s="2" t="s">
        <v>1</v>
      </c>
      <c r="D22" s="2"/>
      <c r="E22" s="2"/>
      <c r="F22" s="2"/>
      <c r="G22" s="2"/>
      <c r="H22" s="2"/>
      <c r="I22" s="2"/>
      <c r="J22" s="2"/>
      <c r="K22" s="3"/>
      <c r="M22" s="1" t="s">
        <v>0</v>
      </c>
      <c r="N22" s="2" t="s">
        <v>1</v>
      </c>
      <c r="O22" s="2"/>
      <c r="P22" s="2"/>
      <c r="Q22" s="2"/>
      <c r="R22" s="2"/>
      <c r="S22" s="2"/>
      <c r="T22" s="2"/>
      <c r="U22" s="2"/>
      <c r="V22" s="3"/>
    </row>
    <row r="23" spans="2:22" x14ac:dyDescent="0.25">
      <c r="B23" s="11">
        <f>0/4095</f>
        <v>0</v>
      </c>
      <c r="C23" s="4">
        <v>1.1599999999999999</v>
      </c>
      <c r="D23" s="2"/>
      <c r="E23" s="2"/>
      <c r="F23" s="2"/>
      <c r="G23" s="2"/>
      <c r="H23" s="2"/>
      <c r="I23" s="2"/>
      <c r="J23" s="2"/>
      <c r="K23" s="3"/>
      <c r="M23" s="11">
        <f>0/4095</f>
        <v>0</v>
      </c>
      <c r="N23" s="4">
        <v>0.91</v>
      </c>
      <c r="O23" s="2"/>
      <c r="P23" s="2"/>
      <c r="Q23" s="2"/>
      <c r="R23" s="2"/>
      <c r="S23" s="2"/>
      <c r="T23" s="2"/>
      <c r="U23" s="2"/>
      <c r="V23" s="3"/>
    </row>
    <row r="24" spans="2:22" x14ac:dyDescent="0.25">
      <c r="B24" s="11">
        <f>409/4095</f>
        <v>9.9877899877899884E-2</v>
      </c>
      <c r="C24" s="4">
        <v>2.52</v>
      </c>
      <c r="D24" s="2"/>
      <c r="E24" s="2"/>
      <c r="F24" s="2"/>
      <c r="G24" s="2"/>
      <c r="H24" s="2"/>
      <c r="I24" s="2"/>
      <c r="J24" s="2"/>
      <c r="K24" s="3"/>
      <c r="M24" s="11">
        <f>409/4095</f>
        <v>9.9877899877899884E-2</v>
      </c>
      <c r="N24" s="4">
        <v>1.93</v>
      </c>
      <c r="O24" s="2"/>
      <c r="P24" s="2"/>
      <c r="Q24" s="2"/>
      <c r="R24" s="2"/>
      <c r="S24" s="2"/>
      <c r="T24" s="2"/>
      <c r="U24" s="2"/>
      <c r="V24" s="3"/>
    </row>
    <row r="25" spans="2:22" x14ac:dyDescent="0.25">
      <c r="B25" s="11">
        <f>819/4095</f>
        <v>0.2</v>
      </c>
      <c r="C25" s="4">
        <v>5.4</v>
      </c>
      <c r="D25" s="2"/>
      <c r="E25" s="2"/>
      <c r="F25" s="2"/>
      <c r="G25" s="2"/>
      <c r="H25" s="2"/>
      <c r="I25" s="2"/>
      <c r="J25" s="2"/>
      <c r="K25" s="3"/>
      <c r="M25" s="11">
        <f>819/4095</f>
        <v>0.2</v>
      </c>
      <c r="N25" s="4">
        <v>3.7</v>
      </c>
      <c r="O25" s="2"/>
      <c r="P25" s="2"/>
      <c r="Q25" s="2"/>
      <c r="R25" s="2"/>
      <c r="S25" s="2"/>
      <c r="T25" s="2"/>
      <c r="U25" s="2"/>
      <c r="V25" s="3"/>
    </row>
    <row r="26" spans="2:22" x14ac:dyDescent="0.25">
      <c r="B26" s="11">
        <f>1228/4095</f>
        <v>0.29987789987789987</v>
      </c>
      <c r="C26" s="4">
        <v>8.73</v>
      </c>
      <c r="D26" s="2"/>
      <c r="E26" s="2"/>
      <c r="F26" s="2"/>
      <c r="G26" s="2"/>
      <c r="H26" s="2"/>
      <c r="I26" s="2"/>
      <c r="J26" s="2"/>
      <c r="K26" s="3"/>
      <c r="M26" s="11">
        <f>1228/4095</f>
        <v>0.29987789987789987</v>
      </c>
      <c r="N26" s="4">
        <v>6.14</v>
      </c>
      <c r="O26" s="2"/>
      <c r="P26" s="2"/>
      <c r="Q26" s="2"/>
      <c r="R26" s="2"/>
      <c r="S26" s="2"/>
      <c r="T26" s="2"/>
      <c r="U26" s="2"/>
      <c r="V26" s="3"/>
    </row>
    <row r="27" spans="2:22" x14ac:dyDescent="0.25">
      <c r="B27" s="11">
        <f>1638/4095</f>
        <v>0.4</v>
      </c>
      <c r="C27" s="4">
        <v>12.57</v>
      </c>
      <c r="D27" s="2"/>
      <c r="E27" s="2"/>
      <c r="F27" s="2"/>
      <c r="G27" s="2"/>
      <c r="H27" s="2"/>
      <c r="I27" s="2"/>
      <c r="J27" s="2"/>
      <c r="K27" s="3"/>
      <c r="M27" s="11">
        <f>1638/4095</f>
        <v>0.4</v>
      </c>
      <c r="N27" s="4">
        <v>8.8000000000000007</v>
      </c>
      <c r="O27" s="2"/>
      <c r="P27" s="2"/>
      <c r="Q27" s="2"/>
      <c r="R27" s="2"/>
      <c r="S27" s="2"/>
      <c r="T27" s="2"/>
      <c r="U27" s="2"/>
      <c r="V27" s="3"/>
    </row>
    <row r="28" spans="2:22" x14ac:dyDescent="0.25">
      <c r="B28" s="11">
        <f>2047/4095</f>
        <v>0.49987789987789988</v>
      </c>
      <c r="C28" s="4">
        <v>16.350000000000001</v>
      </c>
      <c r="D28" s="2"/>
      <c r="E28" s="2"/>
      <c r="F28" s="2"/>
      <c r="G28" s="2"/>
      <c r="H28" s="2"/>
      <c r="I28" s="2"/>
      <c r="J28" s="2"/>
      <c r="K28" s="3"/>
      <c r="M28" s="11">
        <f>2047/4095</f>
        <v>0.49987789987789988</v>
      </c>
      <c r="N28" s="4">
        <v>11.6</v>
      </c>
      <c r="O28" s="2"/>
      <c r="P28" s="2"/>
      <c r="Q28" s="2"/>
      <c r="R28" s="2"/>
      <c r="S28" s="2"/>
      <c r="T28" s="2"/>
      <c r="U28" s="2"/>
      <c r="V28" s="3"/>
    </row>
    <row r="29" spans="2:22" x14ac:dyDescent="0.25">
      <c r="B29" s="11">
        <f>2457/4095</f>
        <v>0.6</v>
      </c>
      <c r="C29" s="4">
        <v>20.18</v>
      </c>
      <c r="D29" s="2"/>
      <c r="E29" s="2"/>
      <c r="F29" s="2"/>
      <c r="G29" s="2"/>
      <c r="H29" s="2"/>
      <c r="I29" s="2"/>
      <c r="J29" s="2"/>
      <c r="K29" s="3"/>
      <c r="M29" s="11">
        <f>2457/4095</f>
        <v>0.6</v>
      </c>
      <c r="N29" s="4">
        <v>14.54</v>
      </c>
      <c r="O29" s="2"/>
      <c r="P29" s="2"/>
      <c r="Q29" s="2"/>
      <c r="R29" s="2"/>
      <c r="S29" s="2"/>
      <c r="T29" s="2"/>
      <c r="U29" s="2"/>
      <c r="V29" s="3"/>
    </row>
    <row r="30" spans="2:22" x14ac:dyDescent="0.25">
      <c r="B30" s="11">
        <f>2866/4095</f>
        <v>0.69987789987789983</v>
      </c>
      <c r="C30" s="4">
        <v>24.52</v>
      </c>
      <c r="D30" s="2"/>
      <c r="E30" s="2"/>
      <c r="F30" s="2"/>
      <c r="G30" s="2"/>
      <c r="H30" s="2"/>
      <c r="I30" s="2"/>
      <c r="J30" s="2"/>
      <c r="K30" s="3"/>
      <c r="M30" s="11">
        <f>2866/4095</f>
        <v>0.69987789987789983</v>
      </c>
      <c r="N30" s="4">
        <v>17.61</v>
      </c>
      <c r="O30" s="2"/>
      <c r="P30" s="2"/>
      <c r="Q30" s="2"/>
      <c r="R30" s="2"/>
      <c r="S30" s="2"/>
      <c r="T30" s="2"/>
      <c r="U30" s="2"/>
      <c r="V30" s="3"/>
    </row>
    <row r="31" spans="2:22" x14ac:dyDescent="0.25">
      <c r="B31" s="11">
        <f>3276/4095</f>
        <v>0.8</v>
      </c>
      <c r="C31" s="4">
        <v>28.39</v>
      </c>
      <c r="D31" s="2"/>
      <c r="E31" s="2"/>
      <c r="F31" s="2"/>
      <c r="G31" s="2"/>
      <c r="H31" s="2"/>
      <c r="I31" s="2"/>
      <c r="J31" s="2"/>
      <c r="K31" s="3"/>
      <c r="M31" s="11">
        <f>3276/4095</f>
        <v>0.8</v>
      </c>
      <c r="N31" s="4">
        <v>20.34</v>
      </c>
      <c r="O31" s="2"/>
      <c r="P31" s="2"/>
      <c r="Q31" s="2"/>
      <c r="R31" s="2"/>
      <c r="S31" s="2"/>
      <c r="T31" s="2"/>
      <c r="U31" s="2"/>
      <c r="V31" s="3"/>
    </row>
    <row r="32" spans="2:22" x14ac:dyDescent="0.25">
      <c r="B32" s="11">
        <f>3685/4095</f>
        <v>0.8998778998778999</v>
      </c>
      <c r="C32" s="4">
        <v>32.33</v>
      </c>
      <c r="D32" s="2"/>
      <c r="E32" s="2"/>
      <c r="F32" s="2"/>
      <c r="G32" s="2"/>
      <c r="H32" s="2"/>
      <c r="I32" s="2"/>
      <c r="J32" s="2"/>
      <c r="K32" s="3"/>
      <c r="M32" s="11">
        <f>3685/4095</f>
        <v>0.8998778998778999</v>
      </c>
      <c r="N32" s="4">
        <v>23.32</v>
      </c>
      <c r="O32" s="2"/>
      <c r="P32" s="2"/>
      <c r="Q32" s="2"/>
      <c r="R32" s="2"/>
      <c r="S32" s="2"/>
      <c r="T32" s="2"/>
      <c r="U32" s="2"/>
      <c r="V32" s="3"/>
    </row>
    <row r="33" spans="2:22" x14ac:dyDescent="0.25">
      <c r="B33" s="11">
        <f>4095/4095</f>
        <v>1</v>
      </c>
      <c r="C33" s="4">
        <v>36.520000000000003</v>
      </c>
      <c r="D33" s="2"/>
      <c r="E33" s="2"/>
      <c r="F33" s="2"/>
      <c r="G33" s="2"/>
      <c r="H33" s="2"/>
      <c r="I33" s="2"/>
      <c r="J33" s="2"/>
      <c r="K33" s="3"/>
      <c r="M33" s="11">
        <f>4095/4095</f>
        <v>1</v>
      </c>
      <c r="N33" s="4">
        <v>26.39</v>
      </c>
      <c r="O33" s="2"/>
      <c r="P33" s="2"/>
      <c r="Q33" s="2"/>
      <c r="R33" s="2"/>
      <c r="S33" s="2"/>
      <c r="T33" s="2"/>
      <c r="U33" s="2"/>
      <c r="V33" s="3"/>
    </row>
    <row r="34" spans="2:22" ht="15.75" thickBot="1" x14ac:dyDescent="0.3">
      <c r="B34" s="5"/>
      <c r="C34" s="6"/>
      <c r="D34" s="6"/>
      <c r="E34" s="6"/>
      <c r="F34" s="6"/>
      <c r="G34" s="6"/>
      <c r="H34" s="6"/>
      <c r="I34" s="6"/>
      <c r="J34" s="6"/>
      <c r="K34" s="7"/>
      <c r="M34" s="5"/>
      <c r="N34" s="6"/>
      <c r="O34" s="6"/>
      <c r="P34" s="6"/>
      <c r="Q34" s="6"/>
      <c r="R34" s="6"/>
      <c r="S34" s="6"/>
      <c r="T34" s="6"/>
      <c r="U34" s="6"/>
      <c r="V34" s="7"/>
    </row>
    <row r="35" spans="2:22" x14ac:dyDescent="0.25">
      <c r="B35" s="1"/>
      <c r="C35" s="2"/>
      <c r="D35" s="2"/>
      <c r="E35" s="2"/>
      <c r="F35" s="2"/>
      <c r="G35" s="2"/>
      <c r="H35" s="2"/>
      <c r="I35" s="2"/>
      <c r="J35" s="2"/>
      <c r="K35" s="3"/>
      <c r="M35" s="1"/>
      <c r="N35" s="2"/>
      <c r="O35" s="2"/>
      <c r="P35" s="2"/>
      <c r="Q35" s="2"/>
      <c r="R35" s="2"/>
      <c r="S35" s="2"/>
      <c r="T35" s="2"/>
      <c r="U35" s="2"/>
      <c r="V35" s="3"/>
    </row>
    <row r="36" spans="2:22" x14ac:dyDescent="0.25">
      <c r="B36" s="12" t="s">
        <v>6</v>
      </c>
      <c r="C36" s="13"/>
      <c r="D36" s="2"/>
      <c r="E36" s="2"/>
      <c r="F36" s="2"/>
      <c r="G36" s="2"/>
      <c r="H36" s="2"/>
      <c r="I36" s="2"/>
      <c r="J36" s="2"/>
      <c r="K36" s="3"/>
      <c r="M36" s="12" t="s">
        <v>6</v>
      </c>
      <c r="N36" s="13"/>
      <c r="O36" s="2"/>
      <c r="P36" s="2"/>
      <c r="Q36" s="2"/>
      <c r="R36" s="2"/>
      <c r="S36" s="2"/>
      <c r="T36" s="2"/>
      <c r="U36" s="2"/>
      <c r="V36" s="3"/>
    </row>
    <row r="37" spans="2:22" x14ac:dyDescent="0.25">
      <c r="B37" s="1"/>
      <c r="C37" s="2"/>
      <c r="D37" s="2"/>
      <c r="E37" s="2"/>
      <c r="F37" s="2"/>
      <c r="G37" s="2"/>
      <c r="H37" s="2"/>
      <c r="I37" s="2"/>
      <c r="J37" s="2"/>
      <c r="K37" s="3"/>
      <c r="M37" s="1"/>
      <c r="N37" s="2"/>
      <c r="O37" s="2"/>
      <c r="P37" s="2"/>
      <c r="Q37" s="2"/>
      <c r="R37" s="2"/>
      <c r="S37" s="2"/>
      <c r="T37" s="2"/>
      <c r="U37" s="2"/>
      <c r="V37" s="3"/>
    </row>
    <row r="38" spans="2:22" x14ac:dyDescent="0.25">
      <c r="B38" s="1" t="s">
        <v>0</v>
      </c>
      <c r="C38" s="2" t="s">
        <v>1</v>
      </c>
      <c r="D38" s="2"/>
      <c r="E38" s="2"/>
      <c r="F38" s="2"/>
      <c r="G38" s="2"/>
      <c r="H38" s="2"/>
      <c r="I38" s="2"/>
      <c r="J38" s="2"/>
      <c r="K38" s="3"/>
      <c r="M38" s="1" t="s">
        <v>0</v>
      </c>
      <c r="N38" s="2" t="s">
        <v>1</v>
      </c>
      <c r="O38" s="2"/>
      <c r="P38" s="2"/>
      <c r="Q38" s="2"/>
      <c r="R38" s="2"/>
      <c r="S38" s="2"/>
      <c r="T38" s="2"/>
      <c r="U38" s="2"/>
      <c r="V38" s="3"/>
    </row>
    <row r="39" spans="2:22" x14ac:dyDescent="0.25">
      <c r="B39" s="11">
        <f>0/4095</f>
        <v>0</v>
      </c>
      <c r="C39" s="4">
        <v>1.77</v>
      </c>
      <c r="D39" s="2"/>
      <c r="E39" s="2"/>
      <c r="F39" s="2"/>
      <c r="G39" s="2"/>
      <c r="H39" s="2"/>
      <c r="I39" s="2"/>
      <c r="J39" s="2"/>
      <c r="K39" s="3"/>
      <c r="M39" s="11">
        <f>0/4095</f>
        <v>0</v>
      </c>
      <c r="N39" s="4">
        <v>1.33</v>
      </c>
      <c r="O39" s="2"/>
      <c r="P39" s="2"/>
      <c r="Q39" s="2"/>
      <c r="R39" s="2"/>
      <c r="S39" s="2"/>
      <c r="T39" s="2"/>
      <c r="U39" s="2"/>
      <c r="V39" s="3"/>
    </row>
    <row r="40" spans="2:22" x14ac:dyDescent="0.25">
      <c r="B40" s="11">
        <f>409/4095</f>
        <v>9.9877899877899884E-2</v>
      </c>
      <c r="C40" s="4">
        <v>2.56</v>
      </c>
      <c r="D40" s="2"/>
      <c r="E40" s="2"/>
      <c r="F40" s="2"/>
      <c r="G40" s="2"/>
      <c r="H40" s="2"/>
      <c r="I40" s="2"/>
      <c r="J40" s="2"/>
      <c r="K40" s="3"/>
      <c r="M40" s="11">
        <f>409/4095</f>
        <v>9.9877899877899884E-2</v>
      </c>
      <c r="N40" s="4">
        <v>2.33</v>
      </c>
      <c r="O40" s="2"/>
      <c r="P40" s="2"/>
      <c r="Q40" s="2"/>
      <c r="R40" s="2"/>
      <c r="S40" s="2"/>
      <c r="T40" s="2"/>
      <c r="U40" s="2"/>
      <c r="V40" s="3"/>
    </row>
    <row r="41" spans="2:22" x14ac:dyDescent="0.25">
      <c r="B41" s="11">
        <f>819/4095</f>
        <v>0.2</v>
      </c>
      <c r="C41" s="4">
        <v>5.86</v>
      </c>
      <c r="D41" s="2"/>
      <c r="E41" s="2"/>
      <c r="F41" s="2"/>
      <c r="G41" s="2"/>
      <c r="H41" s="2"/>
      <c r="I41" s="2"/>
      <c r="J41" s="2"/>
      <c r="K41" s="3"/>
      <c r="M41" s="11">
        <f>819/4095</f>
        <v>0.2</v>
      </c>
      <c r="N41" s="4">
        <v>4.4800000000000004</v>
      </c>
      <c r="O41" s="2"/>
      <c r="P41" s="2"/>
      <c r="Q41" s="2"/>
      <c r="R41" s="2"/>
      <c r="S41" s="2"/>
      <c r="T41" s="2"/>
      <c r="U41" s="2"/>
      <c r="V41" s="3"/>
    </row>
    <row r="42" spans="2:22" x14ac:dyDescent="0.25">
      <c r="B42" s="11">
        <f>1228/4095</f>
        <v>0.29987789987789987</v>
      </c>
      <c r="C42" s="4">
        <v>8.9700000000000006</v>
      </c>
      <c r="D42" s="2"/>
      <c r="E42" s="2"/>
      <c r="F42" s="2"/>
      <c r="G42" s="2"/>
      <c r="H42" s="2"/>
      <c r="I42" s="2"/>
      <c r="J42" s="2"/>
      <c r="K42" s="3"/>
      <c r="M42" s="11">
        <f>1228/4095</f>
        <v>0.29987789987789987</v>
      </c>
      <c r="N42" s="4">
        <v>6.79</v>
      </c>
      <c r="O42" s="2"/>
      <c r="P42" s="2"/>
      <c r="Q42" s="2"/>
      <c r="R42" s="2"/>
      <c r="S42" s="2"/>
      <c r="T42" s="2"/>
      <c r="U42" s="2"/>
      <c r="V42" s="3"/>
    </row>
    <row r="43" spans="2:22" x14ac:dyDescent="0.25">
      <c r="B43" s="11">
        <f>1638/4095</f>
        <v>0.4</v>
      </c>
      <c r="C43" s="4">
        <v>11.92</v>
      </c>
      <c r="D43" s="2"/>
      <c r="E43" s="2"/>
      <c r="F43" s="2"/>
      <c r="G43" s="2"/>
      <c r="H43" s="2"/>
      <c r="I43" s="2"/>
      <c r="J43" s="2"/>
      <c r="K43" s="3"/>
      <c r="M43" s="11">
        <f>1638/4095</f>
        <v>0.4</v>
      </c>
      <c r="N43" s="4">
        <v>8.73</v>
      </c>
      <c r="O43" s="2"/>
      <c r="P43" s="2"/>
      <c r="Q43" s="2"/>
      <c r="R43" s="2"/>
      <c r="S43" s="2"/>
      <c r="T43" s="2"/>
      <c r="U43" s="2"/>
      <c r="V43" s="3"/>
    </row>
    <row r="44" spans="2:22" x14ac:dyDescent="0.25">
      <c r="B44" s="11">
        <f>2047/4095</f>
        <v>0.49987789987789988</v>
      </c>
      <c r="C44" s="4">
        <v>15.38</v>
      </c>
      <c r="D44" s="2"/>
      <c r="E44" s="2"/>
      <c r="F44" s="2"/>
      <c r="G44" s="2"/>
      <c r="H44" s="2"/>
      <c r="I44" s="2"/>
      <c r="J44" s="2"/>
      <c r="K44" s="3"/>
      <c r="M44" s="11">
        <f>2047/4095</f>
        <v>0.49987789987789988</v>
      </c>
      <c r="N44" s="4">
        <v>11.92</v>
      </c>
      <c r="O44" s="2"/>
      <c r="P44" s="2"/>
      <c r="Q44" s="2"/>
      <c r="R44" s="2"/>
      <c r="S44" s="2"/>
      <c r="T44" s="2"/>
      <c r="U44" s="2"/>
      <c r="V44" s="3"/>
    </row>
    <row r="45" spans="2:22" x14ac:dyDescent="0.25">
      <c r="B45" s="11">
        <f>2457/4095</f>
        <v>0.6</v>
      </c>
      <c r="C45" s="4">
        <v>18.170000000000002</v>
      </c>
      <c r="D45" s="2"/>
      <c r="E45" s="2"/>
      <c r="F45" s="2"/>
      <c r="G45" s="2"/>
      <c r="H45" s="2"/>
      <c r="I45" s="2"/>
      <c r="J45" s="2"/>
      <c r="K45" s="3"/>
      <c r="M45" s="11">
        <f>2457/4095</f>
        <v>0.6</v>
      </c>
      <c r="N45" s="4">
        <v>14.01</v>
      </c>
      <c r="O45" s="2"/>
      <c r="P45" s="2"/>
      <c r="Q45" s="2"/>
      <c r="R45" s="2"/>
      <c r="S45" s="2"/>
      <c r="T45" s="2"/>
      <c r="U45" s="2"/>
      <c r="V45" s="3"/>
    </row>
    <row r="46" spans="2:22" x14ac:dyDescent="0.25">
      <c r="B46" s="11">
        <f>2866/4095</f>
        <v>0.69987789987789983</v>
      </c>
      <c r="C46" s="4">
        <v>21.89</v>
      </c>
      <c r="D46" s="2"/>
      <c r="E46" s="2"/>
      <c r="F46" s="2"/>
      <c r="G46" s="2"/>
      <c r="H46" s="2"/>
      <c r="I46" s="2"/>
      <c r="J46" s="2"/>
      <c r="K46" s="3"/>
      <c r="M46" s="11">
        <f>2866/4095</f>
        <v>0.69987789987789983</v>
      </c>
      <c r="N46" s="4">
        <v>16.45</v>
      </c>
      <c r="O46" s="2"/>
      <c r="P46" s="2"/>
      <c r="Q46" s="2"/>
      <c r="R46" s="2"/>
      <c r="S46" s="2"/>
      <c r="T46" s="2"/>
      <c r="U46" s="2"/>
      <c r="V46" s="3"/>
    </row>
    <row r="47" spans="2:22" x14ac:dyDescent="0.25">
      <c r="B47" s="11">
        <f>3276/4095</f>
        <v>0.8</v>
      </c>
      <c r="C47" s="4">
        <v>25.37</v>
      </c>
      <c r="D47" s="2"/>
      <c r="E47" s="2"/>
      <c r="F47" s="2"/>
      <c r="G47" s="2"/>
      <c r="H47" s="2"/>
      <c r="I47" s="2"/>
      <c r="J47" s="2"/>
      <c r="K47" s="3"/>
      <c r="M47" s="11">
        <f>3276/4095</f>
        <v>0.8</v>
      </c>
      <c r="N47" s="4">
        <v>19.010000000000002</v>
      </c>
      <c r="O47" s="2"/>
      <c r="P47" s="2"/>
      <c r="Q47" s="2"/>
      <c r="R47" s="2"/>
      <c r="S47" s="2"/>
      <c r="T47" s="2"/>
      <c r="U47" s="2"/>
      <c r="V47" s="3"/>
    </row>
    <row r="48" spans="2:22" x14ac:dyDescent="0.25">
      <c r="B48" s="11">
        <f>3685/4095</f>
        <v>0.8998778998778999</v>
      </c>
      <c r="C48" s="4">
        <v>28.96</v>
      </c>
      <c r="D48" s="2"/>
      <c r="E48" s="2"/>
      <c r="F48" s="2"/>
      <c r="G48" s="2"/>
      <c r="H48" s="2"/>
      <c r="I48" s="2"/>
      <c r="J48" s="2"/>
      <c r="K48" s="3"/>
      <c r="M48" s="11">
        <f>3685/4095</f>
        <v>0.8998778998778999</v>
      </c>
      <c r="N48" s="4">
        <v>21.49</v>
      </c>
      <c r="O48" s="2"/>
      <c r="P48" s="2"/>
      <c r="Q48" s="2"/>
      <c r="R48" s="2"/>
      <c r="S48" s="2"/>
      <c r="T48" s="2"/>
      <c r="U48" s="2"/>
      <c r="V48" s="3"/>
    </row>
    <row r="49" spans="2:22" x14ac:dyDescent="0.25">
      <c r="B49" s="11">
        <f>4095/4095</f>
        <v>1</v>
      </c>
      <c r="C49" s="4">
        <v>32.01</v>
      </c>
      <c r="D49" s="2"/>
      <c r="E49" s="2"/>
      <c r="F49" s="2"/>
      <c r="G49" s="2"/>
      <c r="H49" s="2"/>
      <c r="I49" s="2"/>
      <c r="J49" s="2"/>
      <c r="K49" s="3"/>
      <c r="M49" s="11">
        <f>4095/4095</f>
        <v>1</v>
      </c>
      <c r="N49" s="4">
        <v>23.89</v>
      </c>
      <c r="O49" s="2"/>
      <c r="P49" s="2"/>
      <c r="Q49" s="2"/>
      <c r="R49" s="2"/>
      <c r="S49" s="2"/>
      <c r="T49" s="2"/>
      <c r="U49" s="2"/>
      <c r="V49" s="3"/>
    </row>
    <row r="50" spans="2:22" ht="15.75" thickBot="1" x14ac:dyDescent="0.3">
      <c r="B50" s="5"/>
      <c r="C50" s="6"/>
      <c r="D50" s="6"/>
      <c r="E50" s="6"/>
      <c r="F50" s="6"/>
      <c r="G50" s="6"/>
      <c r="H50" s="6"/>
      <c r="I50" s="6"/>
      <c r="J50" s="6"/>
      <c r="K50" s="7"/>
      <c r="M50" s="5"/>
      <c r="N50" s="6"/>
      <c r="O50" s="6"/>
      <c r="P50" s="6"/>
      <c r="Q50" s="6"/>
      <c r="R50" s="6"/>
      <c r="S50" s="6"/>
      <c r="T50" s="6"/>
      <c r="U50" s="6"/>
      <c r="V50" s="7"/>
    </row>
    <row r="51" spans="2:22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</row>
    <row r="53" spans="2:22" x14ac:dyDescent="0.25">
      <c r="K53" s="14"/>
      <c r="L53" s="14"/>
      <c r="M53" s="14"/>
      <c r="N53" s="14"/>
    </row>
    <row r="54" spans="2:22" x14ac:dyDescent="0.25">
      <c r="K54" s="15"/>
      <c r="L54" s="14"/>
      <c r="M54" s="15"/>
      <c r="N54" s="14"/>
    </row>
    <row r="55" spans="2:22" x14ac:dyDescent="0.25">
      <c r="K55" s="15"/>
      <c r="L55" s="14"/>
      <c r="M55" s="15"/>
      <c r="N55" s="14"/>
      <c r="O55">
        <f>AVERAGE(C49,N49)</f>
        <v>27.95</v>
      </c>
    </row>
    <row r="56" spans="2:22" x14ac:dyDescent="0.25">
      <c r="K56" s="15"/>
      <c r="L56" s="14"/>
      <c r="M56" s="15"/>
      <c r="N56" s="14"/>
    </row>
    <row r="57" spans="2:22" x14ac:dyDescent="0.25">
      <c r="K57" s="15"/>
      <c r="L57" s="14"/>
      <c r="M57" s="15"/>
      <c r="N57" s="14"/>
    </row>
    <row r="58" spans="2:22" x14ac:dyDescent="0.25">
      <c r="K58" s="15"/>
      <c r="L58" s="14"/>
      <c r="M58" s="15"/>
      <c r="N58" s="14"/>
    </row>
    <row r="59" spans="2:22" x14ac:dyDescent="0.25">
      <c r="K59" s="15"/>
      <c r="L59" s="14"/>
      <c r="M59" s="15"/>
      <c r="N59" s="14"/>
    </row>
    <row r="60" spans="2:22" x14ac:dyDescent="0.25">
      <c r="K60" s="15"/>
      <c r="L60" s="14"/>
      <c r="M60" s="15"/>
      <c r="N60" s="14"/>
    </row>
    <row r="61" spans="2:22" x14ac:dyDescent="0.25">
      <c r="K61" s="15"/>
      <c r="L61" s="14"/>
      <c r="M61" s="15"/>
      <c r="N61" s="14"/>
    </row>
    <row r="62" spans="2:22" x14ac:dyDescent="0.25">
      <c r="K62" s="15"/>
      <c r="L62" s="14"/>
      <c r="M62" s="15"/>
      <c r="N62" s="14"/>
    </row>
    <row r="63" spans="2:22" x14ac:dyDescent="0.25">
      <c r="K63" s="15"/>
      <c r="L63" s="14"/>
      <c r="M63" s="15"/>
      <c r="N63" s="14"/>
    </row>
    <row r="64" spans="2:22" x14ac:dyDescent="0.25">
      <c r="K64" s="15"/>
      <c r="L64" s="14"/>
      <c r="M64" s="15"/>
      <c r="N64" s="14"/>
    </row>
  </sheetData>
  <mergeCells count="8">
    <mergeCell ref="B2:K2"/>
    <mergeCell ref="M2:V2"/>
    <mergeCell ref="M36:N36"/>
    <mergeCell ref="M20:N20"/>
    <mergeCell ref="M4:N4"/>
    <mergeCell ref="B4:C4"/>
    <mergeCell ref="B20:C20"/>
    <mergeCell ref="B36:C36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Tavares</dc:creator>
  <cp:lastModifiedBy>Francisco Tavares</cp:lastModifiedBy>
  <cp:lastPrinted>2025-03-12T14:29:53Z</cp:lastPrinted>
  <dcterms:created xsi:type="dcterms:W3CDTF">2025-02-28T20:25:39Z</dcterms:created>
  <dcterms:modified xsi:type="dcterms:W3CDTF">2025-03-17T00:38:52Z</dcterms:modified>
</cp:coreProperties>
</file>