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lcome" sheetId="1" r:id="rId4"/>
    <sheet state="visible" name="Users" sheetId="2" r:id="rId5"/>
    <sheet state="visible" name="Data Log" sheetId="3" r:id="rId6"/>
    <sheet state="visible" name="DailyWeekly Hours" sheetId="4" r:id="rId7"/>
    <sheet state="visible" name="Leaderboard" sheetId="5" r:id="rId8"/>
    <sheet state="visible" name="Attendance Calculations" sheetId="6" r:id="rId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will automatically be fetched from the users sheet.
</t>
      </text>
    </comment>
    <comment authorId="0" ref="D1">
      <text>
        <t xml:space="preserve">Kickoff
</t>
      </text>
    </comment>
  </commentList>
</comments>
</file>

<file path=xl/sharedStrings.xml><?xml version="1.0" encoding="utf-8"?>
<sst xmlns="http://schemas.openxmlformats.org/spreadsheetml/2006/main" count="1046" uniqueCount="42">
  <si>
    <r>
      <rPr>
        <rFont val="Open Sans"/>
        <b/>
        <color rgb="FF569DD1"/>
        <sz val="51.0"/>
      </rPr>
      <t>Robo T-Birds</t>
    </r>
    <r>
      <rPr>
        <rFont val="Open Sans"/>
        <b/>
        <color theme="1"/>
        <sz val="51.0"/>
      </rPr>
      <t xml:space="preserve"> </t>
    </r>
    <r>
      <rPr>
        <rFont val="Open Sans"/>
        <b/>
        <color rgb="FFADADAD"/>
        <sz val="51.0"/>
      </rPr>
      <t xml:space="preserve">Attendance System </t>
    </r>
    <r>
      <rPr>
        <rFont val="Open Sans"/>
        <b/>
        <color rgb="FFADADAD"/>
        <sz val="7.0"/>
      </rPr>
      <t>(v2)</t>
    </r>
  </si>
  <si>
    <t>Made by Team 1672</t>
  </si>
  <si>
    <t>Getting Started</t>
  </si>
  <si>
    <t>Kickoff Date:</t>
  </si>
  <si>
    <t>Link to Github</t>
  </si>
  <si>
    <t>0) Copy this sheet into your own personal drive and rename it as you see fit.
1) Start by filling out the "Kickoff Date" cell that is in green with the date of the kickoff. This will sync the individual day tracking sheet.
2) Go to the users sheet, and fill it in with the information of everyone. Make sure to extend DOWN everything if you need more space. The formulas are needed for it to work properly.
3) On the top of the users sheet, there are highlighted sections for setting the minimum days/hours. Fill those in.
4) Wow! Thats all thats needed! Everything else is done automatically. 
5) Go back to the github page, and continue following the instructions there to setup the website.</t>
  </si>
  <si>
    <r>
      <rPr>
        <rFont val="Arial"/>
        <b/>
        <color rgb="FFFF0000"/>
        <sz val="12.0"/>
      </rPr>
      <t xml:space="preserve">Important Tips: 
</t>
    </r>
    <r>
      <rPr>
        <rFont val="Arial"/>
        <b/>
        <color theme="1"/>
        <sz val="12.0"/>
      </rPr>
      <t xml:space="preserve">
1. </t>
    </r>
    <r>
      <rPr>
        <rFont val="Arial"/>
        <b val="0"/>
        <color theme="1"/>
        <sz val="12.0"/>
      </rPr>
      <t xml:space="preserve">Do not rename </t>
    </r>
    <r>
      <rPr>
        <rFont val="Arial"/>
        <b/>
        <color theme="1"/>
        <sz val="12.0"/>
      </rPr>
      <t>ANY</t>
    </r>
    <r>
      <rPr>
        <rFont val="Arial"/>
        <b val="0"/>
        <color theme="1"/>
        <sz val="12.0"/>
      </rPr>
      <t xml:space="preserve"> of the sheet names. Doing so will break the underlying scripts.
</t>
    </r>
    <r>
      <rPr>
        <rFont val="Arial"/>
        <b/>
        <color theme="1"/>
        <sz val="12.0"/>
      </rPr>
      <t xml:space="preserve">2. </t>
    </r>
    <r>
      <rPr>
        <rFont val="Arial"/>
        <b val="0"/>
        <color theme="1"/>
        <sz val="12.0"/>
      </rPr>
      <t xml:space="preserve">Anytime you have to add new rows, </t>
    </r>
    <r>
      <rPr>
        <rFont val="Arial"/>
        <b/>
        <color theme="1"/>
        <sz val="12.0"/>
      </rPr>
      <t>ALWAYS EXTEND DOWN</t>
    </r>
    <r>
      <rPr>
        <rFont val="Arial"/>
        <b val="0"/>
        <color theme="1"/>
        <sz val="12.0"/>
      </rPr>
      <t xml:space="preserve">. There are important functions in the cells that </t>
    </r>
    <r>
      <rPr>
        <rFont val="Arial"/>
        <b/>
        <color theme="1"/>
        <sz val="12.0"/>
      </rPr>
      <t>NEED</t>
    </r>
    <r>
      <rPr>
        <rFont val="Arial"/>
        <b val="0"/>
        <color theme="1"/>
        <sz val="12.0"/>
      </rPr>
      <t xml:space="preserve"> to get copied.
</t>
    </r>
    <r>
      <rPr>
        <rFont val="Arial"/>
        <b/>
        <color theme="1"/>
        <sz val="12.0"/>
      </rPr>
      <t xml:space="preserve">3. </t>
    </r>
    <r>
      <rPr>
        <rFont val="Arial"/>
        <b val="0"/>
        <color theme="1"/>
        <sz val="12.0"/>
      </rPr>
      <t>Dont move anything. Please...</t>
    </r>
  </si>
  <si>
    <t>User ID</t>
  </si>
  <si>
    <t>First Name</t>
  </si>
  <si>
    <t>Last Name</t>
  </si>
  <si>
    <t>Total Hours</t>
  </si>
  <si>
    <t>Checked In</t>
  </si>
  <si>
    <t>Total Seconds</t>
  </si>
  <si>
    <t>Total Days</t>
  </si>
  <si>
    <t>Days Last Week</t>
  </si>
  <si>
    <t>Hours Last Week</t>
  </si>
  <si>
    <t>Days This Week</t>
  </si>
  <si>
    <t>Hours This Week</t>
  </si>
  <si>
    <t>Min Days:</t>
  </si>
  <si>
    <t>Min Hours:</t>
  </si>
  <si>
    <t>&lt;---- Configure those!</t>
  </si>
  <si>
    <t>ID</t>
  </si>
  <si>
    <t>Check In</t>
  </si>
  <si>
    <t>Check Out</t>
  </si>
  <si>
    <t>Duration</t>
  </si>
  <si>
    <t>Hours</t>
  </si>
  <si>
    <t>Prior Sunday</t>
  </si>
  <si>
    <t>...Put Nicely</t>
  </si>
  <si>
    <t>This Sunday:</t>
  </si>
  <si>
    <t>Last Sunday:</t>
  </si>
  <si>
    <t>Todays Time:</t>
  </si>
  <si>
    <t>Date</t>
  </si>
  <si>
    <t>Make sure to extend everything left to me.</t>
  </si>
  <si>
    <t>Name</t>
  </si>
  <si>
    <t xml:space="preserve"> </t>
  </si>
  <si>
    <t>absent</t>
  </si>
  <si>
    <t>less than 1 hour 2/9</t>
  </si>
  <si>
    <t>Total Absences</t>
  </si>
  <si>
    <t>Competition Attendance</t>
  </si>
  <si>
    <t xml:space="preserve">Competion Attendance URL: </t>
  </si>
  <si>
    <r>
      <rPr>
        <color rgb="FF1155CC"/>
        <sz val="9.0"/>
        <u/>
      </rPr>
      <t>https://docs.google.com/spreadsheets/d/....</t>
    </r>
    <r>
      <rPr>
        <color rgb="FF000000"/>
        <sz val="9.0"/>
      </rPr>
      <t xml:space="preserve"> (FILL ME IN)</t>
    </r>
  </si>
  <si>
    <t>(For 1672 use only)</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</si>
</sst>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numFmt numFmtId="165" formatCode="hh&quot;:&quot;mm&quot; &quot;"/>
    <numFmt numFmtId="166" formatCode="#,##0.0000000"/>
    <numFmt numFmtId="167" formatCode="m/d/yyyy h:mm:ss"/>
    <numFmt numFmtId="168" formatCode="M/d/yyyy H:mm:ss"/>
    <numFmt numFmtId="169" formatCode="m&quot;/&quot;d&quot;/&quot;yyyy"/>
    <numFmt numFmtId="170" formatCode="[h]"/>
  </numFmts>
  <fonts count="21">
    <font>
      <sz val="10.0"/>
      <color rgb="FF000000"/>
      <name val="Arial"/>
      <scheme val="minor"/>
    </font>
    <font>
      <sz val="51.0"/>
      <color theme="1"/>
      <name val="Arial"/>
      <scheme val="minor"/>
    </font>
    <font/>
    <font>
      <sz val="17.0"/>
      <color theme="1"/>
      <name val="Arial"/>
      <scheme val="minor"/>
    </font>
    <font>
      <sz val="21.0"/>
      <color theme="1"/>
      <name val="Arial"/>
      <scheme val="minor"/>
    </font>
    <font>
      <b/>
      <color theme="1"/>
      <name val="Arial"/>
      <scheme val="minor"/>
    </font>
    <font>
      <color theme="1"/>
      <name val="Arial"/>
      <scheme val="minor"/>
    </font>
    <font>
      <sz val="14.0"/>
      <color theme="1"/>
      <name val="Arial"/>
      <scheme val="minor"/>
    </font>
    <font>
      <b/>
      <sz val="12.0"/>
      <color theme="1"/>
      <name val="Arial"/>
      <scheme val="minor"/>
    </font>
    <font>
      <u/>
      <color rgb="FF0000FF"/>
    </font>
    <font>
      <b/>
      <color theme="1"/>
      <name val="Arial"/>
    </font>
    <font>
      <color rgb="FF000000"/>
      <name val="Arial"/>
    </font>
    <font>
      <b/>
      <color rgb="FFFFFF00"/>
      <name val="Arial"/>
    </font>
    <font>
      <b/>
      <color rgb="FF000000"/>
      <name val="Arial"/>
      <scheme val="minor"/>
    </font>
    <font>
      <color theme="1"/>
      <name val="Arial"/>
    </font>
    <font>
      <sz val="9.0"/>
      <color rgb="FF000000"/>
      <name val="&quot;Google Sans Mono&quot;"/>
    </font>
    <font>
      <color rgb="FFFF0000"/>
      <name val="Arial"/>
    </font>
    <font>
      <b/>
      <sz val="9.0"/>
      <color rgb="FF000000"/>
      <name val="Arial"/>
      <scheme val="minor"/>
    </font>
    <font>
      <sz val="9.0"/>
      <color rgb="FF000000"/>
      <name val="Arial"/>
    </font>
    <font>
      <u/>
      <sz val="9.0"/>
      <color rgb="FF008000"/>
    </font>
    <font>
      <color rgb="FFFF0000"/>
      <name val="Arial"/>
      <scheme val="minor"/>
    </font>
  </fonts>
  <fills count="12">
    <fill>
      <patternFill patternType="none"/>
    </fill>
    <fill>
      <patternFill patternType="lightGray"/>
    </fill>
    <fill>
      <patternFill patternType="solid">
        <fgColor rgb="FF93C47D"/>
        <bgColor rgb="FF93C47D"/>
      </patternFill>
    </fill>
    <fill>
      <patternFill patternType="solid">
        <fgColor rgb="FFFF0000"/>
        <bgColor rgb="FFFF0000"/>
      </patternFill>
    </fill>
    <fill>
      <patternFill patternType="solid">
        <fgColor rgb="FFD9D9D9"/>
        <bgColor rgb="FFD9D9D9"/>
      </patternFill>
    </fill>
    <fill>
      <patternFill patternType="solid">
        <fgColor rgb="FFB7B7B7"/>
        <bgColor rgb="FFB7B7B7"/>
      </patternFill>
    </fill>
    <fill>
      <patternFill patternType="solid">
        <fgColor rgb="FFFDFDFD"/>
        <bgColor rgb="FFFDFDFD"/>
      </patternFill>
    </fill>
    <fill>
      <patternFill patternType="solid">
        <fgColor rgb="FFFFFFFF"/>
        <bgColor rgb="FFFFFFFF"/>
      </patternFill>
    </fill>
    <fill>
      <patternFill patternType="solid">
        <fgColor rgb="FFF4C7C3"/>
        <bgColor rgb="FFF4C7C3"/>
      </patternFill>
    </fill>
    <fill>
      <patternFill patternType="solid">
        <fgColor theme="6"/>
        <bgColor theme="6"/>
      </patternFill>
    </fill>
    <fill>
      <patternFill patternType="solid">
        <fgColor rgb="FFCCCCCC"/>
        <bgColor rgb="FFCCCCCC"/>
      </patternFill>
    </fill>
    <fill>
      <patternFill patternType="solid">
        <fgColor rgb="FFF9CB9C"/>
        <bgColor rgb="FFF9CB9C"/>
      </patternFill>
    </fill>
  </fills>
  <borders count="13">
    <border/>
    <border>
      <bottom style="thick">
        <color rgb="FF569DD1"/>
      </bottom>
    </border>
    <border>
      <left style="thick">
        <color rgb="FF569DD1"/>
      </left>
      <top style="thick">
        <color rgb="FF569DD1"/>
      </top>
    </border>
    <border>
      <top style="thick">
        <color rgb="FF569DD1"/>
      </top>
    </border>
    <border>
      <right style="thick">
        <color rgb="FF569DD1"/>
      </right>
      <top style="thick">
        <color rgb="FF569DD1"/>
      </top>
    </border>
    <border>
      <left style="thick">
        <color rgb="FF569DD1"/>
      </left>
      <bottom style="thick">
        <color rgb="FF569DD1"/>
      </bottom>
    </border>
    <border>
      <right style="thick">
        <color rgb="FF569DD1"/>
      </right>
      <bottom style="thick">
        <color rgb="FF569DD1"/>
      </bottom>
    </border>
    <border>
      <left style="thick">
        <color rgb="FF569DD1"/>
      </left>
    </border>
    <border>
      <right style="thick">
        <color rgb="FF569DD1"/>
      </right>
    </border>
    <border>
      <right style="thin">
        <color rgb="FF000000"/>
      </right>
    </border>
    <border>
      <bottom style="thick">
        <color rgb="FF000000"/>
      </bottom>
    </border>
    <border>
      <right style="thick">
        <color rgb="FF000000"/>
      </right>
    </border>
    <border>
      <left style="thick">
        <color rgb="FF4285F4"/>
      </left>
    </border>
  </borders>
  <cellStyleXfs count="1">
    <xf borderId="0" fillId="0" fontId="0" numFmtId="0" applyAlignment="1" applyFont="1"/>
  </cellStyleXfs>
  <cellXfs count="74">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0" fontId="2" numFmtId="0" xfId="0" applyBorder="1" applyFont="1"/>
    <xf borderId="0" fillId="0" fontId="3" numFmtId="0" xfId="0" applyAlignment="1" applyFont="1">
      <alignment readingOrder="0"/>
    </xf>
    <xf borderId="2" fillId="0" fontId="4" numFmtId="0" xfId="0" applyAlignment="1" applyBorder="1" applyFont="1">
      <alignment readingOrder="0"/>
    </xf>
    <xf borderId="3" fillId="0" fontId="2" numFmtId="0" xfId="0" applyBorder="1" applyFont="1"/>
    <xf borderId="4" fillId="0" fontId="2" numFmtId="0" xfId="0" applyBorder="1" applyFont="1"/>
    <xf borderId="0" fillId="0" fontId="5" numFmtId="0" xfId="0" applyAlignment="1" applyFont="1">
      <alignment readingOrder="0"/>
    </xf>
    <xf borderId="0" fillId="2" fontId="6" numFmtId="164" xfId="0" applyAlignment="1" applyFill="1" applyFont="1" applyNumberFormat="1">
      <alignment readingOrder="0"/>
    </xf>
    <xf borderId="0" fillId="3" fontId="6" numFmtId="0" xfId="0" applyAlignment="1" applyFill="1" applyFont="1">
      <alignment readingOrder="0"/>
    </xf>
    <xf borderId="5" fillId="0" fontId="2" numFmtId="0" xfId="0" applyBorder="1" applyFont="1"/>
    <xf borderId="6" fillId="0" fontId="2" numFmtId="0" xfId="0" applyBorder="1" applyFont="1"/>
    <xf borderId="2" fillId="0" fontId="7" numFmtId="0" xfId="0" applyAlignment="1" applyBorder="1" applyFont="1">
      <alignment horizontal="left" readingOrder="0" shrinkToFit="0" vertical="top" wrapText="1"/>
    </xf>
    <xf borderId="2" fillId="4" fontId="8" numFmtId="0" xfId="0" applyAlignment="1" applyBorder="1" applyFill="1" applyFont="1">
      <alignment readingOrder="0" shrinkToFit="0" vertical="top" wrapText="1"/>
    </xf>
    <xf borderId="0" fillId="0" fontId="9" numFmtId="0" xfId="0" applyFont="1"/>
    <xf borderId="7" fillId="0" fontId="2" numFmtId="0" xfId="0" applyBorder="1" applyFont="1"/>
    <xf borderId="8" fillId="0" fontId="2" numFmtId="0" xfId="0" applyBorder="1" applyFont="1"/>
    <xf borderId="0" fillId="0" fontId="6" numFmtId="0" xfId="0" applyAlignment="1" applyFont="1">
      <alignment readingOrder="0"/>
    </xf>
    <xf borderId="0" fillId="0" fontId="10" numFmtId="0" xfId="0" applyAlignment="1" applyFont="1">
      <alignment vertical="bottom"/>
    </xf>
    <xf borderId="9" fillId="0" fontId="10" numFmtId="0" xfId="0" applyAlignment="1" applyBorder="1" applyFont="1">
      <alignment vertical="bottom"/>
    </xf>
    <xf borderId="0" fillId="0" fontId="10" numFmtId="0" xfId="0" applyFont="1"/>
    <xf borderId="0" fillId="5" fontId="11" numFmtId="0" xfId="0" applyFill="1" applyFont="1"/>
    <xf borderId="0" fillId="5" fontId="12" numFmtId="0" xfId="0" applyFont="1"/>
    <xf borderId="0" fillId="5" fontId="12" numFmtId="165" xfId="0" applyAlignment="1" applyFont="1" applyNumberFormat="1">
      <alignment readingOrder="0"/>
    </xf>
    <xf borderId="0" fillId="5" fontId="13" numFmtId="0" xfId="0" applyAlignment="1" applyFont="1">
      <alignment readingOrder="0"/>
    </xf>
    <xf borderId="0" fillId="6" fontId="11" numFmtId="0" xfId="0" applyAlignment="1" applyFill="1" applyFont="1">
      <alignment horizontal="right" vertical="bottom"/>
    </xf>
    <xf borderId="0" fillId="0" fontId="14" numFmtId="0" xfId="0" applyAlignment="1" applyFont="1">
      <alignment vertical="bottom"/>
    </xf>
    <xf borderId="0" fillId="0" fontId="14" numFmtId="46" xfId="0" applyAlignment="1" applyFont="1" applyNumberFormat="1">
      <alignment horizontal="right" vertical="bottom"/>
    </xf>
    <xf borderId="0" fillId="0" fontId="14" numFmtId="0" xfId="0" applyAlignment="1" applyFont="1">
      <alignment horizontal="center" vertical="bottom"/>
    </xf>
    <xf borderId="9" fillId="0" fontId="14" numFmtId="4" xfId="0" applyAlignment="1" applyBorder="1" applyFont="1" applyNumberFormat="1">
      <alignment vertical="bottom"/>
    </xf>
    <xf borderId="0" fillId="0" fontId="14" numFmtId="0" xfId="0" applyFont="1"/>
    <xf borderId="0" fillId="0" fontId="14" numFmtId="165" xfId="0" applyFont="1" applyNumberFormat="1"/>
    <xf borderId="0" fillId="0" fontId="14" numFmtId="166" xfId="0" applyFont="1" applyNumberFormat="1"/>
    <xf borderId="0" fillId="6" fontId="11" numFmtId="0" xfId="0" applyAlignment="1" applyFont="1">
      <alignment horizontal="right" vertical="bottom"/>
    </xf>
    <xf borderId="0" fillId="0" fontId="14" numFmtId="0" xfId="0" applyAlignment="1" applyFont="1">
      <alignment vertical="bottom"/>
    </xf>
    <xf borderId="0" fillId="0" fontId="11" numFmtId="0" xfId="0" applyAlignment="1" applyFont="1">
      <alignment horizontal="right" vertical="bottom"/>
    </xf>
    <xf borderId="0" fillId="0" fontId="11" numFmtId="0" xfId="0" applyAlignment="1" applyFont="1">
      <alignment horizontal="right" vertical="bottom"/>
    </xf>
    <xf borderId="0" fillId="0" fontId="14" numFmtId="167" xfId="0" applyAlignment="1" applyFont="1" applyNumberFormat="1">
      <alignment vertical="bottom"/>
    </xf>
    <xf borderId="0" fillId="0" fontId="10" numFmtId="168" xfId="0" applyAlignment="1" applyFont="1" applyNumberFormat="1">
      <alignment vertical="bottom"/>
    </xf>
    <xf borderId="0" fillId="0" fontId="10" numFmtId="46" xfId="0" applyAlignment="1" applyFont="1" applyNumberFormat="1">
      <alignment vertical="bottom"/>
    </xf>
    <xf borderId="0" fillId="0" fontId="14" numFmtId="0" xfId="0" applyAlignment="1" applyFont="1">
      <alignment horizontal="right" vertical="bottom"/>
    </xf>
    <xf borderId="0" fillId="0" fontId="6" numFmtId="0" xfId="0" applyAlignment="1" applyFont="1">
      <alignment readingOrder="0"/>
    </xf>
    <xf borderId="0" fillId="0" fontId="14" numFmtId="168" xfId="0" applyFont="1" applyNumberFormat="1"/>
    <xf borderId="0" fillId="0" fontId="14" numFmtId="46" xfId="0" applyFont="1" applyNumberFormat="1"/>
    <xf borderId="0" fillId="0" fontId="14" numFmtId="14" xfId="0" applyFont="1" applyNumberFormat="1"/>
    <xf borderId="0" fillId="7" fontId="15" numFmtId="0" xfId="0" applyFill="1" applyFont="1"/>
    <xf borderId="0" fillId="0" fontId="14" numFmtId="168" xfId="0" applyAlignment="1" applyFont="1" applyNumberFormat="1">
      <alignment readingOrder="0"/>
    </xf>
    <xf borderId="0" fillId="0" fontId="14" numFmtId="167" xfId="0" applyAlignment="1" applyFont="1" applyNumberFormat="1">
      <alignment readingOrder="0"/>
    </xf>
    <xf borderId="10" fillId="0" fontId="10" numFmtId="0" xfId="0" applyAlignment="1" applyBorder="1" applyFont="1">
      <alignment vertical="bottom"/>
    </xf>
    <xf borderId="10" fillId="0" fontId="14" numFmtId="169" xfId="0" applyAlignment="1" applyBorder="1" applyFont="1" applyNumberFormat="1">
      <alignment horizontal="right" readingOrder="0" vertical="bottom"/>
    </xf>
    <xf borderId="10" fillId="0" fontId="14" numFmtId="164" xfId="0" applyAlignment="1" applyBorder="1" applyFont="1" applyNumberFormat="1">
      <alignment horizontal="right" vertical="bottom"/>
    </xf>
    <xf borderId="0" fillId="0" fontId="16" numFmtId="0" xfId="0" applyAlignment="1" applyFont="1">
      <alignment vertical="bottom"/>
    </xf>
    <xf borderId="11" fillId="0" fontId="14" numFmtId="46" xfId="0" applyAlignment="1" applyBorder="1" applyFont="1" applyNumberFormat="1">
      <alignment horizontal="right" vertical="bottom"/>
    </xf>
    <xf borderId="0" fillId="0" fontId="14" numFmtId="0" xfId="0" applyAlignment="1" applyFont="1">
      <alignment horizontal="right" readingOrder="0" vertical="bottom"/>
    </xf>
    <xf borderId="0" fillId="0" fontId="14" numFmtId="46" xfId="0" applyAlignment="1" applyFont="1" applyNumberFormat="1">
      <alignment vertical="bottom"/>
    </xf>
    <xf borderId="0" fillId="0" fontId="14" numFmtId="0" xfId="0" applyAlignment="1" applyFont="1">
      <alignment readingOrder="0" vertical="bottom"/>
    </xf>
    <xf borderId="11" fillId="8" fontId="14" numFmtId="46" xfId="0" applyAlignment="1" applyBorder="1" applyFill="1" applyFont="1" applyNumberFormat="1">
      <alignment horizontal="right" vertical="bottom"/>
    </xf>
    <xf borderId="0" fillId="0" fontId="16" numFmtId="167" xfId="0" applyAlignment="1" applyFont="1" applyNumberFormat="1">
      <alignment vertical="bottom"/>
    </xf>
    <xf borderId="0" fillId="0" fontId="14" numFmtId="46" xfId="0" applyAlignment="1" applyFont="1" applyNumberFormat="1">
      <alignment readingOrder="0" vertical="bottom"/>
    </xf>
    <xf borderId="0" fillId="7" fontId="17" numFmtId="0" xfId="0" applyFont="1"/>
    <xf borderId="0" fillId="0" fontId="10" numFmtId="0" xfId="0" applyAlignment="1" applyFont="1">
      <alignment vertical="bottom"/>
    </xf>
    <xf borderId="0" fillId="0" fontId="14" numFmtId="170" xfId="0" applyAlignment="1" applyFont="1" applyNumberFormat="1">
      <alignment vertical="bottom"/>
    </xf>
    <xf borderId="0" fillId="9" fontId="18" numFmtId="0" xfId="0" applyFill="1" applyFont="1"/>
    <xf borderId="0" fillId="9" fontId="6" numFmtId="46" xfId="0" applyFont="1" applyNumberFormat="1"/>
    <xf borderId="0" fillId="10" fontId="6" numFmtId="0" xfId="0" applyFill="1" applyFont="1"/>
    <xf borderId="0" fillId="10" fontId="6" numFmtId="46" xfId="0" applyFont="1" applyNumberFormat="1"/>
    <xf borderId="0" fillId="11" fontId="6" numFmtId="0" xfId="0" applyFill="1" applyFont="1"/>
    <xf borderId="0" fillId="11" fontId="6" numFmtId="46" xfId="0" applyFont="1" applyNumberFormat="1"/>
    <xf borderId="0" fillId="0" fontId="6" numFmtId="0" xfId="0" applyFont="1"/>
    <xf borderId="0" fillId="0" fontId="6" numFmtId="46" xfId="0" applyFont="1" applyNumberFormat="1"/>
    <xf borderId="12" fillId="0" fontId="6" numFmtId="0" xfId="0" applyAlignment="1" applyBorder="1" applyFont="1">
      <alignment readingOrder="0"/>
    </xf>
    <xf borderId="0" fillId="0" fontId="19" numFmtId="0" xfId="0" applyAlignment="1" applyFont="1">
      <alignment readingOrder="0"/>
    </xf>
    <xf borderId="12" fillId="0" fontId="20" numFmtId="0" xfId="0" applyAlignment="1" applyBorder="1" applyFont="1">
      <alignment readingOrder="0"/>
    </xf>
    <xf borderId="12" fillId="0" fontId="6" numFmtId="0" xfId="0" applyBorder="1" applyFont="1"/>
  </cellXfs>
  <cellStyles count="1">
    <cellStyle xfId="0" name="Normal" builtinId="0"/>
  </cellStyles>
  <dxfs count="4">
    <dxf>
      <font/>
      <fill>
        <patternFill patternType="solid">
          <fgColor rgb="FFB7E1CD"/>
          <bgColor rgb="FFB7E1CD"/>
        </patternFill>
      </fill>
      <border/>
    </dxf>
    <dxf>
      <font/>
      <fill>
        <patternFill patternType="solid">
          <fgColor rgb="FFF4C7C3"/>
          <bgColor rgb="FFF4C7C3"/>
        </patternFill>
      </fill>
      <border/>
    </dxf>
    <dxf>
      <font/>
      <fill>
        <patternFill patternType="solid">
          <fgColor rgb="FFFCE8B2"/>
          <bgColor rgb="FFFCE8B2"/>
        </patternFill>
      </fill>
      <border/>
    </dxf>
    <dxf>
      <font>
        <b/>
        <color rgb="FFFF0000"/>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1.88"/>
    <col customWidth="1" min="10" max="10" width="15.13"/>
  </cols>
  <sheetData>
    <row r="1" ht="69.75" customHeight="1">
      <c r="A1" s="1" t="s">
        <v>0</v>
      </c>
      <c r="B1" s="2"/>
      <c r="C1" s="2"/>
      <c r="D1" s="2"/>
      <c r="E1" s="2"/>
      <c r="F1" s="2"/>
      <c r="G1" s="2"/>
      <c r="H1" s="2"/>
      <c r="I1" s="2"/>
      <c r="J1" s="2"/>
      <c r="K1" s="2"/>
      <c r="L1" s="2"/>
      <c r="M1" s="2"/>
      <c r="N1" s="2"/>
      <c r="O1" s="2"/>
      <c r="P1" s="2"/>
      <c r="Q1" s="2"/>
      <c r="R1" s="2"/>
    </row>
    <row r="2">
      <c r="A2" s="3" t="s">
        <v>1</v>
      </c>
    </row>
    <row r="4">
      <c r="B4" s="4" t="s">
        <v>2</v>
      </c>
      <c r="C4" s="5"/>
      <c r="D4" s="5"/>
      <c r="E4" s="5"/>
      <c r="F4" s="5"/>
      <c r="G4" s="5"/>
      <c r="H4" s="6"/>
      <c r="I4" s="7" t="s">
        <v>3</v>
      </c>
      <c r="J4" s="8">
        <v>45661.0</v>
      </c>
      <c r="K4" s="9">
        <f>DATEVALUE(J4)</f>
        <v>45661</v>
      </c>
    </row>
    <row r="5">
      <c r="B5" s="10"/>
      <c r="C5" s="2"/>
      <c r="D5" s="2"/>
      <c r="E5" s="2"/>
      <c r="F5" s="2"/>
      <c r="G5" s="2"/>
      <c r="H5" s="11"/>
    </row>
    <row r="6">
      <c r="A6" s="7" t="s">
        <v>4</v>
      </c>
      <c r="B6" s="12" t="s">
        <v>5</v>
      </c>
      <c r="C6" s="5"/>
      <c r="D6" s="5"/>
      <c r="E6" s="5"/>
      <c r="F6" s="5"/>
      <c r="G6" s="5"/>
      <c r="H6" s="6"/>
      <c r="M6" s="13" t="s">
        <v>6</v>
      </c>
      <c r="N6" s="5"/>
      <c r="O6" s="6"/>
    </row>
    <row r="7" ht="85.5" customHeight="1">
      <c r="A7" s="14" t="str">
        <f>HYPERLINK("https://github.com/FRCTeam1672/TbirdHours", Image("https://github.githubassets.com/assets/GitHub-Mark-ea2971cee799.png"))</f>
        <v/>
      </c>
      <c r="B7" s="15"/>
      <c r="H7" s="16"/>
      <c r="M7" s="15"/>
      <c r="O7" s="16"/>
    </row>
    <row r="8" ht="84.0" customHeight="1">
      <c r="B8" s="15"/>
      <c r="H8" s="16"/>
      <c r="M8" s="15"/>
      <c r="O8" s="16"/>
    </row>
    <row r="9">
      <c r="A9" s="17"/>
      <c r="B9" s="15"/>
      <c r="H9" s="16"/>
      <c r="M9" s="15"/>
      <c r="O9" s="16"/>
    </row>
    <row r="10">
      <c r="B10" s="15"/>
      <c r="H10" s="16"/>
      <c r="M10" s="15"/>
      <c r="O10" s="16"/>
    </row>
    <row r="11">
      <c r="B11" s="15"/>
      <c r="H11" s="16"/>
      <c r="M11" s="15"/>
      <c r="O11" s="16"/>
    </row>
    <row r="12">
      <c r="B12" s="15"/>
      <c r="H12" s="16"/>
      <c r="M12" s="15"/>
      <c r="O12" s="16"/>
    </row>
    <row r="13">
      <c r="B13" s="15"/>
      <c r="H13" s="16"/>
      <c r="M13" s="15"/>
      <c r="O13" s="16"/>
    </row>
    <row r="14">
      <c r="B14" s="15"/>
      <c r="H14" s="16"/>
      <c r="M14" s="15"/>
      <c r="O14" s="16"/>
    </row>
    <row r="15">
      <c r="B15" s="15"/>
      <c r="H15" s="16"/>
      <c r="M15" s="15"/>
      <c r="O15" s="16"/>
    </row>
    <row r="16">
      <c r="B16" s="15"/>
      <c r="H16" s="16"/>
      <c r="M16" s="15"/>
      <c r="O16" s="16"/>
    </row>
    <row r="17">
      <c r="B17" s="15"/>
      <c r="H17" s="16"/>
      <c r="M17" s="15"/>
      <c r="O17" s="16"/>
    </row>
    <row r="18">
      <c r="B18" s="15"/>
      <c r="H18" s="16"/>
      <c r="M18" s="15"/>
      <c r="O18" s="16"/>
    </row>
    <row r="19">
      <c r="B19" s="15"/>
      <c r="H19" s="16"/>
      <c r="M19" s="15"/>
      <c r="O19" s="16"/>
    </row>
    <row r="20">
      <c r="B20" s="15"/>
      <c r="H20" s="16"/>
      <c r="M20" s="15"/>
      <c r="O20" s="16"/>
    </row>
    <row r="21">
      <c r="B21" s="10"/>
      <c r="C21" s="2"/>
      <c r="D21" s="2"/>
      <c r="E21" s="2"/>
      <c r="F21" s="2"/>
      <c r="G21" s="2"/>
      <c r="H21" s="11"/>
      <c r="M21" s="15"/>
      <c r="O21" s="16"/>
    </row>
    <row r="22" ht="14.25" customHeight="1">
      <c r="M22" s="10"/>
      <c r="N22" s="2"/>
      <c r="O22" s="11"/>
    </row>
  </sheetData>
  <mergeCells count="5">
    <mergeCell ref="A1:R1"/>
    <mergeCell ref="A2:D2"/>
    <mergeCell ref="M6:O22"/>
    <mergeCell ref="B6:H21"/>
    <mergeCell ref="B4:H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1" max="1" width="9.63"/>
    <col customWidth="1" min="2" max="3" width="14.38"/>
    <col customWidth="1" min="4" max="4" width="11.5"/>
    <col customWidth="1" min="5" max="5" width="10.63"/>
    <col customWidth="1" min="6" max="6" width="13.5"/>
    <col customWidth="1" min="7" max="7" width="10.38"/>
    <col customWidth="1" min="8" max="8" width="14.88"/>
    <col customWidth="1" min="9" max="9" width="15.0"/>
    <col customWidth="1" min="10" max="10" width="14.38"/>
    <col customWidth="1" min="11" max="11" width="14.88"/>
    <col customWidth="1" min="12" max="12" width="11.63"/>
    <col customWidth="1" min="13" max="13" width="8.75"/>
    <col customWidth="1" min="14" max="14" width="3.13"/>
    <col customWidth="1" min="15" max="15" width="9.63"/>
    <col customWidth="1" min="16" max="16" width="5.88"/>
    <col customWidth="1" min="17" max="18" width="14.38"/>
  </cols>
  <sheetData>
    <row r="1" ht="15.75" customHeight="1">
      <c r="A1" s="18" t="s">
        <v>7</v>
      </c>
      <c r="B1" s="18" t="s">
        <v>8</v>
      </c>
      <c r="C1" s="18" t="s">
        <v>9</v>
      </c>
      <c r="D1" s="18" t="s">
        <v>10</v>
      </c>
      <c r="E1" s="18" t="s">
        <v>11</v>
      </c>
      <c r="F1" s="19" t="s">
        <v>12</v>
      </c>
      <c r="G1" s="20" t="s">
        <v>13</v>
      </c>
      <c r="H1" s="20" t="s">
        <v>14</v>
      </c>
      <c r="I1" s="20" t="s">
        <v>15</v>
      </c>
      <c r="J1" s="20" t="s">
        <v>16</v>
      </c>
      <c r="K1" s="20" t="s">
        <v>17</v>
      </c>
      <c r="M1" s="21" t="s">
        <v>18</v>
      </c>
      <c r="N1" s="22">
        <v>2.0</v>
      </c>
      <c r="O1" s="21" t="s">
        <v>19</v>
      </c>
      <c r="P1" s="23">
        <v>0.20833333333333334</v>
      </c>
      <c r="Q1" s="24" t="s">
        <v>20</v>
      </c>
    </row>
    <row r="2" ht="15.75" customHeight="1">
      <c r="A2" s="25"/>
      <c r="B2" s="26"/>
      <c r="C2" s="26"/>
      <c r="D2" s="27">
        <f>SUMIF('Data Log'!A:A,A2,'Data Log'!D:D)</f>
        <v>0</v>
      </c>
      <c r="E2" s="28" t="b">
        <f>NOT(COUNTIFS('Data Log'!A:A,A2,'Data Log'!B:B,"")=COUNTIFS('Data Log'!A:A,A2,'Data Log'!C:C,""))</f>
        <v>0</v>
      </c>
      <c r="F2" s="29">
        <f t="shared" ref="F2:F42" si="1">HOUR(D2)*3600 + MINUTE(D2)*60 + SECOND(D2)</f>
        <v>0</v>
      </c>
      <c r="G2" s="30">
        <f>IFERROR(__xludf.DUMMYFUNCTION("COUNTIF(FILTER('Data Log'!E$2:E22, 'Data Log'!A$2:A22=A2), ""=TRUE"")"),0.0)</f>
        <v>0</v>
      </c>
      <c r="H2" s="30">
        <f>IFERROR(__xludf.DUMMYFUNCTION("COUNTIF(FILTER('Data Log'!E$2:E22, 'Data Log'!A$2:A22=A2, 'Data Log'!F$2:F22='Data Log'!K$1), ""=TRUE"")"),0.0)</f>
        <v>0</v>
      </c>
      <c r="I2" s="31">
        <f>IFERROR(__xludf.DUMMYFUNCTION("IFERROR(SUM(FILTER('Data Log'!D$2:D22, 'Data Log'!A$2:A22=A2, 'Data Log'!F$2:F22='Data Log'!K$1)), 0)"),0.0)</f>
        <v>0</v>
      </c>
      <c r="J2" s="30">
        <f>IFERROR(__xludf.DUMMYFUNCTION("COUNTIF(FILTER('Data Log'!E$2:E22, 'Data Log'!A$2:A22=A2, 'Data Log'!F$2:F22='Data Log'!I$1), ""=TRUE"")"),0.0)</f>
        <v>0</v>
      </c>
      <c r="K2" s="31">
        <f>IFERROR(__xludf.DUMMYFUNCTION("IFERROR(SUM(FILTER('Data Log'!D$2:D22, 'Data Log'!A$2:A22=A2, 'Data Log'!F$2:F22='Data Log'!I$1)), 0)"),0.0)</f>
        <v>0</v>
      </c>
    </row>
    <row r="3" ht="15.75" customHeight="1">
      <c r="A3" s="25"/>
      <c r="B3" s="26"/>
      <c r="C3" s="26"/>
      <c r="D3" s="27">
        <f>SUMIF('Data Log'!A:A,A3,'Data Log'!D:D)</f>
        <v>0</v>
      </c>
      <c r="E3" s="28" t="b">
        <f>NOT(COUNTIFS('Data Log'!A:A,A3,'Data Log'!B:B,"")=COUNTIFS('Data Log'!A:A,A3,'Data Log'!C:C,""))</f>
        <v>0</v>
      </c>
      <c r="F3" s="29">
        <f t="shared" si="1"/>
        <v>0</v>
      </c>
      <c r="G3" s="30">
        <f>IFERROR(__xludf.DUMMYFUNCTION("COUNTIF(FILTER('Data Log'!E$2:E22, 'Data Log'!A$2:A22=A3), ""=TRUE"")"),0.0)</f>
        <v>0</v>
      </c>
      <c r="H3" s="30">
        <f>IFERROR(__xludf.DUMMYFUNCTION("COUNTIF(FILTER('Data Log'!E$2:E22, 'Data Log'!A$2:A22=A3, 'Data Log'!F$2:F22='Data Log'!K$1), ""=TRUE"")"),0.0)</f>
        <v>0</v>
      </c>
      <c r="I3" s="31">
        <f>IFERROR(__xludf.DUMMYFUNCTION("IFERROR(SUM(FILTER('Data Log'!D$2:D22, 'Data Log'!A$2:A22=A3, 'Data Log'!F$2:F22='Data Log'!K$1)), 0)"),0.0)</f>
        <v>0</v>
      </c>
      <c r="J3" s="30">
        <f>IFERROR(__xludf.DUMMYFUNCTION("COUNTIF(FILTER('Data Log'!E$2:E22, 'Data Log'!A$2:A22=A3, 'Data Log'!F$2:F22='Data Log'!I$1), ""=TRUE"")"),0.0)</f>
        <v>0</v>
      </c>
      <c r="K3" s="31">
        <f>IFERROR(__xludf.DUMMYFUNCTION("IFERROR(SUM(FILTER('Data Log'!D$2:D22, 'Data Log'!A$2:A22=A3, 'Data Log'!F$2:F22='Data Log'!I$1)), 0)"),0.0)</f>
        <v>0</v>
      </c>
      <c r="Q3" s="32"/>
      <c r="R3" s="32"/>
    </row>
    <row r="4" ht="15.75" customHeight="1">
      <c r="A4" s="33"/>
      <c r="B4" s="34"/>
      <c r="C4" s="34"/>
      <c r="D4" s="27">
        <f>SUMIF('Data Log'!A:A,A4,'Data Log'!D:D)</f>
        <v>0</v>
      </c>
      <c r="E4" s="28" t="b">
        <f>NOT(COUNTIFS('Data Log'!A:A,A4,'Data Log'!B:B,"")=COUNTIFS('Data Log'!A:A,A4,'Data Log'!C:C,""))</f>
        <v>0</v>
      </c>
      <c r="F4" s="29">
        <f t="shared" si="1"/>
        <v>0</v>
      </c>
      <c r="G4" s="30">
        <f>IFERROR(__xludf.DUMMYFUNCTION("COUNTIF(FILTER('Data Log'!E$2:E1324, 'Data Log'!A$2:A1324=A4), ""=TRUE"")"),0.0)</f>
        <v>0</v>
      </c>
      <c r="H4" s="30">
        <f>IFERROR(__xludf.DUMMYFUNCTION("COUNTIF(FILTER('Data Log'!E$2:E1324, 'Data Log'!A$2:A1324=A4, 'Data Log'!F$2:F1324='Data Log'!K$1), ""=TRUE"")"),0.0)</f>
        <v>0</v>
      </c>
      <c r="I4" s="31">
        <f>IFERROR(__xludf.DUMMYFUNCTION("IFERROR(SUM(FILTER('Data Log'!D$2:D1324, 'Data Log'!A$2:A1324=A4, 'Data Log'!F$2:F1324='Data Log'!K$1)), 0)"),0.0)</f>
        <v>0</v>
      </c>
      <c r="J4" s="30">
        <f>IFERROR(__xludf.DUMMYFUNCTION("COUNTIF(FILTER('Data Log'!E$2:E1324, 'Data Log'!A$2:A1324=A4, 'Data Log'!F$2:F1324='Data Log'!I$1), ""=TRUE"")"),0.0)</f>
        <v>0</v>
      </c>
      <c r="K4" s="31">
        <f>IFERROR(__xludf.DUMMYFUNCTION("IFERROR(SUM(FILTER('Data Log'!D$2:D1324, 'Data Log'!A$2:A1324=A4, 'Data Log'!F$2:F1324='Data Log'!I$1)), 0)"),0.0)</f>
        <v>0</v>
      </c>
    </row>
    <row r="5" ht="15.75" customHeight="1">
      <c r="A5" s="35"/>
      <c r="B5" s="26"/>
      <c r="C5" s="26"/>
      <c r="D5" s="27">
        <f>SUMIF('Data Log'!A:A,A5,'Data Log'!D:D)</f>
        <v>0</v>
      </c>
      <c r="E5" s="28" t="b">
        <f>NOT(COUNTIFS('Data Log'!A:A,A5,'Data Log'!B:B,"")=COUNTIFS('Data Log'!A:A,A5,'Data Log'!C:C,""))</f>
        <v>0</v>
      </c>
      <c r="F5" s="29">
        <f t="shared" si="1"/>
        <v>0</v>
      </c>
      <c r="G5" s="30">
        <f>IFERROR(__xludf.DUMMYFUNCTION("COUNTIF(FILTER('Data Log'!E$2:E1324, 'Data Log'!A$2:A1324=A5), ""=TRUE"")"),0.0)</f>
        <v>0</v>
      </c>
      <c r="H5" s="30">
        <f>IFERROR(__xludf.DUMMYFUNCTION("COUNTIF(FILTER('Data Log'!E$2:E1324, 'Data Log'!A$2:A1324=A5, 'Data Log'!F$2:F1324='Data Log'!K$1), ""=TRUE"")"),0.0)</f>
        <v>0</v>
      </c>
      <c r="I5" s="31">
        <f>IFERROR(__xludf.DUMMYFUNCTION("IFERROR(SUM(FILTER('Data Log'!D$2:D1324, 'Data Log'!A$2:A1324=A5, 'Data Log'!F$2:F1324='Data Log'!K$1)), 0)"),0.0)</f>
        <v>0</v>
      </c>
      <c r="J5" s="30">
        <f>IFERROR(__xludf.DUMMYFUNCTION("COUNTIF(FILTER('Data Log'!E$2:E1324, 'Data Log'!A$2:A1324=A5, 'Data Log'!F$2:F1324='Data Log'!I$1), ""=TRUE"")"),0.0)</f>
        <v>0</v>
      </c>
      <c r="K5" s="31">
        <f>IFERROR(__xludf.DUMMYFUNCTION("IFERROR(SUM(FILTER('Data Log'!D$2:D1324, 'Data Log'!A$2:A1324=A5, 'Data Log'!F$2:F1324='Data Log'!I$1)), 0)"),0.0)</f>
        <v>0</v>
      </c>
    </row>
    <row r="6" ht="15.75" customHeight="1">
      <c r="A6" s="25"/>
      <c r="B6" s="26"/>
      <c r="C6" s="26"/>
      <c r="D6" s="27">
        <f>SUMIF('Data Log'!A:A,A6,'Data Log'!D:D)</f>
        <v>0</v>
      </c>
      <c r="E6" s="28" t="b">
        <f>NOT(COUNTIFS('Data Log'!A:A,A6,'Data Log'!B:B,"")=COUNTIFS('Data Log'!A:A,A6,'Data Log'!C:C,""))</f>
        <v>0</v>
      </c>
      <c r="F6" s="29">
        <f t="shared" si="1"/>
        <v>0</v>
      </c>
      <c r="G6" s="30">
        <f>IFERROR(__xludf.DUMMYFUNCTION("COUNTIF(FILTER('Data Log'!E$2:E1326, 'Data Log'!A$2:A1326=A6), ""=TRUE"")"),0.0)</f>
        <v>0</v>
      </c>
      <c r="H6" s="30">
        <f>IFERROR(__xludf.DUMMYFUNCTION("COUNTIF(FILTER('Data Log'!E$2:E1326, 'Data Log'!A$2:A1326=A6, 'Data Log'!F$2:F1326='Data Log'!K$1), ""=TRUE"")"),0.0)</f>
        <v>0</v>
      </c>
      <c r="I6" s="31">
        <f>IFERROR(__xludf.DUMMYFUNCTION("IFERROR(SUM(FILTER('Data Log'!D$2:D1326, 'Data Log'!A$2:A1326=A6, 'Data Log'!F$2:F1326='Data Log'!K$1)), 0)"),0.0)</f>
        <v>0</v>
      </c>
      <c r="J6" s="30">
        <f>IFERROR(__xludf.DUMMYFUNCTION("COUNTIF(FILTER('Data Log'!E$2:E1326, 'Data Log'!A$2:A1326=A6, 'Data Log'!F$2:F1326='Data Log'!I$1), ""=TRUE"")"),0.0)</f>
        <v>0</v>
      </c>
      <c r="K6" s="31">
        <f>IFERROR(__xludf.DUMMYFUNCTION("IFERROR(SUM(FILTER('Data Log'!D$2:D1326, 'Data Log'!A$2:A1326=A6, 'Data Log'!F$2:F1326='Data Log'!I$1)), 0)"),0.0)</f>
        <v>0</v>
      </c>
    </row>
    <row r="7" ht="15.75" customHeight="1">
      <c r="A7" s="36"/>
      <c r="B7" s="34"/>
      <c r="C7" s="34"/>
      <c r="D7" s="27">
        <f>SUMIF('Data Log'!A:A,A7,'Data Log'!D:D)</f>
        <v>0</v>
      </c>
      <c r="E7" s="28" t="b">
        <f>NOT(COUNTIFS('Data Log'!A:A,A7,'Data Log'!B:B,"")=COUNTIFS('Data Log'!A:A,A7,'Data Log'!C:C,""))</f>
        <v>0</v>
      </c>
      <c r="F7" s="29">
        <f t="shared" si="1"/>
        <v>0</v>
      </c>
      <c r="G7" s="30">
        <f>IFERROR(__xludf.DUMMYFUNCTION("COUNTIF(FILTER('Data Log'!E$2:E1326, 'Data Log'!A$2:A1326=A7), ""=TRUE"")"),0.0)</f>
        <v>0</v>
      </c>
      <c r="H7" s="30">
        <f>IFERROR(__xludf.DUMMYFUNCTION("COUNTIF(FILTER('Data Log'!E$2:E1326, 'Data Log'!A$2:A1326=A7, 'Data Log'!F$2:F1326='Data Log'!K$1), ""=TRUE"")"),0.0)</f>
        <v>0</v>
      </c>
      <c r="I7" s="31">
        <f>IFERROR(__xludf.DUMMYFUNCTION("IFERROR(SUM(FILTER('Data Log'!D$2:D1326, 'Data Log'!A$2:A1326=A7, 'Data Log'!F$2:F1326='Data Log'!K$1)), 0)"),0.0)</f>
        <v>0</v>
      </c>
      <c r="J7" s="30">
        <f>IFERROR(__xludf.DUMMYFUNCTION("COUNTIF(FILTER('Data Log'!E$2:E1326, 'Data Log'!A$2:A1326=A7, 'Data Log'!F$2:F1326='Data Log'!I$1), ""=TRUE"")"),0.0)</f>
        <v>0</v>
      </c>
      <c r="K7" s="31">
        <f>IFERROR(__xludf.DUMMYFUNCTION("IFERROR(SUM(FILTER('Data Log'!D$2:D1326, 'Data Log'!A$2:A1326=A7, 'Data Log'!F$2:F1326='Data Log'!I$1)), 0)"),0.0)</f>
        <v>0</v>
      </c>
    </row>
    <row r="8" ht="15.75" customHeight="1">
      <c r="A8" s="25"/>
      <c r="B8" s="26"/>
      <c r="C8" s="26"/>
      <c r="D8" s="27">
        <f>SUMIF('Data Log'!A:A,A8,'Data Log'!D:D)</f>
        <v>0</v>
      </c>
      <c r="E8" s="28" t="b">
        <f>NOT(COUNTIFS('Data Log'!A:A,A8,'Data Log'!B:B,"")=COUNTIFS('Data Log'!A:A,A8,'Data Log'!C:C,""))</f>
        <v>0</v>
      </c>
      <c r="F8" s="29">
        <f t="shared" si="1"/>
        <v>0</v>
      </c>
      <c r="G8" s="30">
        <f>IFERROR(__xludf.DUMMYFUNCTION("COUNTIF(FILTER('Data Log'!E$2:E1328, 'Data Log'!A$2:A1328=A8), ""=TRUE"")"),0.0)</f>
        <v>0</v>
      </c>
      <c r="H8" s="30">
        <f>IFERROR(__xludf.DUMMYFUNCTION("COUNTIF(FILTER('Data Log'!E$2:E1328, 'Data Log'!A$2:A1328=A8, 'Data Log'!F$2:F1328='Data Log'!K$1), ""=TRUE"")"),0.0)</f>
        <v>0</v>
      </c>
      <c r="I8" s="31">
        <f>IFERROR(__xludf.DUMMYFUNCTION("IFERROR(SUM(FILTER('Data Log'!D$2:D1328, 'Data Log'!A$2:A1328=A8, 'Data Log'!F$2:F1328='Data Log'!K$1)), 0)"),0.0)</f>
        <v>0</v>
      </c>
      <c r="J8" s="30">
        <f>IFERROR(__xludf.DUMMYFUNCTION("COUNTIF(FILTER('Data Log'!E$2:E1328, 'Data Log'!A$2:A1328=A8, 'Data Log'!F$2:F1328='Data Log'!I$1), ""=TRUE"")"),0.0)</f>
        <v>0</v>
      </c>
      <c r="K8" s="31">
        <f>IFERROR(__xludf.DUMMYFUNCTION("IFERROR(SUM(FILTER('Data Log'!D$2:D1328, 'Data Log'!A$2:A1328=A8, 'Data Log'!F$2:F1328='Data Log'!I$1)), 0)"),0.0)</f>
        <v>0</v>
      </c>
    </row>
    <row r="9" ht="15.75" customHeight="1">
      <c r="A9" s="35"/>
      <c r="B9" s="26"/>
      <c r="C9" s="37"/>
      <c r="D9" s="27">
        <f>SUMIF('Data Log'!A:A,A9,'Data Log'!D:D)</f>
        <v>0</v>
      </c>
      <c r="E9" s="28" t="b">
        <f>NOT(COUNTIFS('Data Log'!A:A,A9,'Data Log'!B:B,"")=COUNTIFS('Data Log'!A:A,A9,'Data Log'!C:C,""))</f>
        <v>0</v>
      </c>
      <c r="F9" s="29">
        <f t="shared" si="1"/>
        <v>0</v>
      </c>
      <c r="G9" s="30">
        <f>IFERROR(__xludf.DUMMYFUNCTION("COUNTIF(FILTER('Data Log'!E$2:E1328, 'Data Log'!A$2:A1328=A9), ""=TRUE"")"),0.0)</f>
        <v>0</v>
      </c>
      <c r="H9" s="30">
        <f>IFERROR(__xludf.DUMMYFUNCTION("COUNTIF(FILTER('Data Log'!E$2:E1328, 'Data Log'!A$2:A1328=A9, 'Data Log'!F$2:F1328='Data Log'!K$1), ""=TRUE"")"),0.0)</f>
        <v>0</v>
      </c>
      <c r="I9" s="31">
        <f>IFERROR(__xludf.DUMMYFUNCTION("IFERROR(SUM(FILTER('Data Log'!D$2:D1328, 'Data Log'!A$2:A1328=A9, 'Data Log'!F$2:F1328='Data Log'!K$1)), 0)"),0.0)</f>
        <v>0</v>
      </c>
      <c r="J9" s="30">
        <f>IFERROR(__xludf.DUMMYFUNCTION("COUNTIF(FILTER('Data Log'!E$2:E1328, 'Data Log'!A$2:A1328=A9, 'Data Log'!F$2:F1328='Data Log'!I$1), ""=TRUE"")"),0.0)</f>
        <v>0</v>
      </c>
      <c r="K9" s="31">
        <f>IFERROR(__xludf.DUMMYFUNCTION("IFERROR(SUM(FILTER('Data Log'!D$2:D1328, 'Data Log'!A$2:A1328=A9, 'Data Log'!F$2:F1328='Data Log'!I$1)), 0)"),0.0)</f>
        <v>0</v>
      </c>
    </row>
    <row r="10" ht="15.75" customHeight="1">
      <c r="A10" s="25"/>
      <c r="B10" s="26"/>
      <c r="C10" s="26"/>
      <c r="D10" s="27">
        <f>SUMIF('Data Log'!A:A,A10,'Data Log'!D:D)</f>
        <v>0</v>
      </c>
      <c r="E10" s="28" t="b">
        <f>NOT(COUNTIFS('Data Log'!A:A,A10,'Data Log'!B:B,"")=COUNTIFS('Data Log'!A:A,A10,'Data Log'!C:C,""))</f>
        <v>0</v>
      </c>
      <c r="F10" s="29">
        <f t="shared" si="1"/>
        <v>0</v>
      </c>
      <c r="G10" s="30">
        <f>IFERROR(__xludf.DUMMYFUNCTION("COUNTIF(FILTER('Data Log'!E$2:E1330, 'Data Log'!A$2:A1330=A10), ""=TRUE"")"),0.0)</f>
        <v>0</v>
      </c>
      <c r="H10" s="30">
        <f>IFERROR(__xludf.DUMMYFUNCTION("COUNTIF(FILTER('Data Log'!E$2:E1330, 'Data Log'!A$2:A1330=A10, 'Data Log'!F$2:F1330='Data Log'!K$1), ""=TRUE"")"),0.0)</f>
        <v>0</v>
      </c>
      <c r="I10" s="31">
        <f>IFERROR(__xludf.DUMMYFUNCTION("IFERROR(SUM(FILTER('Data Log'!D$2:D1330, 'Data Log'!A$2:A1330=A10, 'Data Log'!F$2:F1330='Data Log'!K$1)), 0)"),0.0)</f>
        <v>0</v>
      </c>
      <c r="J10" s="30">
        <f>IFERROR(__xludf.DUMMYFUNCTION("COUNTIF(FILTER('Data Log'!E$2:E1330, 'Data Log'!A$2:A1330=A10, 'Data Log'!F$2:F1330='Data Log'!I$1), ""=TRUE"")"),0.0)</f>
        <v>0</v>
      </c>
      <c r="K10" s="31">
        <f>IFERROR(__xludf.DUMMYFUNCTION("IFERROR(SUM(FILTER('Data Log'!D$2:D1330, 'Data Log'!A$2:A1330=A10, 'Data Log'!F$2:F1330='Data Log'!I$1)), 0)"),0.0)</f>
        <v>0</v>
      </c>
    </row>
    <row r="11" ht="15.75" customHeight="1">
      <c r="A11" s="35"/>
      <c r="B11" s="26"/>
      <c r="C11" s="26"/>
      <c r="D11" s="27">
        <f>SUMIF('Data Log'!A:A,A11,'Data Log'!D:D)</f>
        <v>0</v>
      </c>
      <c r="E11" s="28" t="b">
        <f>NOT(COUNTIFS('Data Log'!A:A,A11,'Data Log'!B:B,"")=COUNTIFS('Data Log'!A:A,A11,'Data Log'!C:C,""))</f>
        <v>0</v>
      </c>
      <c r="F11" s="29">
        <f t="shared" si="1"/>
        <v>0</v>
      </c>
      <c r="G11" s="30">
        <f>IFERROR(__xludf.DUMMYFUNCTION("COUNTIF(FILTER('Data Log'!E$2:E1330, 'Data Log'!A$2:A1330=A11), ""=TRUE"")"),0.0)</f>
        <v>0</v>
      </c>
      <c r="H11" s="30">
        <f>IFERROR(__xludf.DUMMYFUNCTION("COUNTIF(FILTER('Data Log'!E$2:E1330, 'Data Log'!A$2:A1330=A11, 'Data Log'!F$2:F1330='Data Log'!K$1), ""=TRUE"")"),0.0)</f>
        <v>0</v>
      </c>
      <c r="I11" s="31">
        <f>IFERROR(__xludf.DUMMYFUNCTION("IFERROR(SUM(FILTER('Data Log'!D$2:D1330, 'Data Log'!A$2:A1330=A11, 'Data Log'!F$2:F1330='Data Log'!K$1)), 0)"),0.0)</f>
        <v>0</v>
      </c>
      <c r="J11" s="30">
        <f>IFERROR(__xludf.DUMMYFUNCTION("COUNTIF(FILTER('Data Log'!E$2:E1330, 'Data Log'!A$2:A1330=A11, 'Data Log'!F$2:F1330='Data Log'!I$1), ""=TRUE"")"),0.0)</f>
        <v>0</v>
      </c>
      <c r="K11" s="31">
        <f>IFERROR(__xludf.DUMMYFUNCTION("IFERROR(SUM(FILTER('Data Log'!D$2:D1330, 'Data Log'!A$2:A1330=A11, 'Data Log'!F$2:F1330='Data Log'!I$1)), 0)"),0.0)</f>
        <v>0</v>
      </c>
    </row>
    <row r="12" ht="15.75" customHeight="1">
      <c r="A12" s="25"/>
      <c r="B12" s="26"/>
      <c r="C12" s="26"/>
      <c r="D12" s="27">
        <f>SUMIF('Data Log'!A:A,A12,'Data Log'!D:D)</f>
        <v>0</v>
      </c>
      <c r="E12" s="28" t="b">
        <f>NOT(COUNTIFS('Data Log'!A:A,A12,'Data Log'!B:B,"")=COUNTIFS('Data Log'!A:A,A12,'Data Log'!C:C,""))</f>
        <v>0</v>
      </c>
      <c r="F12" s="29">
        <f t="shared" si="1"/>
        <v>0</v>
      </c>
      <c r="G12" s="30">
        <f>IFERROR(__xludf.DUMMYFUNCTION("COUNTIF(FILTER('Data Log'!E$2:E1332, 'Data Log'!A$2:A1332=A12), ""=TRUE"")"),0.0)</f>
        <v>0</v>
      </c>
      <c r="H12" s="30">
        <f>IFERROR(__xludf.DUMMYFUNCTION("COUNTIF(FILTER('Data Log'!E$2:E1332, 'Data Log'!A$2:A1332=A12, 'Data Log'!F$2:F1332='Data Log'!K$1), ""=TRUE"")"),0.0)</f>
        <v>0</v>
      </c>
      <c r="I12" s="31">
        <f>IFERROR(__xludf.DUMMYFUNCTION("IFERROR(SUM(FILTER('Data Log'!D$2:D1332, 'Data Log'!A$2:A1332=A12, 'Data Log'!F$2:F1332='Data Log'!K$1)), 0)"),0.0)</f>
        <v>0</v>
      </c>
      <c r="J12" s="30">
        <f>IFERROR(__xludf.DUMMYFUNCTION("COUNTIF(FILTER('Data Log'!E$2:E1332, 'Data Log'!A$2:A1332=A12, 'Data Log'!F$2:F1332='Data Log'!I$1), ""=TRUE"")"),0.0)</f>
        <v>0</v>
      </c>
      <c r="K12" s="31">
        <f>IFERROR(__xludf.DUMMYFUNCTION("IFERROR(SUM(FILTER('Data Log'!D$2:D1332, 'Data Log'!A$2:A1332=A12, 'Data Log'!F$2:F1332='Data Log'!I$1)), 0)"),0.0)</f>
        <v>0</v>
      </c>
    </row>
    <row r="13" ht="15.75" customHeight="1">
      <c r="A13" s="25"/>
      <c r="B13" s="26"/>
      <c r="C13" s="26"/>
      <c r="D13" s="27">
        <f>SUMIF('Data Log'!A:A,A13,'Data Log'!D:D)</f>
        <v>0</v>
      </c>
      <c r="E13" s="28" t="b">
        <f>NOT(COUNTIFS('Data Log'!A:A,A13,'Data Log'!B:B,"")=COUNTIFS('Data Log'!A:A,A13,'Data Log'!C:C,""))</f>
        <v>0</v>
      </c>
      <c r="F13" s="29">
        <f t="shared" si="1"/>
        <v>0</v>
      </c>
      <c r="G13" s="30">
        <f>IFERROR(__xludf.DUMMYFUNCTION("COUNTIF(FILTER('Data Log'!E$2:E1332, 'Data Log'!A$2:A1332=A13), ""=TRUE"")"),0.0)</f>
        <v>0</v>
      </c>
      <c r="H13" s="30">
        <f>IFERROR(__xludf.DUMMYFUNCTION("COUNTIF(FILTER('Data Log'!E$2:E1332, 'Data Log'!A$2:A1332=A13, 'Data Log'!F$2:F1332='Data Log'!K$1), ""=TRUE"")"),0.0)</f>
        <v>0</v>
      </c>
      <c r="I13" s="31">
        <f>IFERROR(__xludf.DUMMYFUNCTION("IFERROR(SUM(FILTER('Data Log'!D$2:D1332, 'Data Log'!A$2:A1332=A13, 'Data Log'!F$2:F1332='Data Log'!K$1)), 0)"),0.0)</f>
        <v>0</v>
      </c>
      <c r="J13" s="30">
        <f>IFERROR(__xludf.DUMMYFUNCTION("COUNTIF(FILTER('Data Log'!E$2:E1332, 'Data Log'!A$2:A1332=A13, 'Data Log'!F$2:F1332='Data Log'!I$1), ""=TRUE"")"),0.0)</f>
        <v>0</v>
      </c>
      <c r="K13" s="31">
        <f>IFERROR(__xludf.DUMMYFUNCTION("IFERROR(SUM(FILTER('Data Log'!D$2:D1332, 'Data Log'!A$2:A1332=A13, 'Data Log'!F$2:F1332='Data Log'!I$1)), 0)"),0.0)</f>
        <v>0</v>
      </c>
    </row>
    <row r="14" ht="15.75" customHeight="1">
      <c r="A14" s="35"/>
      <c r="B14" s="26"/>
      <c r="C14" s="26"/>
      <c r="D14" s="27">
        <f>SUMIF('Data Log'!A:A,A14,'Data Log'!D:D)</f>
        <v>0</v>
      </c>
      <c r="E14" s="28" t="b">
        <f>NOT(COUNTIFS('Data Log'!A:A,A14,'Data Log'!B:B,"")=COUNTIFS('Data Log'!A:A,A14,'Data Log'!C:C,""))</f>
        <v>0</v>
      </c>
      <c r="F14" s="29">
        <f t="shared" si="1"/>
        <v>0</v>
      </c>
      <c r="G14" s="30">
        <f>IFERROR(__xludf.DUMMYFUNCTION("COUNTIF(FILTER('Data Log'!E$2:E1334, 'Data Log'!A$2:A1334=A14), ""=TRUE"")"),0.0)</f>
        <v>0</v>
      </c>
      <c r="H14" s="30">
        <f>IFERROR(__xludf.DUMMYFUNCTION("COUNTIF(FILTER('Data Log'!E$2:E1334, 'Data Log'!A$2:A1334=A14, 'Data Log'!F$2:F1334='Data Log'!K$1), ""=TRUE"")"),0.0)</f>
        <v>0</v>
      </c>
      <c r="I14" s="31">
        <f>IFERROR(__xludf.DUMMYFUNCTION("IFERROR(SUM(FILTER('Data Log'!D$2:D1334, 'Data Log'!A$2:A1334=A14, 'Data Log'!F$2:F1334='Data Log'!K$1)), 0)"),0.0)</f>
        <v>0</v>
      </c>
      <c r="J14" s="30">
        <f>IFERROR(__xludf.DUMMYFUNCTION("COUNTIF(FILTER('Data Log'!E$2:E1334, 'Data Log'!A$2:A1334=A14, 'Data Log'!F$2:F1334='Data Log'!I$1), ""=TRUE"")"),0.0)</f>
        <v>0</v>
      </c>
      <c r="K14" s="31">
        <f>IFERROR(__xludf.DUMMYFUNCTION("IFERROR(SUM(FILTER('Data Log'!D$2:D1334, 'Data Log'!A$2:A1334=A14, 'Data Log'!F$2:F1334='Data Log'!I$1)), 0)"),0.0)</f>
        <v>0</v>
      </c>
    </row>
    <row r="15" ht="15.75" customHeight="1">
      <c r="A15" s="25"/>
      <c r="B15" s="26"/>
      <c r="C15" s="26"/>
      <c r="D15" s="27">
        <f>SUMIF('Data Log'!A:A,A15,'Data Log'!D:D)</f>
        <v>0</v>
      </c>
      <c r="E15" s="28" t="b">
        <f>NOT(COUNTIFS('Data Log'!A:A,A15,'Data Log'!B:B,"")=COUNTIFS('Data Log'!A:A,A15,'Data Log'!C:C,""))</f>
        <v>0</v>
      </c>
      <c r="F15" s="29">
        <f t="shared" si="1"/>
        <v>0</v>
      </c>
      <c r="G15" s="30">
        <f>IFERROR(__xludf.DUMMYFUNCTION("COUNTIF(FILTER('Data Log'!E$2:E1334, 'Data Log'!A$2:A1334=A15), ""=TRUE"")"),0.0)</f>
        <v>0</v>
      </c>
      <c r="H15" s="30">
        <f>IFERROR(__xludf.DUMMYFUNCTION("COUNTIF(FILTER('Data Log'!E$2:E1334, 'Data Log'!A$2:A1334=A15, 'Data Log'!F$2:F1334='Data Log'!K$1), ""=TRUE"")"),0.0)</f>
        <v>0</v>
      </c>
      <c r="I15" s="31">
        <f>IFERROR(__xludf.DUMMYFUNCTION("IFERROR(SUM(FILTER('Data Log'!D$2:D1334, 'Data Log'!A$2:A1334=A15, 'Data Log'!F$2:F1334='Data Log'!K$1)), 0)"),0.0)</f>
        <v>0</v>
      </c>
      <c r="J15" s="30">
        <f>IFERROR(__xludf.DUMMYFUNCTION("COUNTIF(FILTER('Data Log'!E$2:E1334, 'Data Log'!A$2:A1334=A15, 'Data Log'!F$2:F1334='Data Log'!I$1), ""=TRUE"")"),0.0)</f>
        <v>0</v>
      </c>
      <c r="K15" s="31">
        <f>IFERROR(__xludf.DUMMYFUNCTION("IFERROR(SUM(FILTER('Data Log'!D$2:D1334, 'Data Log'!A$2:A1334=A15, 'Data Log'!F$2:F1334='Data Log'!I$1)), 0)"),0.0)</f>
        <v>0</v>
      </c>
    </row>
    <row r="16" ht="15.75" customHeight="1">
      <c r="A16" s="36"/>
      <c r="B16" s="34"/>
      <c r="C16" s="34"/>
      <c r="D16" s="27">
        <f>SUMIF('Data Log'!A:A,A16,'Data Log'!D:D)</f>
        <v>0</v>
      </c>
      <c r="E16" s="28" t="b">
        <f>NOT(COUNTIFS('Data Log'!A:A,A16,'Data Log'!B:B,"")=COUNTIFS('Data Log'!A:A,A16,'Data Log'!C:C,""))</f>
        <v>0</v>
      </c>
      <c r="F16" s="29">
        <f t="shared" si="1"/>
        <v>0</v>
      </c>
      <c r="G16" s="30">
        <f>IFERROR(__xludf.DUMMYFUNCTION("COUNTIF(FILTER('Data Log'!E$2:E1336, 'Data Log'!A$2:A1336=A16), ""=TRUE"")"),0.0)</f>
        <v>0</v>
      </c>
      <c r="H16" s="30">
        <f>IFERROR(__xludf.DUMMYFUNCTION("COUNTIF(FILTER('Data Log'!E$2:E1336, 'Data Log'!A$2:A1336=A16, 'Data Log'!F$2:F1336='Data Log'!K$1), ""=TRUE"")"),0.0)</f>
        <v>0</v>
      </c>
      <c r="I16" s="31">
        <f>IFERROR(__xludf.DUMMYFUNCTION("IFERROR(SUM(FILTER('Data Log'!D$2:D1336, 'Data Log'!A$2:A1336=A16, 'Data Log'!F$2:F1336='Data Log'!K$1)), 0)"),0.0)</f>
        <v>0</v>
      </c>
      <c r="J16" s="30">
        <f>IFERROR(__xludf.DUMMYFUNCTION("COUNTIF(FILTER('Data Log'!E$2:E1336, 'Data Log'!A$2:A1336=A16, 'Data Log'!F$2:F1336='Data Log'!I$1), ""=TRUE"")"),0.0)</f>
        <v>0</v>
      </c>
      <c r="K16" s="31">
        <f>IFERROR(__xludf.DUMMYFUNCTION("IFERROR(SUM(FILTER('Data Log'!D$2:D1336, 'Data Log'!A$2:A1336=A16, 'Data Log'!F$2:F1336='Data Log'!I$1)), 0)"),0.0)</f>
        <v>0</v>
      </c>
    </row>
    <row r="17" ht="15.75" customHeight="1">
      <c r="A17" s="25"/>
      <c r="B17" s="26"/>
      <c r="C17" s="26"/>
      <c r="D17" s="27">
        <f>SUMIF('Data Log'!A:A,A17,'Data Log'!D:D)</f>
        <v>0</v>
      </c>
      <c r="E17" s="28" t="b">
        <f>NOT(COUNTIFS('Data Log'!A:A,A17,'Data Log'!B:B,"")=COUNTIFS('Data Log'!A:A,A17,'Data Log'!C:C,""))</f>
        <v>0</v>
      </c>
      <c r="F17" s="29">
        <f t="shared" si="1"/>
        <v>0</v>
      </c>
      <c r="G17" s="30">
        <f>IFERROR(__xludf.DUMMYFUNCTION("COUNTIF(FILTER('Data Log'!E$2:E1336, 'Data Log'!A$2:A1336=A17), ""=TRUE"")"),0.0)</f>
        <v>0</v>
      </c>
      <c r="H17" s="30">
        <f>IFERROR(__xludf.DUMMYFUNCTION("COUNTIF(FILTER('Data Log'!E$2:E1336, 'Data Log'!A$2:A1336=A17, 'Data Log'!F$2:F1336='Data Log'!K$1), ""=TRUE"")"),0.0)</f>
        <v>0</v>
      </c>
      <c r="I17" s="31">
        <f>IFERROR(__xludf.DUMMYFUNCTION("IFERROR(SUM(FILTER('Data Log'!D$2:D1336, 'Data Log'!A$2:A1336=A17, 'Data Log'!F$2:F1336='Data Log'!K$1)), 0)"),0.0)</f>
        <v>0</v>
      </c>
      <c r="J17" s="30">
        <f>IFERROR(__xludf.DUMMYFUNCTION("COUNTIF(FILTER('Data Log'!E$2:E1336, 'Data Log'!A$2:A1336=A17, 'Data Log'!F$2:F1336='Data Log'!I$1), ""=TRUE"")"),0.0)</f>
        <v>0</v>
      </c>
      <c r="K17" s="31">
        <f>IFERROR(__xludf.DUMMYFUNCTION("IFERROR(SUM(FILTER('Data Log'!D$2:D1336, 'Data Log'!A$2:A1336=A17, 'Data Log'!F$2:F1336='Data Log'!I$1)), 0)"),0.0)</f>
        <v>0</v>
      </c>
    </row>
    <row r="18" ht="15.75" customHeight="1">
      <c r="A18" s="36"/>
      <c r="B18" s="34"/>
      <c r="C18" s="34"/>
      <c r="D18" s="27">
        <f>SUMIF('Data Log'!A:A,A18,'Data Log'!D:D)</f>
        <v>0</v>
      </c>
      <c r="E18" s="28" t="b">
        <f>NOT(COUNTIFS('Data Log'!A:A,A18,'Data Log'!B:B,"")=COUNTIFS('Data Log'!A:A,A18,'Data Log'!C:C,""))</f>
        <v>0</v>
      </c>
      <c r="F18" s="29">
        <f t="shared" si="1"/>
        <v>0</v>
      </c>
      <c r="G18" s="30">
        <f>IFERROR(__xludf.DUMMYFUNCTION("COUNTIF(FILTER('Data Log'!E$2:E1338, 'Data Log'!A$2:A1338=A18), ""=TRUE"")"),0.0)</f>
        <v>0</v>
      </c>
      <c r="H18" s="30">
        <f>IFERROR(__xludf.DUMMYFUNCTION("COUNTIF(FILTER('Data Log'!E$2:E1338, 'Data Log'!A$2:A1338=A18, 'Data Log'!F$2:F1338='Data Log'!K$1), ""=TRUE"")"),0.0)</f>
        <v>0</v>
      </c>
      <c r="I18" s="31">
        <f>IFERROR(__xludf.DUMMYFUNCTION("IFERROR(SUM(FILTER('Data Log'!D$2:D1338, 'Data Log'!A$2:A1338=A18, 'Data Log'!F$2:F1338='Data Log'!K$1)), 0)"),0.0)</f>
        <v>0</v>
      </c>
      <c r="J18" s="30">
        <f>IFERROR(__xludf.DUMMYFUNCTION("COUNTIF(FILTER('Data Log'!E$2:E1338, 'Data Log'!A$2:A1338=A18, 'Data Log'!F$2:F1338='Data Log'!I$1), ""=TRUE"")"),0.0)</f>
        <v>0</v>
      </c>
      <c r="K18" s="31">
        <f>IFERROR(__xludf.DUMMYFUNCTION("IFERROR(SUM(FILTER('Data Log'!D$2:D1338, 'Data Log'!A$2:A1338=A18, 'Data Log'!F$2:F1338='Data Log'!I$1)), 0)"),0.0)</f>
        <v>0</v>
      </c>
    </row>
    <row r="19" ht="15.75" customHeight="1">
      <c r="A19" s="33"/>
      <c r="B19" s="34"/>
      <c r="C19" s="34"/>
      <c r="D19" s="27">
        <f>SUMIF('Data Log'!A:A,A19,'Data Log'!D:D)</f>
        <v>0</v>
      </c>
      <c r="E19" s="28" t="b">
        <f>NOT(COUNTIFS('Data Log'!A:A,A19,'Data Log'!B:B,"")=COUNTIFS('Data Log'!A:A,A19,'Data Log'!C:C,""))</f>
        <v>0</v>
      </c>
      <c r="F19" s="29">
        <f t="shared" si="1"/>
        <v>0</v>
      </c>
      <c r="G19" s="30">
        <f>IFERROR(__xludf.DUMMYFUNCTION("COUNTIF(FILTER('Data Log'!E$2:E1338, 'Data Log'!A$2:A1338=A19), ""=TRUE"")"),0.0)</f>
        <v>0</v>
      </c>
      <c r="H19" s="30">
        <f>IFERROR(__xludf.DUMMYFUNCTION("COUNTIF(FILTER('Data Log'!E$2:E1338, 'Data Log'!A$2:A1338=A19, 'Data Log'!F$2:F1338='Data Log'!K$1), ""=TRUE"")"),0.0)</f>
        <v>0</v>
      </c>
      <c r="I19" s="31">
        <f>IFERROR(__xludf.DUMMYFUNCTION("IFERROR(SUM(FILTER('Data Log'!D$2:D1338, 'Data Log'!A$2:A1338=A19, 'Data Log'!F$2:F1338='Data Log'!K$1)), 0)"),0.0)</f>
        <v>0</v>
      </c>
      <c r="J19" s="30">
        <f>IFERROR(__xludf.DUMMYFUNCTION("COUNTIF(FILTER('Data Log'!E$2:E1338, 'Data Log'!A$2:A1338=A19, 'Data Log'!F$2:F1338='Data Log'!I$1), ""=TRUE"")"),0.0)</f>
        <v>0</v>
      </c>
      <c r="K19" s="31">
        <f>IFERROR(__xludf.DUMMYFUNCTION("IFERROR(SUM(FILTER('Data Log'!D$2:D1338, 'Data Log'!A$2:A1338=A19, 'Data Log'!F$2:F1338='Data Log'!I$1)), 0)"),0.0)</f>
        <v>0</v>
      </c>
    </row>
    <row r="20" ht="15.75" customHeight="1">
      <c r="A20" s="35"/>
      <c r="B20" s="26"/>
      <c r="C20" s="26"/>
      <c r="D20" s="27">
        <f>SUMIF('Data Log'!A:A,A20,'Data Log'!D:D)</f>
        <v>0</v>
      </c>
      <c r="E20" s="28" t="b">
        <f>NOT(COUNTIFS('Data Log'!A:A,A20,'Data Log'!B:B,"")=COUNTIFS('Data Log'!A:A,A20,'Data Log'!C:C,""))</f>
        <v>0</v>
      </c>
      <c r="F20" s="29">
        <f t="shared" si="1"/>
        <v>0</v>
      </c>
      <c r="G20" s="30">
        <f>IFERROR(__xludf.DUMMYFUNCTION("COUNTIF(FILTER('Data Log'!E$2:E1340, 'Data Log'!A$2:A1340=A20), ""=TRUE"")"),0.0)</f>
        <v>0</v>
      </c>
      <c r="H20" s="30">
        <f>IFERROR(__xludf.DUMMYFUNCTION("COUNTIF(FILTER('Data Log'!E$2:E1340, 'Data Log'!A$2:A1340=A20, 'Data Log'!F$2:F1340='Data Log'!K$1), ""=TRUE"")"),0.0)</f>
        <v>0</v>
      </c>
      <c r="I20" s="31">
        <f>IFERROR(__xludf.DUMMYFUNCTION("IFERROR(SUM(FILTER('Data Log'!D$2:D1340, 'Data Log'!A$2:A1340=A20, 'Data Log'!F$2:F1340='Data Log'!K$1)), 0)"),0.0)</f>
        <v>0</v>
      </c>
      <c r="J20" s="30">
        <f>IFERROR(__xludf.DUMMYFUNCTION("COUNTIF(FILTER('Data Log'!E$2:E1340, 'Data Log'!A$2:A1340=A20, 'Data Log'!F$2:F1340='Data Log'!I$1), ""=TRUE"")"),0.0)</f>
        <v>0</v>
      </c>
      <c r="K20" s="31">
        <f>IFERROR(__xludf.DUMMYFUNCTION("IFERROR(SUM(FILTER('Data Log'!D$2:D1340, 'Data Log'!A$2:A1340=A20, 'Data Log'!F$2:F1340='Data Log'!I$1)), 0)"),0.0)</f>
        <v>0</v>
      </c>
    </row>
    <row r="21" ht="15.75" customHeight="1">
      <c r="A21" s="25"/>
      <c r="B21" s="26"/>
      <c r="C21" s="26"/>
      <c r="D21" s="27">
        <f>SUMIF('Data Log'!A:A,A21,'Data Log'!D:D)</f>
        <v>0</v>
      </c>
      <c r="E21" s="28" t="b">
        <f>NOT(COUNTIFS('Data Log'!A:A,A21,'Data Log'!B:B,"")=COUNTIFS('Data Log'!A:A,A21,'Data Log'!C:C,""))</f>
        <v>0</v>
      </c>
      <c r="F21" s="29">
        <f t="shared" si="1"/>
        <v>0</v>
      </c>
      <c r="G21" s="30">
        <f>IFERROR(__xludf.DUMMYFUNCTION("COUNTIF(FILTER('Data Log'!E$2:E1340, 'Data Log'!A$2:A1340=A21), ""=TRUE"")"),0.0)</f>
        <v>0</v>
      </c>
      <c r="H21" s="30">
        <f>IFERROR(__xludf.DUMMYFUNCTION("COUNTIF(FILTER('Data Log'!E$2:E1340, 'Data Log'!A$2:A1340=A21, 'Data Log'!F$2:F1340='Data Log'!K$1), ""=TRUE"")"),0.0)</f>
        <v>0</v>
      </c>
      <c r="I21" s="31">
        <f>IFERROR(__xludf.DUMMYFUNCTION("IFERROR(SUM(FILTER('Data Log'!D$2:D1340, 'Data Log'!A$2:A1340=A21, 'Data Log'!F$2:F1340='Data Log'!K$1)), 0)"),0.0)</f>
        <v>0</v>
      </c>
      <c r="J21" s="30">
        <f>IFERROR(__xludf.DUMMYFUNCTION("COUNTIF(FILTER('Data Log'!E$2:E1340, 'Data Log'!A$2:A1340=A21, 'Data Log'!F$2:F1340='Data Log'!I$1), ""=TRUE"")"),0.0)</f>
        <v>0</v>
      </c>
      <c r="K21" s="31">
        <f>IFERROR(__xludf.DUMMYFUNCTION("IFERROR(SUM(FILTER('Data Log'!D$2:D1340, 'Data Log'!A$2:A1340=A21, 'Data Log'!F$2:F1340='Data Log'!I$1)), 0)"),0.0)</f>
        <v>0</v>
      </c>
    </row>
    <row r="22" ht="15.75" customHeight="1">
      <c r="A22" s="35"/>
      <c r="B22" s="26"/>
      <c r="C22" s="26"/>
      <c r="D22" s="27">
        <f>SUMIF('Data Log'!A:A,A22,'Data Log'!D:D)</f>
        <v>0</v>
      </c>
      <c r="E22" s="28" t="b">
        <f>NOT(COUNTIFS('Data Log'!A:A,A22,'Data Log'!B:B,"")=COUNTIFS('Data Log'!A:A,A22,'Data Log'!C:C,""))</f>
        <v>0</v>
      </c>
      <c r="F22" s="29">
        <f t="shared" si="1"/>
        <v>0</v>
      </c>
      <c r="G22" s="30">
        <f>IFERROR(__xludf.DUMMYFUNCTION("COUNTIF(FILTER('Data Log'!E$2:E1342, 'Data Log'!A$2:A1342=A22), ""=TRUE"")"),0.0)</f>
        <v>0</v>
      </c>
      <c r="H22" s="30">
        <f>IFERROR(__xludf.DUMMYFUNCTION("COUNTIF(FILTER('Data Log'!E$2:E1342, 'Data Log'!A$2:A1342=A22, 'Data Log'!F$2:F1342='Data Log'!K$1), ""=TRUE"")"),0.0)</f>
        <v>0</v>
      </c>
      <c r="I22" s="31">
        <f>IFERROR(__xludf.DUMMYFUNCTION("IFERROR(SUM(FILTER('Data Log'!D$2:D1342, 'Data Log'!A$2:A1342=A22, 'Data Log'!F$2:F1342='Data Log'!K$1)), 0)"),0.0)</f>
        <v>0</v>
      </c>
      <c r="J22" s="30">
        <f>IFERROR(__xludf.DUMMYFUNCTION("COUNTIF(FILTER('Data Log'!E$2:E1342, 'Data Log'!A$2:A1342=A22, 'Data Log'!F$2:F1342='Data Log'!I$1), ""=TRUE"")"),0.0)</f>
        <v>0</v>
      </c>
      <c r="K22" s="31">
        <f>IFERROR(__xludf.DUMMYFUNCTION("IFERROR(SUM(FILTER('Data Log'!D$2:D1342, 'Data Log'!A$2:A1342=A22, 'Data Log'!F$2:F1342='Data Log'!I$1)), 0)"),0.0)</f>
        <v>0</v>
      </c>
    </row>
    <row r="23" ht="15.75" customHeight="1">
      <c r="A23" s="25"/>
      <c r="B23" s="26"/>
      <c r="C23" s="26"/>
      <c r="D23" s="27">
        <f>SUMIF('Data Log'!A:A,A23,'Data Log'!D:D)</f>
        <v>0</v>
      </c>
      <c r="E23" s="28" t="b">
        <f>NOT(COUNTIFS('Data Log'!A:A,A23,'Data Log'!B:B,"")=COUNTIFS('Data Log'!A:A,A23,'Data Log'!C:C,""))</f>
        <v>0</v>
      </c>
      <c r="F23" s="29">
        <f t="shared" si="1"/>
        <v>0</v>
      </c>
      <c r="G23" s="30">
        <f>IFERROR(__xludf.DUMMYFUNCTION("COUNTIF(FILTER('Data Log'!E$2:E1342, 'Data Log'!A$2:A1342=A23), ""=TRUE"")"),0.0)</f>
        <v>0</v>
      </c>
      <c r="H23" s="30">
        <f>IFERROR(__xludf.DUMMYFUNCTION("COUNTIF(FILTER('Data Log'!E$2:E1342, 'Data Log'!A$2:A1342=A23, 'Data Log'!F$2:F1342='Data Log'!K$1), ""=TRUE"")"),0.0)</f>
        <v>0</v>
      </c>
      <c r="I23" s="31">
        <f>IFERROR(__xludf.DUMMYFUNCTION("IFERROR(SUM(FILTER('Data Log'!D$2:D1342, 'Data Log'!A$2:A1342=A23, 'Data Log'!F$2:F1342='Data Log'!K$1)), 0)"),0.0)</f>
        <v>0</v>
      </c>
      <c r="J23" s="30">
        <f>IFERROR(__xludf.DUMMYFUNCTION("COUNTIF(FILTER('Data Log'!E$2:E1342, 'Data Log'!A$2:A1342=A23, 'Data Log'!F$2:F1342='Data Log'!I$1), ""=TRUE"")"),0.0)</f>
        <v>0</v>
      </c>
      <c r="K23" s="31">
        <f>IFERROR(__xludf.DUMMYFUNCTION("IFERROR(SUM(FILTER('Data Log'!D$2:D1342, 'Data Log'!A$2:A1342=A23, 'Data Log'!F$2:F1342='Data Log'!I$1)), 0)"),0.0)</f>
        <v>0</v>
      </c>
    </row>
    <row r="24" ht="15.75" customHeight="1">
      <c r="A24" s="25"/>
      <c r="B24" s="26"/>
      <c r="C24" s="26"/>
      <c r="D24" s="27">
        <f>SUMIF('Data Log'!A:A,A24,'Data Log'!D:D)</f>
        <v>0</v>
      </c>
      <c r="E24" s="28" t="b">
        <f>NOT(COUNTIFS('Data Log'!A:A,A24,'Data Log'!B:B,"")=COUNTIFS('Data Log'!A:A,A24,'Data Log'!C:C,""))</f>
        <v>0</v>
      </c>
      <c r="F24" s="29">
        <f t="shared" si="1"/>
        <v>0</v>
      </c>
      <c r="G24" s="30">
        <f>IFERROR(__xludf.DUMMYFUNCTION("COUNTIF(FILTER('Data Log'!E$2:E1344, 'Data Log'!A$2:A1344=A24), ""=TRUE"")"),0.0)</f>
        <v>0</v>
      </c>
      <c r="H24" s="30">
        <f>IFERROR(__xludf.DUMMYFUNCTION("COUNTIF(FILTER('Data Log'!E$2:E1344, 'Data Log'!A$2:A1344=A24, 'Data Log'!F$2:F1344='Data Log'!K$1), ""=TRUE"")"),0.0)</f>
        <v>0</v>
      </c>
      <c r="I24" s="31">
        <f>IFERROR(__xludf.DUMMYFUNCTION("IFERROR(SUM(FILTER('Data Log'!D$2:D1344, 'Data Log'!A$2:A1344=A24, 'Data Log'!F$2:F1344='Data Log'!K$1)), 0)"),0.0)</f>
        <v>0</v>
      </c>
      <c r="J24" s="30">
        <f>IFERROR(__xludf.DUMMYFUNCTION("COUNTIF(FILTER('Data Log'!E$2:E1344, 'Data Log'!A$2:A1344=A24, 'Data Log'!F$2:F1344='Data Log'!I$1), ""=TRUE"")"),0.0)</f>
        <v>0</v>
      </c>
      <c r="K24" s="31">
        <f>IFERROR(__xludf.DUMMYFUNCTION("IFERROR(SUM(FILTER('Data Log'!D$2:D1344, 'Data Log'!A$2:A1344=A24, 'Data Log'!F$2:F1344='Data Log'!I$1)), 0)"),0.0)</f>
        <v>0</v>
      </c>
    </row>
    <row r="25" ht="15.75" customHeight="1">
      <c r="A25" s="36"/>
      <c r="B25" s="34"/>
      <c r="C25" s="34"/>
      <c r="D25" s="27">
        <f>SUMIF('Data Log'!A:A,A25,'Data Log'!D:D)</f>
        <v>0</v>
      </c>
      <c r="E25" s="28" t="b">
        <f>NOT(COUNTIFS('Data Log'!A:A,A25,'Data Log'!B:B,"")=COUNTIFS('Data Log'!A:A,A25,'Data Log'!C:C,""))</f>
        <v>0</v>
      </c>
      <c r="F25" s="29">
        <f t="shared" si="1"/>
        <v>0</v>
      </c>
      <c r="G25" s="30">
        <f>IFERROR(__xludf.DUMMYFUNCTION("COUNTIF(FILTER('Data Log'!E$2:E1344, 'Data Log'!A$2:A1344=A25), ""=TRUE"")"),0.0)</f>
        <v>0</v>
      </c>
      <c r="H25" s="30">
        <f>IFERROR(__xludf.DUMMYFUNCTION("COUNTIF(FILTER('Data Log'!E$2:E1344, 'Data Log'!A$2:A1344=A25, 'Data Log'!F$2:F1344='Data Log'!K$1), ""=TRUE"")"),0.0)</f>
        <v>0</v>
      </c>
      <c r="I25" s="31">
        <f>IFERROR(__xludf.DUMMYFUNCTION("IFERROR(SUM(FILTER('Data Log'!D$2:D1344, 'Data Log'!A$2:A1344=A25, 'Data Log'!F$2:F1344='Data Log'!K$1)), 0)"),0.0)</f>
        <v>0</v>
      </c>
      <c r="J25" s="30">
        <f>IFERROR(__xludf.DUMMYFUNCTION("COUNTIF(FILTER('Data Log'!E$2:E1344, 'Data Log'!A$2:A1344=A25, 'Data Log'!F$2:F1344='Data Log'!I$1), ""=TRUE"")"),0.0)</f>
        <v>0</v>
      </c>
      <c r="K25" s="31">
        <f>IFERROR(__xludf.DUMMYFUNCTION("IFERROR(SUM(FILTER('Data Log'!D$2:D1344, 'Data Log'!A$2:A1344=A25, 'Data Log'!F$2:F1344='Data Log'!I$1)), 0)"),0.0)</f>
        <v>0</v>
      </c>
    </row>
    <row r="26" ht="15.75" customHeight="1">
      <c r="A26" s="35"/>
      <c r="B26" s="26"/>
      <c r="C26" s="26"/>
      <c r="D26" s="27">
        <f>SUMIF('Data Log'!A:A,A26,'Data Log'!D:D)</f>
        <v>0</v>
      </c>
      <c r="E26" s="28" t="b">
        <f>NOT(COUNTIFS('Data Log'!A:A,A26,'Data Log'!B:B,"")=COUNTIFS('Data Log'!A:A,A26,'Data Log'!C:C,""))</f>
        <v>0</v>
      </c>
      <c r="F26" s="29">
        <f t="shared" si="1"/>
        <v>0</v>
      </c>
      <c r="G26" s="30">
        <f>IFERROR(__xludf.DUMMYFUNCTION("COUNTIF(FILTER('Data Log'!E$2:E1346, 'Data Log'!A$2:A1346=A26), ""=TRUE"")"),0.0)</f>
        <v>0</v>
      </c>
      <c r="H26" s="30">
        <f>IFERROR(__xludf.DUMMYFUNCTION("COUNTIF(FILTER('Data Log'!E$2:E1346, 'Data Log'!A$2:A1346=A26, 'Data Log'!F$2:F1346='Data Log'!K$1), ""=TRUE"")"),0.0)</f>
        <v>0</v>
      </c>
      <c r="I26" s="31">
        <f>IFERROR(__xludf.DUMMYFUNCTION("IFERROR(SUM(FILTER('Data Log'!D$2:D1346, 'Data Log'!A$2:A1346=A26, 'Data Log'!F$2:F1346='Data Log'!K$1)), 0)"),0.0)</f>
        <v>0</v>
      </c>
      <c r="J26" s="30">
        <f>IFERROR(__xludf.DUMMYFUNCTION("COUNTIF(FILTER('Data Log'!E$2:E1346, 'Data Log'!A$2:A1346=A26, 'Data Log'!F$2:F1346='Data Log'!I$1), ""=TRUE"")"),0.0)</f>
        <v>0</v>
      </c>
      <c r="K26" s="31">
        <f>IFERROR(__xludf.DUMMYFUNCTION("IFERROR(SUM(FILTER('Data Log'!D$2:D1346, 'Data Log'!A$2:A1346=A26, 'Data Log'!F$2:F1346='Data Log'!I$1)), 0)"),0.0)</f>
        <v>0</v>
      </c>
    </row>
    <row r="27" ht="15.75" customHeight="1">
      <c r="A27" s="25"/>
      <c r="B27" s="26"/>
      <c r="C27" s="26"/>
      <c r="D27" s="27">
        <f>SUMIF('Data Log'!A:A,A27,'Data Log'!D:D)</f>
        <v>0</v>
      </c>
      <c r="E27" s="28" t="b">
        <f>NOT(COUNTIFS('Data Log'!A:A,A27,'Data Log'!B:B,"")=COUNTIFS('Data Log'!A:A,A27,'Data Log'!C:C,""))</f>
        <v>0</v>
      </c>
      <c r="F27" s="29">
        <f t="shared" si="1"/>
        <v>0</v>
      </c>
      <c r="G27" s="30">
        <f>IFERROR(__xludf.DUMMYFUNCTION("COUNTIF(FILTER('Data Log'!E$2:E1346, 'Data Log'!A$2:A1346=A27), ""=TRUE"")"),0.0)</f>
        <v>0</v>
      </c>
      <c r="H27" s="30">
        <f>IFERROR(__xludf.DUMMYFUNCTION("COUNTIF(FILTER('Data Log'!E$2:E1346, 'Data Log'!A$2:A1346=A27, 'Data Log'!F$2:F1346='Data Log'!K$1), ""=TRUE"")"),0.0)</f>
        <v>0</v>
      </c>
      <c r="I27" s="31">
        <f>IFERROR(__xludf.DUMMYFUNCTION("IFERROR(SUM(FILTER('Data Log'!D$2:D1346, 'Data Log'!A$2:A1346=A27, 'Data Log'!F$2:F1346='Data Log'!K$1)), 0)"),0.0)</f>
        <v>0</v>
      </c>
      <c r="J27" s="30">
        <f>IFERROR(__xludf.DUMMYFUNCTION("COUNTIF(FILTER('Data Log'!E$2:E1346, 'Data Log'!A$2:A1346=A27, 'Data Log'!F$2:F1346='Data Log'!I$1), ""=TRUE"")"),0.0)</f>
        <v>0</v>
      </c>
      <c r="K27" s="31">
        <f>IFERROR(__xludf.DUMMYFUNCTION("IFERROR(SUM(FILTER('Data Log'!D$2:D1346, 'Data Log'!A$2:A1346=A27, 'Data Log'!F$2:F1346='Data Log'!I$1)), 0)"),0.0)</f>
        <v>0</v>
      </c>
    </row>
    <row r="28" ht="15.75" customHeight="1">
      <c r="A28" s="33"/>
      <c r="B28" s="34"/>
      <c r="C28" s="34"/>
      <c r="D28" s="27">
        <f>SUMIF('Data Log'!A:A,A28,'Data Log'!D:D)</f>
        <v>0</v>
      </c>
      <c r="E28" s="28" t="b">
        <f>NOT(COUNTIFS('Data Log'!A:A,A28,'Data Log'!B:B,"")=COUNTIFS('Data Log'!A:A,A28,'Data Log'!C:C,""))</f>
        <v>0</v>
      </c>
      <c r="F28" s="29">
        <f t="shared" si="1"/>
        <v>0</v>
      </c>
      <c r="G28" s="30">
        <f>IFERROR(__xludf.DUMMYFUNCTION("COUNTIF(FILTER('Data Log'!E$2:E1348, 'Data Log'!A$2:A1348=A28), ""=TRUE"")"),0.0)</f>
        <v>0</v>
      </c>
      <c r="H28" s="30">
        <f>IFERROR(__xludf.DUMMYFUNCTION("COUNTIF(FILTER('Data Log'!E$2:E1348, 'Data Log'!A$2:A1348=A28, 'Data Log'!F$2:F1348='Data Log'!K$1), ""=TRUE"")"),0.0)</f>
        <v>0</v>
      </c>
      <c r="I28" s="31">
        <f>IFERROR(__xludf.DUMMYFUNCTION("IFERROR(SUM(FILTER('Data Log'!D$2:D1348, 'Data Log'!A$2:A1348=A28, 'Data Log'!F$2:F1348='Data Log'!K$1)), 0)"),0.0)</f>
        <v>0</v>
      </c>
      <c r="J28" s="30">
        <f>IFERROR(__xludf.DUMMYFUNCTION("COUNTIF(FILTER('Data Log'!E$2:E1348, 'Data Log'!A$2:A1348=A28, 'Data Log'!F$2:F1348='Data Log'!I$1), ""=TRUE"")"),0.0)</f>
        <v>0</v>
      </c>
      <c r="K28" s="31">
        <f>IFERROR(__xludf.DUMMYFUNCTION("IFERROR(SUM(FILTER('Data Log'!D$2:D1348, 'Data Log'!A$2:A1348=A28, 'Data Log'!F$2:F1348='Data Log'!I$1)), 0)"),0.0)</f>
        <v>0</v>
      </c>
    </row>
    <row r="29" ht="15.75" customHeight="1">
      <c r="A29" s="25"/>
      <c r="B29" s="26"/>
      <c r="C29" s="26"/>
      <c r="D29" s="27">
        <f>SUMIF('Data Log'!A:A,A29,'Data Log'!D:D)</f>
        <v>0</v>
      </c>
      <c r="E29" s="28" t="b">
        <f>NOT(COUNTIFS('Data Log'!A:A,A29,'Data Log'!B:B,"")=COUNTIFS('Data Log'!A:A,A29,'Data Log'!C:C,""))</f>
        <v>0</v>
      </c>
      <c r="F29" s="29">
        <f t="shared" si="1"/>
        <v>0</v>
      </c>
      <c r="G29" s="30">
        <f>IFERROR(__xludf.DUMMYFUNCTION("COUNTIF(FILTER('Data Log'!E$2:E1348, 'Data Log'!A$2:A1348=A29), ""=TRUE"")"),0.0)</f>
        <v>0</v>
      </c>
      <c r="H29" s="30">
        <f>IFERROR(__xludf.DUMMYFUNCTION("COUNTIF(FILTER('Data Log'!E$2:E1348, 'Data Log'!A$2:A1348=A29, 'Data Log'!F$2:F1348='Data Log'!K$1), ""=TRUE"")"),0.0)</f>
        <v>0</v>
      </c>
      <c r="I29" s="31">
        <f>IFERROR(__xludf.DUMMYFUNCTION("IFERROR(SUM(FILTER('Data Log'!D$2:D1348, 'Data Log'!A$2:A1348=A29, 'Data Log'!F$2:F1348='Data Log'!K$1)), 0)"),0.0)</f>
        <v>0</v>
      </c>
      <c r="J29" s="30">
        <f>IFERROR(__xludf.DUMMYFUNCTION("COUNTIF(FILTER('Data Log'!E$2:E1348, 'Data Log'!A$2:A1348=A29, 'Data Log'!F$2:F1348='Data Log'!I$1), ""=TRUE"")"),0.0)</f>
        <v>0</v>
      </c>
      <c r="K29" s="31">
        <f>IFERROR(__xludf.DUMMYFUNCTION("IFERROR(SUM(FILTER('Data Log'!D$2:D1348, 'Data Log'!A$2:A1348=A29, 'Data Log'!F$2:F1348='Data Log'!I$1)), 0)"),0.0)</f>
        <v>0</v>
      </c>
    </row>
    <row r="30" ht="15.75" customHeight="1">
      <c r="A30" s="25"/>
      <c r="B30" s="26"/>
      <c r="C30" s="26"/>
      <c r="D30" s="27">
        <f>SUMIF('Data Log'!A:A,A30,'Data Log'!D:D)</f>
        <v>0</v>
      </c>
      <c r="E30" s="28" t="b">
        <f>NOT(COUNTIFS('Data Log'!A:A,A30,'Data Log'!B:B,"")=COUNTIFS('Data Log'!A:A,A30,'Data Log'!C:C,""))</f>
        <v>0</v>
      </c>
      <c r="F30" s="29">
        <f t="shared" si="1"/>
        <v>0</v>
      </c>
      <c r="G30" s="30">
        <f>IFERROR(__xludf.DUMMYFUNCTION("COUNTIF(FILTER('Data Log'!E$2:E1350, 'Data Log'!A$2:A1350=A30), ""=TRUE"")"),0.0)</f>
        <v>0</v>
      </c>
      <c r="H30" s="30">
        <f>IFERROR(__xludf.DUMMYFUNCTION("COUNTIF(FILTER('Data Log'!E$2:E1350, 'Data Log'!A$2:A1350=A30, 'Data Log'!F$2:F1350='Data Log'!K$1), ""=TRUE"")"),0.0)</f>
        <v>0</v>
      </c>
      <c r="I30" s="31">
        <f>IFERROR(__xludf.DUMMYFUNCTION("IFERROR(SUM(FILTER('Data Log'!D$2:D1350, 'Data Log'!A$2:A1350=A30, 'Data Log'!F$2:F1350='Data Log'!K$1)), 0)"),0.0)</f>
        <v>0</v>
      </c>
      <c r="J30" s="30">
        <f>IFERROR(__xludf.DUMMYFUNCTION("COUNTIF(FILTER('Data Log'!E$2:E1350, 'Data Log'!A$2:A1350=A30, 'Data Log'!F$2:F1350='Data Log'!I$1), ""=TRUE"")"),0.0)</f>
        <v>0</v>
      </c>
      <c r="K30" s="31">
        <f>IFERROR(__xludf.DUMMYFUNCTION("IFERROR(SUM(FILTER('Data Log'!D$2:D1350, 'Data Log'!A$2:A1350=A30, 'Data Log'!F$2:F1350='Data Log'!I$1)), 0)"),0.0)</f>
        <v>0</v>
      </c>
    </row>
    <row r="31" ht="15.75" customHeight="1">
      <c r="A31" s="33"/>
      <c r="B31" s="34"/>
      <c r="C31" s="34"/>
      <c r="D31" s="27">
        <f>SUMIF('Data Log'!A:A,A31,'Data Log'!D:D)</f>
        <v>0</v>
      </c>
      <c r="E31" s="28" t="b">
        <f>NOT(COUNTIFS('Data Log'!A:A,A31,'Data Log'!B:B,"")=COUNTIFS('Data Log'!A:A,A31,'Data Log'!C:C,""))</f>
        <v>0</v>
      </c>
      <c r="F31" s="29">
        <f t="shared" si="1"/>
        <v>0</v>
      </c>
      <c r="G31" s="30">
        <f>IFERROR(__xludf.DUMMYFUNCTION("COUNTIF(FILTER('Data Log'!E$2:E1350, 'Data Log'!A$2:A1350=A31), ""=TRUE"")"),0.0)</f>
        <v>0</v>
      </c>
      <c r="H31" s="30">
        <f>IFERROR(__xludf.DUMMYFUNCTION("COUNTIF(FILTER('Data Log'!E$2:E1350, 'Data Log'!A$2:A1350=A31, 'Data Log'!F$2:F1350='Data Log'!K$1), ""=TRUE"")"),0.0)</f>
        <v>0</v>
      </c>
      <c r="I31" s="31">
        <f>IFERROR(__xludf.DUMMYFUNCTION("IFERROR(SUM(FILTER('Data Log'!D$2:D1350, 'Data Log'!A$2:A1350=A31, 'Data Log'!F$2:F1350='Data Log'!K$1)), 0)"),0.0)</f>
        <v>0</v>
      </c>
      <c r="J31" s="30">
        <f>IFERROR(__xludf.DUMMYFUNCTION("COUNTIF(FILTER('Data Log'!E$2:E1350, 'Data Log'!A$2:A1350=A31, 'Data Log'!F$2:F1350='Data Log'!I$1), ""=TRUE"")"),0.0)</f>
        <v>0</v>
      </c>
      <c r="K31" s="31">
        <f>IFERROR(__xludf.DUMMYFUNCTION("IFERROR(SUM(FILTER('Data Log'!D$2:D1350, 'Data Log'!A$2:A1350=A31, 'Data Log'!F$2:F1350='Data Log'!I$1)), 0)"),0.0)</f>
        <v>0</v>
      </c>
    </row>
    <row r="32" ht="15.75" customHeight="1">
      <c r="A32" s="33"/>
      <c r="B32" s="34"/>
      <c r="C32" s="34"/>
      <c r="D32" s="27">
        <f>SUMIF('Data Log'!A:A,A32,'Data Log'!D:D)</f>
        <v>0</v>
      </c>
      <c r="E32" s="28" t="b">
        <f>NOT(COUNTIFS('Data Log'!A:A,A32,'Data Log'!B:B,"")=COUNTIFS('Data Log'!A:A,A32,'Data Log'!C:C,""))</f>
        <v>0</v>
      </c>
      <c r="F32" s="29">
        <f t="shared" si="1"/>
        <v>0</v>
      </c>
      <c r="G32" s="30">
        <f>IFERROR(__xludf.DUMMYFUNCTION("COUNTIF(FILTER('Data Log'!E$2:E1352, 'Data Log'!A$2:A1352=A32), ""=TRUE"")"),0.0)</f>
        <v>0</v>
      </c>
      <c r="H32" s="30">
        <f>IFERROR(__xludf.DUMMYFUNCTION("COUNTIF(FILTER('Data Log'!E$2:E1352, 'Data Log'!A$2:A1352=A32, 'Data Log'!F$2:F1352='Data Log'!K$1), ""=TRUE"")"),0.0)</f>
        <v>0</v>
      </c>
      <c r="I32" s="31">
        <f>IFERROR(__xludf.DUMMYFUNCTION("IFERROR(SUM(FILTER('Data Log'!D$2:D1352, 'Data Log'!A$2:A1352=A32, 'Data Log'!F$2:F1352='Data Log'!K$1)), 0)"),0.0)</f>
        <v>0</v>
      </c>
      <c r="J32" s="30">
        <f>IFERROR(__xludf.DUMMYFUNCTION("COUNTIF(FILTER('Data Log'!E$2:E1352, 'Data Log'!A$2:A1352=A32, 'Data Log'!F$2:F1352='Data Log'!I$1), ""=TRUE"")"),0.0)</f>
        <v>0</v>
      </c>
      <c r="K32" s="31">
        <f>IFERROR(__xludf.DUMMYFUNCTION("IFERROR(SUM(FILTER('Data Log'!D$2:D1352, 'Data Log'!A$2:A1352=A32, 'Data Log'!F$2:F1352='Data Log'!I$1)), 0)"),0.0)</f>
        <v>0</v>
      </c>
    </row>
    <row r="33" ht="15.75" customHeight="1">
      <c r="A33" s="35"/>
      <c r="B33" s="26"/>
      <c r="C33" s="26"/>
      <c r="D33" s="27">
        <f>SUMIF('Data Log'!A:A,A33,'Data Log'!D:D)</f>
        <v>0</v>
      </c>
      <c r="E33" s="28" t="b">
        <f>NOT(COUNTIFS('Data Log'!A:A,A33,'Data Log'!B:B,"")=COUNTIFS('Data Log'!A:A,A33,'Data Log'!C:C,""))</f>
        <v>0</v>
      </c>
      <c r="F33" s="29">
        <f t="shared" si="1"/>
        <v>0</v>
      </c>
      <c r="G33" s="30">
        <f>IFERROR(__xludf.DUMMYFUNCTION("COUNTIF(FILTER('Data Log'!E$2:E1352, 'Data Log'!A$2:A1352=A33), ""=TRUE"")"),0.0)</f>
        <v>0</v>
      </c>
      <c r="H33" s="30">
        <f>IFERROR(__xludf.DUMMYFUNCTION("COUNTIF(FILTER('Data Log'!E$2:E1352, 'Data Log'!A$2:A1352=A33, 'Data Log'!F$2:F1352='Data Log'!K$1), ""=TRUE"")"),0.0)</f>
        <v>0</v>
      </c>
      <c r="I33" s="31">
        <f>IFERROR(__xludf.DUMMYFUNCTION("IFERROR(SUM(FILTER('Data Log'!D$2:D1352, 'Data Log'!A$2:A1352=A33, 'Data Log'!F$2:F1352='Data Log'!K$1)), 0)"),0.0)</f>
        <v>0</v>
      </c>
      <c r="J33" s="30">
        <f>IFERROR(__xludf.DUMMYFUNCTION("COUNTIF(FILTER('Data Log'!E$2:E1352, 'Data Log'!A$2:A1352=A33, 'Data Log'!F$2:F1352='Data Log'!I$1), ""=TRUE"")"),0.0)</f>
        <v>0</v>
      </c>
      <c r="K33" s="31">
        <f>IFERROR(__xludf.DUMMYFUNCTION("IFERROR(SUM(FILTER('Data Log'!D$2:D1352, 'Data Log'!A$2:A1352=A33, 'Data Log'!F$2:F1352='Data Log'!I$1)), 0)"),0.0)</f>
        <v>0</v>
      </c>
    </row>
    <row r="34" ht="15.75" customHeight="1">
      <c r="A34" s="25"/>
      <c r="B34" s="26"/>
      <c r="C34" s="26"/>
      <c r="D34" s="27">
        <f>SUMIF('Data Log'!A:A,A34,'Data Log'!D:D)</f>
        <v>0</v>
      </c>
      <c r="E34" s="28" t="b">
        <f>NOT(COUNTIFS('Data Log'!A:A,A34,'Data Log'!B:B,"")=COUNTIFS('Data Log'!A:A,A34,'Data Log'!C:C,""))</f>
        <v>0</v>
      </c>
      <c r="F34" s="29">
        <f t="shared" si="1"/>
        <v>0</v>
      </c>
      <c r="G34" s="30">
        <f>IFERROR(__xludf.DUMMYFUNCTION("COUNTIF(FILTER('Data Log'!E$2:E1354, 'Data Log'!A$2:A1354=A34), ""=TRUE"")"),0.0)</f>
        <v>0</v>
      </c>
      <c r="H34" s="30">
        <f>IFERROR(__xludf.DUMMYFUNCTION("COUNTIF(FILTER('Data Log'!E$2:E1354, 'Data Log'!A$2:A1354=A34, 'Data Log'!F$2:F1354='Data Log'!K$1), ""=TRUE"")"),0.0)</f>
        <v>0</v>
      </c>
      <c r="I34" s="31">
        <f>IFERROR(__xludf.DUMMYFUNCTION("IFERROR(SUM(FILTER('Data Log'!D$2:D1354, 'Data Log'!A$2:A1354=A34, 'Data Log'!F$2:F1354='Data Log'!K$1)), 0)"),0.0)</f>
        <v>0</v>
      </c>
      <c r="J34" s="30">
        <f>IFERROR(__xludf.DUMMYFUNCTION("COUNTIF(FILTER('Data Log'!E$2:E1354, 'Data Log'!A$2:A1354=A34, 'Data Log'!F$2:F1354='Data Log'!I$1), ""=TRUE"")"),0.0)</f>
        <v>0</v>
      </c>
      <c r="K34" s="31">
        <f>IFERROR(__xludf.DUMMYFUNCTION("IFERROR(SUM(FILTER('Data Log'!D$2:D1354, 'Data Log'!A$2:A1354=A34, 'Data Log'!F$2:F1354='Data Log'!I$1)), 0)"),0.0)</f>
        <v>0</v>
      </c>
    </row>
    <row r="35" ht="15.75" customHeight="1">
      <c r="A35" s="25"/>
      <c r="B35" s="26"/>
      <c r="C35" s="26"/>
      <c r="D35" s="27">
        <f>SUMIF('Data Log'!A:A,A35,'Data Log'!D:D)</f>
        <v>0</v>
      </c>
      <c r="E35" s="28" t="b">
        <f>NOT(COUNTIFS('Data Log'!A:A,A35,'Data Log'!B:B,"")=COUNTIFS('Data Log'!A:A,A35,'Data Log'!C:C,""))</f>
        <v>0</v>
      </c>
      <c r="F35" s="29">
        <f t="shared" si="1"/>
        <v>0</v>
      </c>
      <c r="G35" s="30">
        <f>IFERROR(__xludf.DUMMYFUNCTION("COUNTIF(FILTER('Data Log'!E$2:E1354, 'Data Log'!A$2:A1354=A35), ""=TRUE"")"),0.0)</f>
        <v>0</v>
      </c>
      <c r="H35" s="30">
        <f>IFERROR(__xludf.DUMMYFUNCTION("COUNTIF(FILTER('Data Log'!E$2:E1354, 'Data Log'!A$2:A1354=A35, 'Data Log'!F$2:F1354='Data Log'!K$1), ""=TRUE"")"),0.0)</f>
        <v>0</v>
      </c>
      <c r="I35" s="31">
        <f>IFERROR(__xludf.DUMMYFUNCTION("IFERROR(SUM(FILTER('Data Log'!D$2:D1354, 'Data Log'!A$2:A1354=A35, 'Data Log'!F$2:F1354='Data Log'!K$1)), 0)"),0.0)</f>
        <v>0</v>
      </c>
      <c r="J35" s="30">
        <f>IFERROR(__xludf.DUMMYFUNCTION("COUNTIF(FILTER('Data Log'!E$2:E1354, 'Data Log'!A$2:A1354=A35, 'Data Log'!F$2:F1354='Data Log'!I$1), ""=TRUE"")"),0.0)</f>
        <v>0</v>
      </c>
      <c r="K35" s="31">
        <f>IFERROR(__xludf.DUMMYFUNCTION("IFERROR(SUM(FILTER('Data Log'!D$2:D1354, 'Data Log'!A$2:A1354=A35, 'Data Log'!F$2:F1354='Data Log'!I$1)), 0)"),0.0)</f>
        <v>0</v>
      </c>
    </row>
    <row r="36" ht="15.75" customHeight="1">
      <c r="A36" s="35"/>
      <c r="B36" s="26"/>
      <c r="C36" s="26"/>
      <c r="D36" s="27">
        <f>SUMIF('Data Log'!A:A,A36,'Data Log'!D:D)</f>
        <v>0</v>
      </c>
      <c r="E36" s="28" t="b">
        <f>NOT(COUNTIFS('Data Log'!A:A,A36,'Data Log'!B:B,"")=COUNTIFS('Data Log'!A:A,A36,'Data Log'!C:C,""))</f>
        <v>0</v>
      </c>
      <c r="F36" s="29">
        <f t="shared" si="1"/>
        <v>0</v>
      </c>
      <c r="G36" s="30">
        <f>IFERROR(__xludf.DUMMYFUNCTION("COUNTIF(FILTER('Data Log'!E$2:E1356, 'Data Log'!A$2:A1356=A36), ""=TRUE"")"),0.0)</f>
        <v>0</v>
      </c>
      <c r="H36" s="30">
        <f>IFERROR(__xludf.DUMMYFUNCTION("COUNTIF(FILTER('Data Log'!E$2:E1356, 'Data Log'!A$2:A1356=A36, 'Data Log'!F$2:F1356='Data Log'!K$1), ""=TRUE"")"),0.0)</f>
        <v>0</v>
      </c>
      <c r="I36" s="31">
        <f>IFERROR(__xludf.DUMMYFUNCTION("IFERROR(SUM(FILTER('Data Log'!D$2:D1356, 'Data Log'!A$2:A1356=A36, 'Data Log'!F$2:F1356='Data Log'!K$1)), 0)"),0.0)</f>
        <v>0</v>
      </c>
      <c r="J36" s="30">
        <f>IFERROR(__xludf.DUMMYFUNCTION("COUNTIF(FILTER('Data Log'!E$2:E1356, 'Data Log'!A$2:A1356=A36, 'Data Log'!F$2:F1356='Data Log'!I$1), ""=TRUE"")"),0.0)</f>
        <v>0</v>
      </c>
      <c r="K36" s="31">
        <f>IFERROR(__xludf.DUMMYFUNCTION("IFERROR(SUM(FILTER('Data Log'!D$2:D1356, 'Data Log'!A$2:A1356=A36, 'Data Log'!F$2:F1356='Data Log'!I$1)), 0)"),0.0)</f>
        <v>0</v>
      </c>
    </row>
    <row r="37" ht="15.75" customHeight="1">
      <c r="A37" s="36"/>
      <c r="B37" s="34"/>
      <c r="C37" s="34"/>
      <c r="D37" s="27">
        <f>SUMIF('Data Log'!A:A,A37,'Data Log'!D:D)</f>
        <v>0</v>
      </c>
      <c r="E37" s="28" t="b">
        <f>NOT(COUNTIFS('Data Log'!A:A,A37,'Data Log'!B:B,"")=COUNTIFS('Data Log'!A:A,A37,'Data Log'!C:C,""))</f>
        <v>0</v>
      </c>
      <c r="F37" s="29">
        <f t="shared" si="1"/>
        <v>0</v>
      </c>
      <c r="G37" s="30">
        <f>IFERROR(__xludf.DUMMYFUNCTION("COUNTIF(FILTER('Data Log'!E$2:E1356, 'Data Log'!A$2:A1356=A37), ""=TRUE"")"),0.0)</f>
        <v>0</v>
      </c>
      <c r="H37" s="30">
        <f>IFERROR(__xludf.DUMMYFUNCTION("COUNTIF(FILTER('Data Log'!E$2:E1356, 'Data Log'!A$2:A1356=A37, 'Data Log'!F$2:F1356='Data Log'!K$1), ""=TRUE"")"),0.0)</f>
        <v>0</v>
      </c>
      <c r="I37" s="31">
        <f>IFERROR(__xludf.DUMMYFUNCTION("IFERROR(SUM(FILTER('Data Log'!D$2:D1356, 'Data Log'!A$2:A1356=A37, 'Data Log'!F$2:F1356='Data Log'!K$1)), 0)"),0.0)</f>
        <v>0</v>
      </c>
      <c r="J37" s="30">
        <f>IFERROR(__xludf.DUMMYFUNCTION("COUNTIF(FILTER('Data Log'!E$2:E1356, 'Data Log'!A$2:A1356=A37, 'Data Log'!F$2:F1356='Data Log'!I$1), ""=TRUE"")"),0.0)</f>
        <v>0</v>
      </c>
      <c r="K37" s="31">
        <f>IFERROR(__xludf.DUMMYFUNCTION("IFERROR(SUM(FILTER('Data Log'!D$2:D1356, 'Data Log'!A$2:A1356=A37, 'Data Log'!F$2:F1356='Data Log'!I$1)), 0)"),0.0)</f>
        <v>0</v>
      </c>
    </row>
    <row r="38" ht="15.75" customHeight="1">
      <c r="A38" s="36"/>
      <c r="B38" s="34"/>
      <c r="C38" s="34"/>
      <c r="D38" s="27">
        <f>SUMIF('Data Log'!A:A,A38,'Data Log'!D:D)</f>
        <v>0</v>
      </c>
      <c r="E38" s="28" t="b">
        <f>NOT(COUNTIFS('Data Log'!A:A,A38,'Data Log'!B:B,"")=COUNTIFS('Data Log'!A:A,A38,'Data Log'!C:C,""))</f>
        <v>0</v>
      </c>
      <c r="F38" s="29">
        <f t="shared" si="1"/>
        <v>0</v>
      </c>
      <c r="G38" s="30">
        <f>IFERROR(__xludf.DUMMYFUNCTION("COUNTIF(FILTER('Data Log'!E$2:E1358, 'Data Log'!A$2:A1358=A38), ""=TRUE"")"),0.0)</f>
        <v>0</v>
      </c>
      <c r="H38" s="30">
        <f>IFERROR(__xludf.DUMMYFUNCTION("COUNTIF(FILTER('Data Log'!E$2:E1358, 'Data Log'!A$2:A1358=A38, 'Data Log'!F$2:F1358='Data Log'!K$1), ""=TRUE"")"),0.0)</f>
        <v>0</v>
      </c>
      <c r="I38" s="31">
        <f>IFERROR(__xludf.DUMMYFUNCTION("IFERROR(SUM(FILTER('Data Log'!D$2:D1358, 'Data Log'!A$2:A1358=A38, 'Data Log'!F$2:F1358='Data Log'!K$1)), 0)"),0.0)</f>
        <v>0</v>
      </c>
      <c r="J38" s="30">
        <f>IFERROR(__xludf.DUMMYFUNCTION("COUNTIF(FILTER('Data Log'!E$2:E1358, 'Data Log'!A$2:A1358=A38, 'Data Log'!F$2:F1358='Data Log'!I$1), ""=TRUE"")"),0.0)</f>
        <v>0</v>
      </c>
      <c r="K38" s="31">
        <f>IFERROR(__xludf.DUMMYFUNCTION("IFERROR(SUM(FILTER('Data Log'!D$2:D1358, 'Data Log'!A$2:A1358=A38, 'Data Log'!F$2:F1358='Data Log'!I$1)), 0)"),0.0)</f>
        <v>0</v>
      </c>
    </row>
    <row r="39" ht="15.75" customHeight="1">
      <c r="A39" s="35"/>
      <c r="B39" s="26"/>
      <c r="C39" s="26"/>
      <c r="D39" s="27">
        <f>SUMIF('Data Log'!A:A,A39,'Data Log'!D:D)</f>
        <v>0</v>
      </c>
      <c r="E39" s="28" t="b">
        <f>NOT(COUNTIFS('Data Log'!A:A,A39,'Data Log'!B:B,"")=COUNTIFS('Data Log'!A:A,A39,'Data Log'!C:C,""))</f>
        <v>0</v>
      </c>
      <c r="F39" s="29">
        <f t="shared" si="1"/>
        <v>0</v>
      </c>
      <c r="G39" s="30">
        <f>IFERROR(__xludf.DUMMYFUNCTION("COUNTIF(FILTER('Data Log'!E$2:E1358, 'Data Log'!A$2:A1358=A39), ""=TRUE"")"),0.0)</f>
        <v>0</v>
      </c>
      <c r="H39" s="30">
        <f>IFERROR(__xludf.DUMMYFUNCTION("COUNTIF(FILTER('Data Log'!E$2:E1358, 'Data Log'!A$2:A1358=A39, 'Data Log'!F$2:F1358='Data Log'!K$1), ""=TRUE"")"),0.0)</f>
        <v>0</v>
      </c>
      <c r="I39" s="31">
        <f>IFERROR(__xludf.DUMMYFUNCTION("IFERROR(SUM(FILTER('Data Log'!D$2:D1358, 'Data Log'!A$2:A1358=A39, 'Data Log'!F$2:F1358='Data Log'!K$1)), 0)"),0.0)</f>
        <v>0</v>
      </c>
      <c r="J39" s="30">
        <f>IFERROR(__xludf.DUMMYFUNCTION("COUNTIF(FILTER('Data Log'!E$2:E1358, 'Data Log'!A$2:A1358=A39, 'Data Log'!F$2:F1358='Data Log'!I$1), ""=TRUE"")"),0.0)</f>
        <v>0</v>
      </c>
      <c r="K39" s="31">
        <f>IFERROR(__xludf.DUMMYFUNCTION("IFERROR(SUM(FILTER('Data Log'!D$2:D1358, 'Data Log'!A$2:A1358=A39, 'Data Log'!F$2:F1358='Data Log'!I$1)), 0)"),0.0)</f>
        <v>0</v>
      </c>
    </row>
    <row r="40" ht="15.75" customHeight="1">
      <c r="A40" s="25"/>
      <c r="B40" s="26"/>
      <c r="C40" s="26"/>
      <c r="D40" s="27">
        <f>SUMIF('Data Log'!A:A,A40,'Data Log'!D:D)</f>
        <v>0</v>
      </c>
      <c r="E40" s="28" t="b">
        <f>NOT(COUNTIFS('Data Log'!A:A,A40,'Data Log'!B:B,"")=COUNTIFS('Data Log'!A:A,A40,'Data Log'!C:C,""))</f>
        <v>0</v>
      </c>
      <c r="F40" s="29">
        <f t="shared" si="1"/>
        <v>0</v>
      </c>
      <c r="G40" s="30">
        <f>IFERROR(__xludf.DUMMYFUNCTION("COUNTIF(FILTER('Data Log'!E$2:E1360, 'Data Log'!A$2:A1360=A40), ""=TRUE"")"),0.0)</f>
        <v>0</v>
      </c>
      <c r="H40" s="30">
        <f>IFERROR(__xludf.DUMMYFUNCTION("COUNTIF(FILTER('Data Log'!E$2:E1360, 'Data Log'!A$2:A1360=A40, 'Data Log'!F$2:F1360='Data Log'!K$1), ""=TRUE"")"),0.0)</f>
        <v>0</v>
      </c>
      <c r="I40" s="31">
        <f>IFERROR(__xludf.DUMMYFUNCTION("IFERROR(SUM(FILTER('Data Log'!D$2:D1360, 'Data Log'!A$2:A1360=A40, 'Data Log'!F$2:F1360='Data Log'!K$1)), 0)"),0.0)</f>
        <v>0</v>
      </c>
      <c r="J40" s="30">
        <f>IFERROR(__xludf.DUMMYFUNCTION("COUNTIF(FILTER('Data Log'!E$2:E1360, 'Data Log'!A$2:A1360=A40, 'Data Log'!F$2:F1360='Data Log'!I$1), ""=TRUE"")"),0.0)</f>
        <v>0</v>
      </c>
      <c r="K40" s="31">
        <f>IFERROR(__xludf.DUMMYFUNCTION("IFERROR(SUM(FILTER('Data Log'!D$2:D1360, 'Data Log'!A$2:A1360=A40, 'Data Log'!F$2:F1360='Data Log'!I$1)), 0)"),0.0)</f>
        <v>0</v>
      </c>
    </row>
    <row r="41" ht="15.75" customHeight="1">
      <c r="A41" s="25"/>
      <c r="B41" s="26"/>
      <c r="C41" s="26"/>
      <c r="D41" s="27">
        <f>SUMIF('Data Log'!A:A,A41,'Data Log'!D:D)</f>
        <v>0</v>
      </c>
      <c r="E41" s="28" t="b">
        <f>NOT(COUNTIFS('Data Log'!A:A,A41,'Data Log'!B:B,"")=COUNTIFS('Data Log'!A:A,A41,'Data Log'!C:C,""))</f>
        <v>0</v>
      </c>
      <c r="F41" s="29">
        <f t="shared" si="1"/>
        <v>0</v>
      </c>
      <c r="G41" s="30">
        <f>IFERROR(__xludf.DUMMYFUNCTION("COUNTIF(FILTER('Data Log'!E$2:E1360, 'Data Log'!A$2:A1360=A41), ""=TRUE"")"),0.0)</f>
        <v>0</v>
      </c>
      <c r="H41" s="30">
        <f>IFERROR(__xludf.DUMMYFUNCTION("COUNTIF(FILTER('Data Log'!E$2:E1360, 'Data Log'!A$2:A1360=A41, 'Data Log'!F$2:F1360='Data Log'!K$1), ""=TRUE"")"),0.0)</f>
        <v>0</v>
      </c>
      <c r="I41" s="31">
        <f>IFERROR(__xludf.DUMMYFUNCTION("IFERROR(SUM(FILTER('Data Log'!D$2:D1360, 'Data Log'!A$2:A1360=A41, 'Data Log'!F$2:F1360='Data Log'!K$1)), 0)"),0.0)</f>
        <v>0</v>
      </c>
      <c r="J41" s="30">
        <f>IFERROR(__xludf.DUMMYFUNCTION("COUNTIF(FILTER('Data Log'!E$2:E1360, 'Data Log'!A$2:A1360=A41, 'Data Log'!F$2:F1360='Data Log'!I$1), ""=TRUE"")"),0.0)</f>
        <v>0</v>
      </c>
      <c r="K41" s="31">
        <f>IFERROR(__xludf.DUMMYFUNCTION("IFERROR(SUM(FILTER('Data Log'!D$2:D1360, 'Data Log'!A$2:A1360=A41, 'Data Log'!F$2:F1360='Data Log'!I$1)), 0)"),0.0)</f>
        <v>0</v>
      </c>
    </row>
    <row r="42" ht="15.75" customHeight="1">
      <c r="A42" s="33"/>
      <c r="B42" s="34"/>
      <c r="C42" s="34"/>
      <c r="D42" s="27">
        <f>SUMIF('Data Log'!A:A,A42,'Data Log'!D:D)</f>
        <v>0</v>
      </c>
      <c r="E42" s="28" t="b">
        <f>NOT(COUNTIFS('Data Log'!A:A,A42,'Data Log'!B:B,"")=COUNTIFS('Data Log'!A:A,A42,'Data Log'!C:C,""))</f>
        <v>0</v>
      </c>
      <c r="F42" s="29">
        <f t="shared" si="1"/>
        <v>0</v>
      </c>
      <c r="G42" s="30">
        <f>IFERROR(__xludf.DUMMYFUNCTION("COUNTIF(FILTER('Data Log'!E$2:E1362, 'Data Log'!A$2:A1362=A42), ""=TRUE"")"),0.0)</f>
        <v>0</v>
      </c>
      <c r="H42" s="30">
        <f>IFERROR(__xludf.DUMMYFUNCTION("COUNTIF(FILTER('Data Log'!E$2:E1362, 'Data Log'!A$2:A1362=A42, 'Data Log'!F$2:F1362='Data Log'!K$1), ""=TRUE"")"),0.0)</f>
        <v>0</v>
      </c>
      <c r="I42" s="31">
        <f>IFERROR(__xludf.DUMMYFUNCTION("IFERROR(SUM(FILTER('Data Log'!D$2:D1362, 'Data Log'!A$2:A1362=A42, 'Data Log'!F$2:F1362='Data Log'!K$1)), 0)"),0.0)</f>
        <v>0</v>
      </c>
      <c r="J42" s="30">
        <f>IFERROR(__xludf.DUMMYFUNCTION("COUNTIF(FILTER('Data Log'!E$2:E1362, 'Data Log'!A$2:A1362=A42, 'Data Log'!F$2:F1362='Data Log'!I$1), ""=TRUE"")"),0.0)</f>
        <v>0</v>
      </c>
      <c r="K42" s="31">
        <f>IFERROR(__xludf.DUMMYFUNCTION("IFERROR(SUM(FILTER('Data Log'!D$2:D1362, 'Data Log'!A$2:A1362=A42, 'Data Log'!F$2:F1362='Data Log'!I$1)), 0)"),0.0)</f>
        <v>0</v>
      </c>
    </row>
  </sheetData>
  <mergeCells count="1">
    <mergeCell ref="Q1:R1"/>
  </mergeCells>
  <conditionalFormatting sqref="H2:H42">
    <cfRule type="cellIs" dxfId="0" priority="1" operator="greaterThanOrEqual">
      <formula>$N$1</formula>
    </cfRule>
  </conditionalFormatting>
  <conditionalFormatting sqref="H2:H42">
    <cfRule type="notContainsBlanks" dxfId="1" priority="2">
      <formula>LEN(TRIM(H2))&gt;0</formula>
    </cfRule>
  </conditionalFormatting>
  <conditionalFormatting sqref="J2:J42">
    <cfRule type="cellIs" dxfId="0" priority="3" operator="greaterThanOrEqual">
      <formula>$N$1</formula>
    </cfRule>
  </conditionalFormatting>
  <conditionalFormatting sqref="J2:J42">
    <cfRule type="notContainsBlanks" dxfId="2" priority="4">
      <formula>LEN(TRIM(J2))&gt;0</formula>
    </cfRule>
  </conditionalFormatting>
  <conditionalFormatting sqref="K2:K42">
    <cfRule type="cellIs" dxfId="0" priority="5" operator="greaterThanOrEqual">
      <formula>$P$1</formula>
    </cfRule>
  </conditionalFormatting>
  <conditionalFormatting sqref="K2:K42">
    <cfRule type="notContainsBlanks" dxfId="2" priority="6">
      <formula>LEN(TRIM(K2))&gt;0</formula>
    </cfRule>
  </conditionalFormatting>
  <conditionalFormatting sqref="I2:I42">
    <cfRule type="cellIs" dxfId="0" priority="7" operator="greaterThan">
      <formula>$P$1</formula>
    </cfRule>
  </conditionalFormatting>
  <conditionalFormatting sqref="I2:I42">
    <cfRule type="notContainsBlanks" dxfId="1" priority="8">
      <formula>LEN(TRIM(I2))&gt;0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38"/>
    <col customWidth="1" min="2" max="2" width="19.75"/>
    <col customWidth="1" min="3" max="3" width="15.63"/>
    <col customWidth="1" min="4" max="4" width="14.38"/>
    <col customWidth="1" min="5" max="5" width="11.88"/>
    <col customWidth="1" min="6" max="11" width="14.38"/>
  </cols>
  <sheetData>
    <row r="1" ht="15.75" customHeight="1">
      <c r="A1" s="18" t="s">
        <v>21</v>
      </c>
      <c r="B1" s="38" t="s">
        <v>22</v>
      </c>
      <c r="C1" s="38" t="s">
        <v>23</v>
      </c>
      <c r="D1" s="39" t="s">
        <v>24</v>
      </c>
      <c r="E1" s="20" t="s">
        <v>25</v>
      </c>
      <c r="F1" s="20" t="s">
        <v>26</v>
      </c>
      <c r="G1" s="20" t="s">
        <v>27</v>
      </c>
      <c r="H1" s="30" t="s">
        <v>28</v>
      </c>
      <c r="I1" s="30">
        <f>DATEVALUE(TODAY()-WEEKDAY(TODAY(),2))</f>
        <v>45529</v>
      </c>
      <c r="J1" s="30" t="s">
        <v>29</v>
      </c>
      <c r="K1" s="30">
        <f>I1-7</f>
        <v>45522</v>
      </c>
      <c r="L1" s="34" t="s">
        <v>30</v>
      </c>
      <c r="M1" s="40">
        <f>DATEVALUE(TODAY())</f>
        <v>45536</v>
      </c>
      <c r="N1" s="41" t="s">
        <v>31</v>
      </c>
      <c r="O1" s="41" t="s">
        <v>32</v>
      </c>
    </row>
    <row r="2" ht="15.75" customHeight="1">
      <c r="A2" s="30">
        <v>12345.0</v>
      </c>
      <c r="B2" s="42">
        <v>44819.80486111111</v>
      </c>
      <c r="C2" s="42">
        <v>44819.805555555555</v>
      </c>
      <c r="D2" s="43">
        <f>C2-B2</f>
        <v>0.0006944444467</v>
      </c>
      <c r="E2" s="30" t="b">
        <f>IFERROR(HOUR(TIMEVALUE(D2))&gt;=1)</f>
        <v>0</v>
      </c>
      <c r="F2" s="30">
        <f>IFERROR(DATEVALUE(B2)-WEEKDAY(B2, 2))</f>
        <v>44815</v>
      </c>
      <c r="G2" s="44">
        <f>IFERROR(__xludf.DUMMYFUNCTION("TO_DATE(F2)"),44815.0)</f>
        <v>44815</v>
      </c>
      <c r="N2" s="45" t="str">
        <f>IFERROR(__xludf.DUMMYFUNCTION("IFERROR(TO_TEXT(TO_DATE(INDEX(SPLIT(B2, "" ""), 1))))"),"9/15/2022")</f>
        <v>9/15/2022</v>
      </c>
    </row>
    <row r="3" ht="15.75" customHeight="1">
      <c r="B3" s="46"/>
      <c r="C3" s="46"/>
      <c r="D3" s="43"/>
      <c r="E3" s="30"/>
      <c r="F3" s="30"/>
      <c r="G3" s="44"/>
      <c r="N3" s="45" t="str">
        <f>IFERROR(__xludf.DUMMYFUNCTION("IFERROR(TO_TEXT(TO_DATE(INDEX(SPLIT(B3, "" ""), 1))))"),"")</f>
        <v/>
      </c>
    </row>
    <row r="4" ht="15.75" customHeight="1">
      <c r="B4" s="46"/>
      <c r="C4" s="46"/>
      <c r="D4" s="43"/>
      <c r="N4" s="45" t="str">
        <f>IFERROR(__xludf.DUMMYFUNCTION("IFERROR(TO_TEXT(TO_DATE(INDEX(SPLIT(B4, "" ""), 1))))"),"")</f>
        <v/>
      </c>
    </row>
    <row r="5" ht="15.75" customHeight="1">
      <c r="B5" s="47"/>
      <c r="C5" s="46"/>
      <c r="D5" s="43"/>
      <c r="N5" s="45" t="str">
        <f>IFERROR(__xludf.DUMMYFUNCTION("IFERROR(TO_TEXT(TO_DATE(INDEX(SPLIT(B5, "" ""), 1))))"),"")</f>
        <v/>
      </c>
    </row>
    <row r="6" ht="15.75" customHeight="1">
      <c r="B6" s="47"/>
      <c r="C6" s="46"/>
      <c r="D6" s="43"/>
      <c r="E6" s="30"/>
      <c r="F6" s="30"/>
      <c r="G6" s="44"/>
      <c r="N6" s="45" t="str">
        <f>IFERROR(__xludf.DUMMYFUNCTION("IFERROR(TO_TEXT(TO_DATE(INDEX(SPLIT(B6, "" ""), 1))))"),"")</f>
        <v/>
      </c>
    </row>
    <row r="7" ht="15.75" customHeight="1">
      <c r="B7" s="47"/>
      <c r="C7" s="46"/>
      <c r="D7" s="43"/>
      <c r="E7" s="30"/>
      <c r="F7" s="30"/>
      <c r="G7" s="44"/>
      <c r="N7" s="45" t="str">
        <f>IFERROR(__xludf.DUMMYFUNCTION("IFERROR(TO_TEXT(TO_DATE(INDEX(SPLIT(B7, "" ""), 1))))"),"")</f>
        <v/>
      </c>
    </row>
    <row r="8" ht="15.75" customHeight="1">
      <c r="B8" s="47"/>
      <c r="C8" s="46"/>
      <c r="D8" s="43"/>
      <c r="E8" s="30"/>
      <c r="F8" s="30"/>
      <c r="G8" s="44"/>
      <c r="N8" s="45" t="str">
        <f>IFERROR(__xludf.DUMMYFUNCTION("IFERROR(TO_TEXT(TO_DATE(INDEX(SPLIT(B8, "" ""), 1))))"),"")</f>
        <v/>
      </c>
    </row>
    <row r="9" ht="15.75" customHeight="1">
      <c r="B9" s="47"/>
      <c r="C9" s="46"/>
      <c r="D9" s="43"/>
      <c r="E9" s="30"/>
      <c r="F9" s="30"/>
      <c r="G9" s="44"/>
      <c r="N9" s="45" t="str">
        <f>IFERROR(__xludf.DUMMYFUNCTION("IFERROR(TO_TEXT(TO_DATE(INDEX(SPLIT(B9, "" ""), 1))))"),"")</f>
        <v/>
      </c>
    </row>
    <row r="10" ht="15.75" customHeight="1">
      <c r="B10" s="47"/>
      <c r="C10" s="46"/>
      <c r="D10" s="43"/>
      <c r="E10" s="30"/>
      <c r="F10" s="30"/>
      <c r="G10" s="44"/>
      <c r="N10" s="45" t="str">
        <f>IFERROR(__xludf.DUMMYFUNCTION("IFERROR(TO_TEXT(TO_DATE(INDEX(SPLIT(B10, "" ""), 1))))"),"")</f>
        <v/>
      </c>
    </row>
    <row r="11" ht="15.75" customHeight="1">
      <c r="B11" s="47"/>
      <c r="C11" s="46"/>
      <c r="D11" s="43"/>
      <c r="E11" s="30"/>
      <c r="F11" s="30"/>
      <c r="G11" s="44"/>
      <c r="N11" s="45" t="str">
        <f>IFERROR(__xludf.DUMMYFUNCTION("IFERROR(TO_TEXT(TO_DATE(INDEX(SPLIT(B11, "" ""), 1))))"),"")</f>
        <v/>
      </c>
    </row>
    <row r="12" ht="15.75" customHeight="1">
      <c r="B12" s="47"/>
      <c r="C12" s="46"/>
      <c r="D12" s="43"/>
      <c r="E12" s="30"/>
      <c r="F12" s="30"/>
      <c r="G12" s="44"/>
      <c r="N12" s="45" t="str">
        <f>IFERROR(__xludf.DUMMYFUNCTION("IFERROR(TO_TEXT(TO_DATE(INDEX(SPLIT(B12, "" ""), 1))))"),"")</f>
        <v/>
      </c>
    </row>
    <row r="13" ht="15.75" customHeight="1">
      <c r="B13" s="47"/>
      <c r="C13" s="46"/>
      <c r="D13" s="43"/>
      <c r="E13" s="30"/>
      <c r="F13" s="30"/>
      <c r="G13" s="44"/>
      <c r="N13" s="45" t="str">
        <f>IFERROR(__xludf.DUMMYFUNCTION("IFERROR(TO_TEXT(TO_DATE(INDEX(SPLIT(B13, "" ""), 1))))"),"")</f>
        <v/>
      </c>
    </row>
    <row r="14" ht="15.75" customHeight="1">
      <c r="B14" s="47"/>
      <c r="C14" s="46"/>
      <c r="D14" s="43"/>
      <c r="E14" s="30"/>
      <c r="F14" s="30"/>
      <c r="G14" s="44"/>
      <c r="N14" s="45" t="str">
        <f>IFERROR(__xludf.DUMMYFUNCTION("IFERROR(TO_TEXT(TO_DATE(INDEX(SPLIT(B14, "" ""), 1))))"),"")</f>
        <v/>
      </c>
    </row>
    <row r="15" ht="15.75" customHeight="1">
      <c r="B15" s="47"/>
      <c r="C15" s="46"/>
      <c r="D15" s="43"/>
      <c r="E15" s="30"/>
      <c r="F15" s="30"/>
      <c r="G15" s="44"/>
      <c r="N15" s="45" t="str">
        <f>IFERROR(__xludf.DUMMYFUNCTION("IFERROR(TO_TEXT(TO_DATE(INDEX(SPLIT(B15, "" ""), 1))))"),"")</f>
        <v/>
      </c>
    </row>
    <row r="16" ht="15.75" customHeight="1">
      <c r="B16" s="47"/>
      <c r="C16" s="46"/>
      <c r="D16" s="43"/>
      <c r="E16" s="30"/>
      <c r="F16" s="30"/>
      <c r="G16" s="44"/>
      <c r="N16" s="45" t="str">
        <f>IFERROR(__xludf.DUMMYFUNCTION("IFERROR(TO_TEXT(TO_DATE(INDEX(SPLIT(B16, "" ""), 1))))"),"")</f>
        <v/>
      </c>
    </row>
    <row r="17" ht="15.75" customHeight="1">
      <c r="B17" s="47"/>
      <c r="C17" s="46"/>
      <c r="D17" s="43"/>
      <c r="E17" s="30"/>
      <c r="F17" s="30"/>
      <c r="G17" s="44"/>
      <c r="N17" s="45" t="str">
        <f>IFERROR(__xludf.DUMMYFUNCTION("IFERROR(TO_TEXT(TO_DATE(INDEX(SPLIT(B17, "" ""), 1))))"),"")</f>
        <v/>
      </c>
    </row>
    <row r="18" ht="15.75" customHeight="1">
      <c r="B18" s="47"/>
      <c r="C18" s="46"/>
      <c r="D18" s="43"/>
      <c r="E18" s="30"/>
      <c r="F18" s="30"/>
      <c r="G18" s="44"/>
      <c r="N18" s="45" t="str">
        <f>IFERROR(__xludf.DUMMYFUNCTION("IFERROR(TO_TEXT(TO_DATE(INDEX(SPLIT(B18, "" ""), 1))))"),"")</f>
        <v/>
      </c>
    </row>
    <row r="19" ht="15.75" customHeight="1">
      <c r="B19" s="47"/>
      <c r="C19" s="46"/>
      <c r="D19" s="43"/>
      <c r="E19" s="30"/>
      <c r="F19" s="30"/>
      <c r="G19" s="44"/>
      <c r="N19" s="45" t="str">
        <f>IFERROR(__xludf.DUMMYFUNCTION("IFERROR(TO_TEXT(TO_DATE(INDEX(SPLIT(B19, "" ""), 1))))"),"")</f>
        <v/>
      </c>
    </row>
    <row r="20" ht="15.75" customHeight="1">
      <c r="B20" s="47"/>
      <c r="C20" s="46"/>
      <c r="D20" s="43"/>
      <c r="E20" s="30"/>
      <c r="F20" s="30"/>
      <c r="G20" s="44"/>
      <c r="N20" s="45" t="str">
        <f>IFERROR(__xludf.DUMMYFUNCTION("IFERROR(TO_TEXT(TO_DATE(INDEX(SPLIT(B20, "" ""), 1))))"),"")</f>
        <v/>
      </c>
    </row>
    <row r="21" ht="15.75" customHeight="1">
      <c r="B21" s="47"/>
      <c r="C21" s="46"/>
      <c r="D21" s="43"/>
      <c r="E21" s="30"/>
      <c r="F21" s="30"/>
      <c r="G21" s="44"/>
      <c r="N21" s="45" t="str">
        <f>IFERROR(__xludf.DUMMYFUNCTION("IFERROR(TO_TEXT(TO_DATE(INDEX(SPLIT(B21, "" ""), 1))))"),"")</f>
        <v/>
      </c>
    </row>
    <row r="22" ht="15.75" customHeight="1">
      <c r="B22" s="47"/>
      <c r="C22" s="47"/>
      <c r="D22" s="43"/>
      <c r="E22" s="30"/>
      <c r="F22" s="30"/>
      <c r="G22" s="44"/>
      <c r="N22" s="45" t="str">
        <f>IFERROR(__xludf.DUMMYFUNCTION("IFERROR(TO_TEXT(TO_DATE(INDEX(SPLIT(B22, "" ""), 1))))"),"")</f>
        <v/>
      </c>
    </row>
    <row r="23" ht="15.75" customHeight="1">
      <c r="B23" s="47"/>
      <c r="C23" s="46"/>
      <c r="D23" s="43"/>
      <c r="E23" s="30"/>
      <c r="F23" s="30"/>
      <c r="G23" s="44"/>
      <c r="N23" s="45" t="str">
        <f>IFERROR(__xludf.DUMMYFUNCTION("IFERROR(TO_TEXT(TO_DATE(INDEX(SPLIT(B23, "" ""), 1))))"),"")</f>
        <v/>
      </c>
    </row>
    <row r="24" ht="15.75" customHeight="1">
      <c r="B24" s="47"/>
      <c r="C24" s="46"/>
      <c r="D24" s="43"/>
      <c r="E24" s="30"/>
      <c r="F24" s="30"/>
      <c r="G24" s="44"/>
      <c r="N24" s="45" t="str">
        <f>IFERROR(__xludf.DUMMYFUNCTION("IFERROR(TO_TEXT(TO_DATE(INDEX(SPLIT(B24, "" ""), 1))))"),"")</f>
        <v/>
      </c>
    </row>
    <row r="25" ht="15.75" customHeight="1">
      <c r="B25" s="46"/>
      <c r="C25" s="46"/>
      <c r="D25" s="43"/>
      <c r="E25" s="30"/>
      <c r="F25" s="30"/>
      <c r="G25" s="44"/>
      <c r="N25" s="45" t="str">
        <f>IFERROR(__xludf.DUMMYFUNCTION("IFERROR(TO_TEXT(TO_DATE(INDEX(SPLIT(B25, "" ""), 1))))"),"")</f>
        <v/>
      </c>
    </row>
    <row r="26" ht="15.75" customHeight="1">
      <c r="B26" s="46"/>
      <c r="C26" s="46"/>
      <c r="D26" s="43"/>
      <c r="E26" s="30"/>
      <c r="F26" s="30"/>
      <c r="G26" s="44"/>
      <c r="N26" s="45" t="str">
        <f>IFERROR(__xludf.DUMMYFUNCTION("IFERROR(TO_TEXT(TO_DATE(INDEX(SPLIT(B26, "" ""), 1))))"),"")</f>
        <v/>
      </c>
    </row>
    <row r="27" ht="15.75" customHeight="1">
      <c r="B27" s="46"/>
      <c r="C27" s="46"/>
      <c r="D27" s="43"/>
      <c r="E27" s="30"/>
      <c r="F27" s="30"/>
      <c r="G27" s="44"/>
      <c r="N27" s="45" t="str">
        <f>IFERROR(__xludf.DUMMYFUNCTION("IFERROR(TO_TEXT(TO_DATE(INDEX(SPLIT(B27, "" ""), 1))))"),"")</f>
        <v/>
      </c>
    </row>
    <row r="28" ht="15.75" customHeight="1">
      <c r="B28" s="46"/>
      <c r="C28" s="46"/>
      <c r="D28" s="43"/>
      <c r="E28" s="30"/>
      <c r="F28" s="30"/>
      <c r="G28" s="44"/>
      <c r="N28" s="45" t="str">
        <f>IFERROR(__xludf.DUMMYFUNCTION("IFERROR(TO_TEXT(TO_DATE(INDEX(SPLIT(B28, "" ""), 1))))"),"")</f>
        <v/>
      </c>
    </row>
    <row r="29" ht="15.75" customHeight="1">
      <c r="B29" s="46"/>
      <c r="C29" s="46"/>
      <c r="D29" s="43"/>
      <c r="E29" s="30"/>
      <c r="F29" s="30"/>
      <c r="G29" s="44"/>
      <c r="N29" s="45" t="str">
        <f>IFERROR(__xludf.DUMMYFUNCTION("IFERROR(TO_TEXT(TO_DATE(INDEX(SPLIT(B29, "" ""), 1))))"),"")</f>
        <v/>
      </c>
    </row>
    <row r="30" ht="15.75" customHeight="1">
      <c r="B30" s="46"/>
      <c r="C30" s="46"/>
      <c r="D30" s="43"/>
      <c r="E30" s="30"/>
      <c r="F30" s="30"/>
      <c r="G30" s="44"/>
      <c r="N30" s="45" t="str">
        <f>IFERROR(__xludf.DUMMYFUNCTION("IFERROR(TO_TEXT(TO_DATE(INDEX(SPLIT(B30, "" ""), 1))))"),"")</f>
        <v/>
      </c>
    </row>
    <row r="31" ht="15.75" customHeight="1">
      <c r="B31" s="46"/>
      <c r="C31" s="46"/>
      <c r="D31" s="43"/>
      <c r="E31" s="30"/>
      <c r="F31" s="30"/>
      <c r="G31" s="44"/>
      <c r="N31" s="45" t="str">
        <f>IFERROR(__xludf.DUMMYFUNCTION("IFERROR(TO_TEXT(TO_DATE(INDEX(SPLIT(B31, "" ""), 1))))"),"")</f>
        <v/>
      </c>
    </row>
    <row r="32" ht="15.75" customHeight="1">
      <c r="B32" s="46"/>
      <c r="C32" s="46"/>
      <c r="D32" s="43"/>
      <c r="E32" s="30"/>
      <c r="F32" s="30"/>
      <c r="G32" s="44"/>
      <c r="N32" s="45" t="str">
        <f>IFERROR(__xludf.DUMMYFUNCTION("IFERROR(TO_TEXT(TO_DATE(INDEX(SPLIT(B32, "" ""), 1))))"),"")</f>
        <v/>
      </c>
    </row>
    <row r="33" ht="15.75" customHeight="1">
      <c r="B33" s="46"/>
      <c r="C33" s="46"/>
      <c r="D33" s="43"/>
      <c r="E33" s="30"/>
      <c r="F33" s="30"/>
      <c r="G33" s="44"/>
      <c r="N33" s="45" t="str">
        <f>IFERROR(__xludf.DUMMYFUNCTION("IFERROR(TO_TEXT(TO_DATE(INDEX(SPLIT(B33, "" ""), 1))))"),"")</f>
        <v/>
      </c>
    </row>
    <row r="34" ht="15.75" customHeight="1">
      <c r="B34" s="46"/>
      <c r="C34" s="46"/>
      <c r="D34" s="43"/>
      <c r="E34" s="30"/>
      <c r="F34" s="30"/>
      <c r="G34" s="44"/>
      <c r="N34" s="45" t="str">
        <f>IFERROR(__xludf.DUMMYFUNCTION("IFERROR(TO_TEXT(TO_DATE(INDEX(SPLIT(B34, "" ""), 1))))"),"")</f>
        <v/>
      </c>
    </row>
    <row r="35" ht="15.75" customHeight="1">
      <c r="B35" s="46"/>
      <c r="C35" s="46"/>
      <c r="D35" s="43"/>
      <c r="E35" s="30"/>
      <c r="F35" s="30"/>
      <c r="G35" s="44"/>
      <c r="N35" s="45" t="str">
        <f>IFERROR(__xludf.DUMMYFUNCTION("IFERROR(TO_TEXT(TO_DATE(INDEX(SPLIT(B35, "" ""), 1))))"),"")</f>
        <v/>
      </c>
    </row>
    <row r="36" ht="15.75" customHeight="1">
      <c r="B36" s="46"/>
      <c r="C36" s="46"/>
      <c r="D36" s="43"/>
      <c r="E36" s="30"/>
      <c r="F36" s="30"/>
      <c r="G36" s="44"/>
      <c r="N36" s="45" t="str">
        <f>IFERROR(__xludf.DUMMYFUNCTION("IFERROR(TO_TEXT(TO_DATE(INDEX(SPLIT(B36, "" ""), 1))))"),"")</f>
        <v/>
      </c>
    </row>
    <row r="37" ht="15.75" customHeight="1">
      <c r="B37" s="46"/>
      <c r="C37" s="46"/>
      <c r="D37" s="43"/>
      <c r="E37" s="30"/>
      <c r="F37" s="30"/>
      <c r="G37" s="44"/>
      <c r="N37" s="45" t="str">
        <f>IFERROR(__xludf.DUMMYFUNCTION("IFERROR(TO_TEXT(TO_DATE(INDEX(SPLIT(B37, "" ""), 1))))"),"")</f>
        <v/>
      </c>
    </row>
    <row r="38" ht="15.75" customHeight="1">
      <c r="B38" s="46"/>
      <c r="C38" s="46"/>
      <c r="D38" s="43"/>
      <c r="E38" s="30"/>
      <c r="F38" s="30"/>
      <c r="G38" s="44"/>
      <c r="N38" s="45" t="str">
        <f>IFERROR(__xludf.DUMMYFUNCTION("IFERROR(TO_TEXT(TO_DATE(INDEX(SPLIT(B38, "" ""), 1))))"),"")</f>
        <v/>
      </c>
    </row>
    <row r="39" ht="15.75" customHeight="1">
      <c r="B39" s="46"/>
      <c r="C39" s="46"/>
      <c r="D39" s="43"/>
      <c r="E39" s="30"/>
      <c r="F39" s="30"/>
      <c r="G39" s="44"/>
      <c r="N39" s="45" t="str">
        <f>IFERROR(__xludf.DUMMYFUNCTION("IFERROR(TO_TEXT(TO_DATE(INDEX(SPLIT(B39, "" ""), 1))))"),"")</f>
        <v/>
      </c>
    </row>
    <row r="40" ht="15.75" customHeight="1">
      <c r="B40" s="46"/>
      <c r="C40" s="46"/>
      <c r="D40" s="43"/>
      <c r="E40" s="30"/>
      <c r="F40" s="30"/>
      <c r="G40" s="44"/>
      <c r="N40" s="45" t="str">
        <f>IFERROR(__xludf.DUMMYFUNCTION("IFERROR(TO_TEXT(TO_DATE(INDEX(SPLIT(B40, "" ""), 1))))"),"")</f>
        <v/>
      </c>
    </row>
    <row r="41" ht="15.75" customHeight="1">
      <c r="B41" s="46"/>
      <c r="C41" s="46"/>
      <c r="D41" s="43"/>
      <c r="E41" s="30"/>
      <c r="F41" s="30"/>
      <c r="G41" s="44"/>
      <c r="N41" s="45" t="str">
        <f>IFERROR(__xludf.DUMMYFUNCTION("IFERROR(TO_TEXT(TO_DATE(INDEX(SPLIT(B41, "" ""), 1))))"),"")</f>
        <v/>
      </c>
    </row>
    <row r="42" ht="15.75" customHeight="1">
      <c r="B42" s="46"/>
      <c r="C42" s="46"/>
      <c r="D42" s="43"/>
      <c r="E42" s="30"/>
      <c r="F42" s="30"/>
      <c r="G42" s="44"/>
      <c r="N42" s="45" t="str">
        <f>IFERROR(__xludf.DUMMYFUNCTION("IFERROR(TO_TEXT(TO_DATE(INDEX(SPLIT(B42, "" ""), 1))))"),"")</f>
        <v/>
      </c>
    </row>
    <row r="43" ht="15.75" customHeight="1">
      <c r="B43" s="46"/>
      <c r="C43" s="46"/>
      <c r="D43" s="43"/>
      <c r="E43" s="30"/>
      <c r="F43" s="30"/>
      <c r="G43" s="44"/>
      <c r="N43" s="45" t="str">
        <f>IFERROR(__xludf.DUMMYFUNCTION("IFERROR(TO_TEXT(TO_DATE(INDEX(SPLIT(B43, "" ""), 1))))"),"")</f>
        <v/>
      </c>
    </row>
    <row r="44" ht="15.75" customHeight="1">
      <c r="B44" s="46"/>
      <c r="C44" s="46"/>
      <c r="D44" s="43"/>
      <c r="E44" s="30"/>
      <c r="F44" s="30"/>
      <c r="G44" s="44"/>
      <c r="N44" s="45" t="str">
        <f>IFERROR(__xludf.DUMMYFUNCTION("IFERROR(TO_TEXT(TO_DATE(INDEX(SPLIT(B44, "" ""), 1))))"),"")</f>
        <v/>
      </c>
    </row>
    <row r="45" ht="15.75" customHeight="1">
      <c r="B45" s="46"/>
      <c r="C45" s="46"/>
      <c r="D45" s="43"/>
      <c r="E45" s="30"/>
      <c r="F45" s="30"/>
      <c r="G45" s="44"/>
      <c r="N45" s="45" t="str">
        <f>IFERROR(__xludf.DUMMYFUNCTION("IFERROR(TO_TEXT(TO_DATE(INDEX(SPLIT(B45, "" ""), 1))))"),"")</f>
        <v/>
      </c>
    </row>
    <row r="46" ht="15.75" customHeight="1">
      <c r="B46" s="46"/>
      <c r="C46" s="46"/>
      <c r="D46" s="43"/>
      <c r="E46" s="30"/>
      <c r="F46" s="30"/>
      <c r="G46" s="44"/>
      <c r="N46" s="45" t="str">
        <f>IFERROR(__xludf.DUMMYFUNCTION("IFERROR(TO_TEXT(TO_DATE(INDEX(SPLIT(B46, "" ""), 1))))"),"")</f>
        <v/>
      </c>
    </row>
    <row r="47" ht="15.75" customHeight="1">
      <c r="B47" s="46"/>
      <c r="C47" s="46"/>
      <c r="D47" s="43"/>
      <c r="E47" s="30"/>
      <c r="F47" s="30"/>
      <c r="G47" s="44"/>
      <c r="N47" s="45" t="str">
        <f>IFERROR(__xludf.DUMMYFUNCTION("IFERROR(TO_TEXT(TO_DATE(INDEX(SPLIT(B47, "" ""), 1))))"),"")</f>
        <v/>
      </c>
    </row>
    <row r="48" ht="15.75" customHeight="1">
      <c r="B48" s="46"/>
      <c r="C48" s="46"/>
      <c r="D48" s="43"/>
      <c r="E48" s="30"/>
      <c r="F48" s="30"/>
      <c r="G48" s="44"/>
      <c r="N48" s="45" t="str">
        <f>IFERROR(__xludf.DUMMYFUNCTION("IFERROR(TO_TEXT(TO_DATE(INDEX(SPLIT(B48, "" ""), 1))))"),"")</f>
        <v/>
      </c>
    </row>
    <row r="49" ht="15.75" customHeight="1">
      <c r="B49" s="46"/>
      <c r="C49" s="46"/>
      <c r="D49" s="43"/>
      <c r="E49" s="30"/>
      <c r="F49" s="30"/>
      <c r="G49" s="44"/>
      <c r="N49" s="45" t="str">
        <f>IFERROR(__xludf.DUMMYFUNCTION("IFERROR(TO_TEXT(TO_DATE(INDEX(SPLIT(B49, "" ""), 1))))"),"")</f>
        <v/>
      </c>
    </row>
    <row r="50" ht="15.75" customHeight="1">
      <c r="B50" s="46"/>
      <c r="C50" s="46"/>
      <c r="D50" s="43"/>
      <c r="E50" s="30"/>
      <c r="F50" s="30"/>
      <c r="G50" s="44"/>
      <c r="N50" s="45" t="str">
        <f>IFERROR(__xludf.DUMMYFUNCTION("IFERROR(TO_TEXT(TO_DATE(INDEX(SPLIT(B50, "" ""), 1))))"),"")</f>
        <v/>
      </c>
    </row>
    <row r="51" ht="15.75" customHeight="1">
      <c r="B51" s="46"/>
      <c r="C51" s="46"/>
      <c r="D51" s="43"/>
      <c r="E51" s="30"/>
      <c r="F51" s="30"/>
      <c r="G51" s="44"/>
      <c r="N51" s="45" t="str">
        <f>IFERROR(__xludf.DUMMYFUNCTION("IFERROR(TO_TEXT(TO_DATE(INDEX(SPLIT(B51, "" ""), 1))))"),"")</f>
        <v/>
      </c>
    </row>
    <row r="52" ht="15.75" customHeight="1">
      <c r="B52" s="46"/>
      <c r="C52" s="46"/>
      <c r="D52" s="43"/>
      <c r="E52" s="30"/>
      <c r="F52" s="30"/>
      <c r="G52" s="44"/>
      <c r="N52" s="45" t="str">
        <f>IFERROR(__xludf.DUMMYFUNCTION("IFERROR(TO_TEXT(TO_DATE(INDEX(SPLIT(B52, "" ""), 1))))"),"")</f>
        <v/>
      </c>
    </row>
    <row r="53" ht="15.75" customHeight="1">
      <c r="B53" s="46"/>
      <c r="C53" s="46"/>
      <c r="D53" s="43"/>
      <c r="E53" s="30"/>
      <c r="F53" s="30"/>
      <c r="G53" s="44"/>
      <c r="N53" s="45" t="str">
        <f>IFERROR(__xludf.DUMMYFUNCTION("IFERROR(TO_TEXT(TO_DATE(INDEX(SPLIT(B53, "" ""), 1))))"),"")</f>
        <v/>
      </c>
    </row>
    <row r="54" ht="15.75" customHeight="1">
      <c r="B54" s="46"/>
      <c r="C54" s="46"/>
      <c r="D54" s="43"/>
      <c r="E54" s="30"/>
      <c r="F54" s="30"/>
      <c r="G54" s="44"/>
      <c r="N54" s="45" t="str">
        <f>IFERROR(__xludf.DUMMYFUNCTION("IFERROR(TO_TEXT(TO_DATE(INDEX(SPLIT(B54, "" ""), 1))))"),"")</f>
        <v/>
      </c>
    </row>
    <row r="55" ht="15.75" customHeight="1">
      <c r="B55" s="46"/>
      <c r="C55" s="46"/>
      <c r="D55" s="43"/>
      <c r="E55" s="30"/>
      <c r="F55" s="30"/>
      <c r="G55" s="44"/>
      <c r="N55" s="45" t="str">
        <f>IFERROR(__xludf.DUMMYFUNCTION("IFERROR(TO_TEXT(TO_DATE(INDEX(SPLIT(B55, "" ""), 1))))"),"")</f>
        <v/>
      </c>
    </row>
    <row r="56" ht="15.75" customHeight="1">
      <c r="B56" s="46"/>
      <c r="C56" s="46"/>
      <c r="D56" s="43"/>
      <c r="E56" s="30"/>
      <c r="F56" s="30"/>
      <c r="G56" s="44"/>
      <c r="N56" s="45" t="str">
        <f>IFERROR(__xludf.DUMMYFUNCTION("IFERROR(TO_TEXT(TO_DATE(INDEX(SPLIT(B56, "" ""), 1))))"),"")</f>
        <v/>
      </c>
    </row>
    <row r="57" ht="15.75" customHeight="1">
      <c r="B57" s="46"/>
      <c r="C57" s="46"/>
      <c r="D57" s="43"/>
      <c r="E57" s="30"/>
      <c r="F57" s="30"/>
      <c r="G57" s="44"/>
      <c r="N57" s="45" t="str">
        <f>IFERROR(__xludf.DUMMYFUNCTION("IFERROR(TO_TEXT(TO_DATE(INDEX(SPLIT(B57, "" ""), 1))))"),"")</f>
        <v/>
      </c>
    </row>
    <row r="58" ht="15.75" customHeight="1">
      <c r="B58" s="46"/>
      <c r="C58" s="46"/>
      <c r="D58" s="43"/>
      <c r="E58" s="30"/>
      <c r="F58" s="30"/>
      <c r="G58" s="44"/>
      <c r="N58" s="45" t="str">
        <f>IFERROR(__xludf.DUMMYFUNCTION("IFERROR(TO_TEXT(TO_DATE(INDEX(SPLIT(B58, "" ""), 1))))"),"")</f>
        <v/>
      </c>
    </row>
    <row r="59" ht="15.75" customHeight="1">
      <c r="B59" s="46"/>
      <c r="C59" s="46"/>
      <c r="D59" s="43"/>
      <c r="E59" s="30"/>
      <c r="F59" s="30"/>
      <c r="G59" s="44"/>
      <c r="N59" s="45" t="str">
        <f>IFERROR(__xludf.DUMMYFUNCTION("IFERROR(TO_TEXT(TO_DATE(INDEX(SPLIT(B59, "" ""), 1))))"),"")</f>
        <v/>
      </c>
    </row>
    <row r="60" ht="15.75" customHeight="1">
      <c r="B60" s="46"/>
      <c r="C60" s="46"/>
      <c r="D60" s="43"/>
      <c r="E60" s="30"/>
      <c r="F60" s="30"/>
      <c r="G60" s="44"/>
      <c r="N60" s="45" t="str">
        <f>IFERROR(__xludf.DUMMYFUNCTION("IFERROR(TO_TEXT(TO_DATE(INDEX(SPLIT(B60, "" ""), 1))))"),"")</f>
        <v/>
      </c>
    </row>
    <row r="61" ht="15.75" customHeight="1">
      <c r="B61" s="46"/>
      <c r="C61" s="46"/>
      <c r="D61" s="43"/>
      <c r="E61" s="30"/>
      <c r="F61" s="30"/>
      <c r="G61" s="44"/>
      <c r="N61" s="45" t="str">
        <f>IFERROR(__xludf.DUMMYFUNCTION("IFERROR(TO_TEXT(TO_DATE(INDEX(SPLIT(B61, "" ""), 1))))"),"")</f>
        <v/>
      </c>
    </row>
    <row r="62" ht="15.75" customHeight="1">
      <c r="B62" s="46"/>
      <c r="C62" s="46"/>
      <c r="D62" s="43"/>
      <c r="E62" s="30"/>
      <c r="F62" s="30"/>
      <c r="G62" s="44"/>
      <c r="N62" s="45" t="str">
        <f>IFERROR(__xludf.DUMMYFUNCTION("IFERROR(TO_TEXT(TO_DATE(INDEX(SPLIT(B62, "" ""), 1))))"),"")</f>
        <v/>
      </c>
    </row>
    <row r="63" ht="15.75" customHeight="1">
      <c r="B63" s="46"/>
      <c r="C63" s="46"/>
      <c r="D63" s="43"/>
      <c r="E63" s="30"/>
      <c r="F63" s="30"/>
      <c r="G63" s="44"/>
      <c r="N63" s="45" t="str">
        <f>IFERROR(__xludf.DUMMYFUNCTION("IFERROR(TO_TEXT(TO_DATE(INDEX(SPLIT(B63, "" ""), 1))))"),"")</f>
        <v/>
      </c>
    </row>
    <row r="64" ht="15.75" customHeight="1">
      <c r="B64" s="46"/>
      <c r="C64" s="46"/>
      <c r="D64" s="43"/>
      <c r="E64" s="30"/>
      <c r="F64" s="30"/>
      <c r="G64" s="44"/>
      <c r="N64" s="45" t="str">
        <f>IFERROR(__xludf.DUMMYFUNCTION("IFERROR(TO_TEXT(TO_DATE(INDEX(SPLIT(B64, "" ""), 1))))"),"")</f>
        <v/>
      </c>
    </row>
    <row r="65" ht="15.75" customHeight="1">
      <c r="B65" s="46"/>
      <c r="C65" s="46"/>
      <c r="D65" s="43"/>
      <c r="E65" s="30"/>
      <c r="F65" s="30"/>
      <c r="G65" s="44"/>
      <c r="N65" s="45" t="str">
        <f>IFERROR(__xludf.DUMMYFUNCTION("IFERROR(TO_TEXT(TO_DATE(INDEX(SPLIT(B65, "" ""), 1))))"),"")</f>
        <v/>
      </c>
    </row>
    <row r="66" ht="15.75" customHeight="1">
      <c r="B66" s="46"/>
      <c r="C66" s="46"/>
      <c r="D66" s="43"/>
      <c r="E66" s="30"/>
      <c r="F66" s="30"/>
      <c r="G66" s="44"/>
      <c r="N66" s="45" t="str">
        <f>IFERROR(__xludf.DUMMYFUNCTION("IFERROR(TO_TEXT(TO_DATE(INDEX(SPLIT(B66, "" ""), 1))))"),"")</f>
        <v/>
      </c>
    </row>
    <row r="67" ht="15.75" customHeight="1">
      <c r="B67" s="46"/>
      <c r="C67" s="46"/>
      <c r="D67" s="43"/>
      <c r="E67" s="30"/>
      <c r="F67" s="30"/>
      <c r="G67" s="44"/>
      <c r="N67" s="45" t="str">
        <f>IFERROR(__xludf.DUMMYFUNCTION("IFERROR(TO_TEXT(TO_DATE(INDEX(SPLIT(B67, "" ""), 1))))"),"")</f>
        <v/>
      </c>
    </row>
    <row r="68" ht="15.75" customHeight="1">
      <c r="B68" s="46"/>
      <c r="C68" s="46"/>
      <c r="D68" s="43"/>
      <c r="E68" s="30"/>
      <c r="F68" s="30"/>
      <c r="G68" s="44"/>
      <c r="N68" s="45" t="str">
        <f>IFERROR(__xludf.DUMMYFUNCTION("IFERROR(TO_TEXT(TO_DATE(INDEX(SPLIT(B68, "" ""), 1))))"),"")</f>
        <v/>
      </c>
    </row>
    <row r="69" ht="15.75" customHeight="1">
      <c r="B69" s="46"/>
      <c r="C69" s="46"/>
      <c r="D69" s="43"/>
      <c r="E69" s="30"/>
      <c r="F69" s="30"/>
      <c r="G69" s="44"/>
      <c r="N69" s="45" t="str">
        <f>IFERROR(__xludf.DUMMYFUNCTION("IFERROR(TO_TEXT(TO_DATE(INDEX(SPLIT(B69, "" ""), 1))))"),"")</f>
        <v/>
      </c>
    </row>
    <row r="70" ht="15.75" customHeight="1">
      <c r="B70" s="46"/>
      <c r="C70" s="46"/>
      <c r="D70" s="43"/>
      <c r="E70" s="30"/>
      <c r="F70" s="30"/>
      <c r="G70" s="44"/>
      <c r="N70" s="45" t="str">
        <f>IFERROR(__xludf.DUMMYFUNCTION("IFERROR(TO_TEXT(TO_DATE(INDEX(SPLIT(B70, "" ""), 1))))"),"")</f>
        <v/>
      </c>
    </row>
    <row r="71" ht="15.75" customHeight="1">
      <c r="B71" s="46"/>
      <c r="C71" s="46"/>
      <c r="D71" s="43"/>
      <c r="E71" s="30"/>
      <c r="F71" s="30"/>
      <c r="G71" s="44"/>
      <c r="N71" s="45" t="str">
        <f>IFERROR(__xludf.DUMMYFUNCTION("IFERROR(TO_TEXT(TO_DATE(INDEX(SPLIT(B71, "" ""), 1))))"),"")</f>
        <v/>
      </c>
    </row>
    <row r="72" ht="15.75" customHeight="1">
      <c r="B72" s="46"/>
      <c r="C72" s="46"/>
      <c r="D72" s="43"/>
      <c r="E72" s="30"/>
      <c r="F72" s="30"/>
      <c r="G72" s="44"/>
      <c r="N72" s="45" t="str">
        <f>IFERROR(__xludf.DUMMYFUNCTION("IFERROR(TO_TEXT(TO_DATE(INDEX(SPLIT(B72, "" ""), 1))))"),"")</f>
        <v/>
      </c>
    </row>
    <row r="73" ht="15.75" customHeight="1">
      <c r="B73" s="46"/>
      <c r="C73" s="46"/>
      <c r="D73" s="43"/>
      <c r="E73" s="30"/>
      <c r="F73" s="30"/>
      <c r="G73" s="44"/>
      <c r="N73" s="45" t="str">
        <f>IFERROR(__xludf.DUMMYFUNCTION("IFERROR(TO_TEXT(TO_DATE(INDEX(SPLIT(B73, "" ""), 1))))"),"")</f>
        <v/>
      </c>
    </row>
    <row r="74" ht="15.75" customHeight="1">
      <c r="B74" s="46"/>
      <c r="C74" s="46"/>
      <c r="D74" s="43"/>
      <c r="E74" s="30"/>
      <c r="F74" s="30"/>
      <c r="G74" s="44"/>
      <c r="N74" s="45" t="str">
        <f>IFERROR(__xludf.DUMMYFUNCTION("IFERROR(TO_TEXT(TO_DATE(INDEX(SPLIT(B74, "" ""), 1))))"),"")</f>
        <v/>
      </c>
    </row>
    <row r="75" ht="15.75" customHeight="1">
      <c r="B75" s="46"/>
      <c r="C75" s="46"/>
      <c r="D75" s="43"/>
      <c r="E75" s="30"/>
      <c r="F75" s="30"/>
      <c r="G75" s="44"/>
      <c r="N75" s="45" t="str">
        <f>IFERROR(__xludf.DUMMYFUNCTION("IFERROR(TO_TEXT(TO_DATE(INDEX(SPLIT(B75, "" ""), 1))))"),"")</f>
        <v/>
      </c>
    </row>
    <row r="76" ht="15.75" customHeight="1">
      <c r="B76" s="46"/>
      <c r="C76" s="46"/>
      <c r="D76" s="43"/>
      <c r="E76" s="30"/>
      <c r="F76" s="30"/>
      <c r="G76" s="44"/>
      <c r="N76" s="45" t="str">
        <f>IFERROR(__xludf.DUMMYFUNCTION("IFERROR(TO_TEXT(TO_DATE(INDEX(SPLIT(B76, "" ""), 1))))"),"")</f>
        <v/>
      </c>
    </row>
    <row r="77" ht="15.75" customHeight="1">
      <c r="B77" s="46"/>
      <c r="C77" s="46"/>
      <c r="D77" s="43"/>
      <c r="E77" s="30"/>
      <c r="F77" s="30"/>
      <c r="G77" s="44"/>
      <c r="N77" s="45" t="str">
        <f>IFERROR(__xludf.DUMMYFUNCTION("IFERROR(TO_TEXT(TO_DATE(INDEX(SPLIT(B77, "" ""), 1))))"),"")</f>
        <v/>
      </c>
    </row>
    <row r="78" ht="15.75" customHeight="1">
      <c r="B78" s="46"/>
      <c r="C78" s="46"/>
      <c r="D78" s="43"/>
      <c r="E78" s="30"/>
      <c r="F78" s="30"/>
      <c r="G78" s="44"/>
      <c r="N78" s="45" t="str">
        <f>IFERROR(__xludf.DUMMYFUNCTION("IFERROR(TO_TEXT(TO_DATE(INDEX(SPLIT(B78, "" ""), 1))))"),"")</f>
        <v/>
      </c>
    </row>
    <row r="79" ht="15.75" customHeight="1">
      <c r="B79" s="46"/>
      <c r="C79" s="46"/>
      <c r="D79" s="43"/>
      <c r="E79" s="30"/>
      <c r="F79" s="30"/>
      <c r="G79" s="44"/>
      <c r="N79" s="45" t="str">
        <f>IFERROR(__xludf.DUMMYFUNCTION("IFERROR(TO_TEXT(TO_DATE(INDEX(SPLIT(B79, "" ""), 1))))"),"")</f>
        <v/>
      </c>
    </row>
    <row r="80" ht="15.75" customHeight="1">
      <c r="B80" s="46"/>
      <c r="C80" s="46"/>
      <c r="D80" s="43"/>
      <c r="E80" s="30"/>
      <c r="F80" s="30"/>
      <c r="G80" s="44"/>
      <c r="N80" s="45" t="str">
        <f>IFERROR(__xludf.DUMMYFUNCTION("IFERROR(TO_TEXT(TO_DATE(INDEX(SPLIT(B80, "" ""), 1))))"),"")</f>
        <v/>
      </c>
    </row>
    <row r="81" ht="15.75" customHeight="1">
      <c r="B81" s="46"/>
      <c r="C81" s="46"/>
      <c r="D81" s="43"/>
      <c r="E81" s="30"/>
      <c r="F81" s="30"/>
      <c r="G81" s="44"/>
      <c r="N81" s="45" t="str">
        <f>IFERROR(__xludf.DUMMYFUNCTION("IFERROR(TO_TEXT(TO_DATE(INDEX(SPLIT(B81, "" ""), 1))))"),"")</f>
        <v/>
      </c>
    </row>
    <row r="82" ht="15.75" customHeight="1">
      <c r="B82" s="46"/>
      <c r="C82" s="46"/>
      <c r="D82" s="43"/>
      <c r="E82" s="30"/>
      <c r="F82" s="30"/>
      <c r="G82" s="44"/>
      <c r="N82" s="45" t="str">
        <f>IFERROR(__xludf.DUMMYFUNCTION("IFERROR(TO_TEXT(TO_DATE(INDEX(SPLIT(B82, "" ""), 1))))"),"")</f>
        <v/>
      </c>
    </row>
    <row r="83" ht="15.75" customHeight="1">
      <c r="B83" s="46"/>
      <c r="C83" s="46"/>
      <c r="D83" s="43"/>
      <c r="E83" s="30"/>
      <c r="F83" s="30"/>
      <c r="G83" s="44"/>
      <c r="N83" s="45" t="str">
        <f>IFERROR(__xludf.DUMMYFUNCTION("IFERROR(TO_TEXT(TO_DATE(INDEX(SPLIT(B83, "" ""), 1))))"),"")</f>
        <v/>
      </c>
    </row>
    <row r="84" ht="15.75" customHeight="1">
      <c r="B84" s="46"/>
      <c r="C84" s="46"/>
      <c r="D84" s="43"/>
      <c r="E84" s="30"/>
      <c r="F84" s="30"/>
      <c r="G84" s="44"/>
      <c r="N84" s="45" t="str">
        <f>IFERROR(__xludf.DUMMYFUNCTION("IFERROR(TO_TEXT(TO_DATE(INDEX(SPLIT(B84, "" ""), 1))))"),"")</f>
        <v/>
      </c>
    </row>
    <row r="85" ht="15.75" customHeight="1">
      <c r="B85" s="46"/>
      <c r="C85" s="46"/>
      <c r="D85" s="43"/>
      <c r="E85" s="30"/>
      <c r="F85" s="30"/>
      <c r="G85" s="44"/>
      <c r="N85" s="45" t="str">
        <f>IFERROR(__xludf.DUMMYFUNCTION("IFERROR(TO_TEXT(TO_DATE(INDEX(SPLIT(B85, "" ""), 1))))"),"")</f>
        <v/>
      </c>
    </row>
    <row r="86" ht="15.75" customHeight="1">
      <c r="B86" s="46"/>
      <c r="C86" s="46"/>
      <c r="D86" s="43"/>
      <c r="E86" s="30"/>
      <c r="F86" s="30"/>
      <c r="G86" s="44"/>
      <c r="N86" s="45" t="str">
        <f>IFERROR(__xludf.DUMMYFUNCTION("IFERROR(TO_TEXT(TO_DATE(INDEX(SPLIT(B86, "" ""), 1))))"),"")</f>
        <v/>
      </c>
    </row>
    <row r="87" ht="15.75" customHeight="1">
      <c r="B87" s="46"/>
      <c r="C87" s="46"/>
      <c r="D87" s="43"/>
      <c r="E87" s="30"/>
      <c r="F87" s="30"/>
      <c r="G87" s="44"/>
      <c r="N87" s="45" t="str">
        <f>IFERROR(__xludf.DUMMYFUNCTION("IFERROR(TO_TEXT(TO_DATE(INDEX(SPLIT(B87, "" ""), 1))))"),"")</f>
        <v/>
      </c>
    </row>
    <row r="88" ht="15.75" customHeight="1">
      <c r="B88" s="46"/>
      <c r="C88" s="46"/>
      <c r="D88" s="43"/>
      <c r="E88" s="30"/>
      <c r="F88" s="30"/>
      <c r="G88" s="44"/>
      <c r="N88" s="45" t="str">
        <f>IFERROR(__xludf.DUMMYFUNCTION("IFERROR(TO_TEXT(TO_DATE(INDEX(SPLIT(B88, "" ""), 1))))"),"")</f>
        <v/>
      </c>
    </row>
    <row r="89" ht="15.75" customHeight="1">
      <c r="B89" s="46"/>
      <c r="C89" s="46"/>
      <c r="D89" s="43"/>
      <c r="E89" s="30"/>
      <c r="F89" s="30"/>
      <c r="G89" s="44"/>
      <c r="N89" s="45" t="str">
        <f>IFERROR(__xludf.DUMMYFUNCTION("IFERROR(TO_TEXT(TO_DATE(INDEX(SPLIT(B89, "" ""), 1))))"),"")</f>
        <v/>
      </c>
    </row>
    <row r="90" ht="15.75" customHeight="1">
      <c r="B90" s="46"/>
      <c r="C90" s="46"/>
      <c r="D90" s="43"/>
      <c r="E90" s="30"/>
      <c r="F90" s="30"/>
      <c r="G90" s="44"/>
      <c r="N90" s="45" t="str">
        <f>IFERROR(__xludf.DUMMYFUNCTION("IFERROR(TO_TEXT(TO_DATE(INDEX(SPLIT(B90, "" ""), 1))))"),"")</f>
        <v/>
      </c>
    </row>
    <row r="91" ht="15.75" customHeight="1">
      <c r="B91" s="46"/>
      <c r="C91" s="46"/>
      <c r="D91" s="43"/>
      <c r="E91" s="30"/>
      <c r="F91" s="30"/>
      <c r="G91" s="44"/>
      <c r="N91" s="45" t="str">
        <f>IFERROR(__xludf.DUMMYFUNCTION("IFERROR(TO_TEXT(TO_DATE(INDEX(SPLIT(B91, "" ""), 1))))"),"")</f>
        <v/>
      </c>
    </row>
    <row r="92" ht="15.75" customHeight="1">
      <c r="B92" s="46"/>
      <c r="C92" s="46"/>
      <c r="D92" s="43"/>
      <c r="E92" s="30"/>
      <c r="F92" s="30"/>
      <c r="G92" s="44"/>
      <c r="N92" s="45" t="str">
        <f>IFERROR(__xludf.DUMMYFUNCTION("IFERROR(TO_TEXT(TO_DATE(INDEX(SPLIT(B92, "" ""), 1))))"),"")</f>
        <v/>
      </c>
    </row>
    <row r="93" ht="15.75" customHeight="1">
      <c r="B93" s="46"/>
      <c r="C93" s="46"/>
      <c r="D93" s="43"/>
      <c r="E93" s="30"/>
      <c r="F93" s="30"/>
      <c r="G93" s="44"/>
      <c r="N93" s="45" t="str">
        <f>IFERROR(__xludf.DUMMYFUNCTION("IFERROR(TO_TEXT(TO_DATE(INDEX(SPLIT(B93, "" ""), 1))))"),"")</f>
        <v/>
      </c>
    </row>
    <row r="94" ht="15.75" customHeight="1">
      <c r="B94" s="46"/>
      <c r="C94" s="46"/>
      <c r="D94" s="43"/>
      <c r="E94" s="30"/>
      <c r="F94" s="30"/>
      <c r="G94" s="44"/>
      <c r="N94" s="45" t="str">
        <f>IFERROR(__xludf.DUMMYFUNCTION("IFERROR(TO_TEXT(TO_DATE(INDEX(SPLIT(B94, "" ""), 1))))"),"")</f>
        <v/>
      </c>
    </row>
    <row r="95" ht="15.75" customHeight="1">
      <c r="B95" s="46"/>
      <c r="C95" s="46"/>
      <c r="D95" s="43"/>
      <c r="E95" s="30"/>
      <c r="F95" s="30"/>
      <c r="G95" s="44"/>
      <c r="N95" s="45" t="str">
        <f>IFERROR(__xludf.DUMMYFUNCTION("IFERROR(TO_TEXT(TO_DATE(INDEX(SPLIT(B95, "" ""), 1))))"),"")</f>
        <v/>
      </c>
    </row>
    <row r="96" ht="15.75" customHeight="1">
      <c r="B96" s="46"/>
      <c r="C96" s="46"/>
      <c r="D96" s="43"/>
      <c r="E96" s="30"/>
      <c r="F96" s="30"/>
      <c r="G96" s="44"/>
      <c r="N96" s="45" t="str">
        <f>IFERROR(__xludf.DUMMYFUNCTION("IFERROR(TO_TEXT(TO_DATE(INDEX(SPLIT(B96, "" ""), 1))))"),"")</f>
        <v/>
      </c>
    </row>
    <row r="97" ht="15.75" customHeight="1">
      <c r="B97" s="46"/>
      <c r="C97" s="46"/>
      <c r="D97" s="43"/>
      <c r="E97" s="30"/>
      <c r="F97" s="30"/>
      <c r="G97" s="44"/>
      <c r="N97" s="45" t="str">
        <f>IFERROR(__xludf.DUMMYFUNCTION("IFERROR(TO_TEXT(TO_DATE(INDEX(SPLIT(B97, "" ""), 1))))"),"")</f>
        <v/>
      </c>
    </row>
    <row r="98" ht="15.75" customHeight="1">
      <c r="B98" s="46"/>
      <c r="C98" s="46"/>
      <c r="D98" s="43"/>
      <c r="E98" s="30"/>
      <c r="F98" s="30"/>
      <c r="G98" s="44"/>
      <c r="N98" s="45" t="str">
        <f>IFERROR(__xludf.DUMMYFUNCTION("IFERROR(TO_TEXT(TO_DATE(INDEX(SPLIT(B98, "" ""), 1))))"),"")</f>
        <v/>
      </c>
    </row>
    <row r="99" ht="15.75" customHeight="1">
      <c r="B99" s="46"/>
      <c r="C99" s="46"/>
      <c r="D99" s="43"/>
      <c r="E99" s="30"/>
      <c r="F99" s="30"/>
      <c r="G99" s="44"/>
      <c r="N99" s="45" t="str">
        <f>IFERROR(__xludf.DUMMYFUNCTION("IFERROR(TO_TEXT(TO_DATE(INDEX(SPLIT(B99, "" ""), 1))))"),"")</f>
        <v/>
      </c>
    </row>
    <row r="100" ht="15.75" customHeight="1">
      <c r="B100" s="46"/>
      <c r="C100" s="46"/>
      <c r="D100" s="43"/>
      <c r="E100" s="30"/>
      <c r="F100" s="30"/>
      <c r="G100" s="44"/>
      <c r="N100" s="45" t="str">
        <f>IFERROR(__xludf.DUMMYFUNCTION("IFERROR(TO_TEXT(TO_DATE(INDEX(SPLIT(B100, "" ""), 1))))"),"")</f>
        <v/>
      </c>
    </row>
    <row r="101" ht="15.75" customHeight="1">
      <c r="B101" s="46"/>
      <c r="C101" s="46"/>
      <c r="D101" s="43"/>
      <c r="E101" s="30"/>
      <c r="F101" s="30"/>
      <c r="G101" s="44"/>
      <c r="N101" s="45" t="str">
        <f>IFERROR(__xludf.DUMMYFUNCTION("IFERROR(TO_TEXT(TO_DATE(INDEX(SPLIT(B101, "" ""), 1))))"),"")</f>
        <v/>
      </c>
    </row>
    <row r="102" ht="15.75" customHeight="1">
      <c r="B102" s="46"/>
      <c r="C102" s="46"/>
      <c r="D102" s="43"/>
      <c r="E102" s="30"/>
      <c r="F102" s="30"/>
      <c r="G102" s="44"/>
      <c r="N102" s="45" t="str">
        <f>IFERROR(__xludf.DUMMYFUNCTION("IFERROR(TO_TEXT(TO_DATE(INDEX(SPLIT(B102, "" ""), 1))))"),"")</f>
        <v/>
      </c>
    </row>
    <row r="103" ht="15.75" customHeight="1">
      <c r="B103" s="46"/>
      <c r="C103" s="46"/>
      <c r="D103" s="43"/>
      <c r="E103" s="30"/>
      <c r="F103" s="30"/>
      <c r="G103" s="44"/>
      <c r="N103" s="45" t="str">
        <f>IFERROR(__xludf.DUMMYFUNCTION("IFERROR(TO_TEXT(TO_DATE(INDEX(SPLIT(B103, "" ""), 1))))"),"")</f>
        <v/>
      </c>
    </row>
    <row r="104" ht="15.75" customHeight="1">
      <c r="B104" s="46"/>
      <c r="C104" s="46"/>
      <c r="D104" s="43"/>
      <c r="E104" s="30"/>
      <c r="F104" s="30"/>
      <c r="G104" s="44"/>
      <c r="N104" s="45" t="str">
        <f>IFERROR(__xludf.DUMMYFUNCTION("IFERROR(TO_TEXT(TO_DATE(INDEX(SPLIT(B104, "" ""), 1))))"),"")</f>
        <v/>
      </c>
    </row>
    <row r="105" ht="15.75" customHeight="1">
      <c r="B105" s="46"/>
      <c r="C105" s="46"/>
      <c r="D105" s="43"/>
      <c r="E105" s="30"/>
      <c r="F105" s="30"/>
      <c r="G105" s="44"/>
      <c r="N105" s="45" t="str">
        <f>IFERROR(__xludf.DUMMYFUNCTION("IFERROR(TO_TEXT(TO_DATE(INDEX(SPLIT(B105, "" ""), 1))))"),"")</f>
        <v/>
      </c>
    </row>
    <row r="106" ht="15.75" customHeight="1">
      <c r="B106" s="46"/>
      <c r="C106" s="46"/>
      <c r="D106" s="43"/>
      <c r="E106" s="30"/>
      <c r="F106" s="30"/>
      <c r="G106" s="44"/>
      <c r="N106" s="45" t="str">
        <f>IFERROR(__xludf.DUMMYFUNCTION("IFERROR(TO_TEXT(TO_DATE(INDEX(SPLIT(B106, "" ""), 1))))"),"")</f>
        <v/>
      </c>
    </row>
    <row r="107" ht="15.75" customHeight="1">
      <c r="B107" s="46"/>
      <c r="C107" s="46"/>
      <c r="D107" s="43"/>
      <c r="E107" s="30"/>
      <c r="F107" s="30"/>
      <c r="G107" s="44"/>
      <c r="N107" s="45" t="str">
        <f>IFERROR(__xludf.DUMMYFUNCTION("IFERROR(TO_TEXT(TO_DATE(INDEX(SPLIT(B107, "" ""), 1))))"),"")</f>
        <v/>
      </c>
    </row>
    <row r="108" ht="15.75" customHeight="1">
      <c r="B108" s="46"/>
      <c r="C108" s="46"/>
      <c r="D108" s="43"/>
      <c r="E108" s="30"/>
      <c r="F108" s="30"/>
      <c r="G108" s="44"/>
      <c r="N108" s="45" t="str">
        <f>IFERROR(__xludf.DUMMYFUNCTION("IFERROR(TO_TEXT(TO_DATE(INDEX(SPLIT(B108, "" ""), 1))))"),"")</f>
        <v/>
      </c>
    </row>
    <row r="109" ht="15.75" customHeight="1">
      <c r="B109" s="46"/>
      <c r="C109" s="46"/>
      <c r="D109" s="43"/>
      <c r="E109" s="30"/>
      <c r="F109" s="30"/>
      <c r="G109" s="44"/>
      <c r="N109" s="45" t="str">
        <f>IFERROR(__xludf.DUMMYFUNCTION("IFERROR(TO_TEXT(TO_DATE(INDEX(SPLIT(B109, "" ""), 1))))"),"")</f>
        <v/>
      </c>
    </row>
    <row r="110" ht="15.75" customHeight="1">
      <c r="B110" s="46"/>
      <c r="C110" s="46"/>
      <c r="D110" s="43"/>
      <c r="E110" s="30"/>
      <c r="F110" s="30"/>
      <c r="G110" s="44"/>
      <c r="N110" s="45" t="str">
        <f>IFERROR(__xludf.DUMMYFUNCTION("IFERROR(TO_TEXT(TO_DATE(INDEX(SPLIT(B110, "" ""), 1))))"),"")</f>
        <v/>
      </c>
    </row>
    <row r="111" ht="15.75" customHeight="1">
      <c r="B111" s="46"/>
      <c r="C111" s="46"/>
      <c r="D111" s="43"/>
      <c r="E111" s="30"/>
      <c r="F111" s="30"/>
      <c r="G111" s="44"/>
      <c r="N111" s="45" t="str">
        <f>IFERROR(__xludf.DUMMYFUNCTION("IFERROR(TO_TEXT(TO_DATE(INDEX(SPLIT(B111, "" ""), 1))))"),"")</f>
        <v/>
      </c>
    </row>
    <row r="112" ht="15.75" customHeight="1">
      <c r="B112" s="46"/>
      <c r="C112" s="46"/>
      <c r="D112" s="43"/>
      <c r="E112" s="30"/>
      <c r="F112" s="30"/>
      <c r="G112" s="44"/>
      <c r="N112" s="45" t="str">
        <f>IFERROR(__xludf.DUMMYFUNCTION("IFERROR(TO_TEXT(TO_DATE(INDEX(SPLIT(B112, "" ""), 1))))"),"")</f>
        <v/>
      </c>
    </row>
    <row r="113" ht="15.75" customHeight="1">
      <c r="B113" s="46"/>
      <c r="C113" s="46"/>
      <c r="D113" s="43"/>
      <c r="E113" s="30"/>
      <c r="F113" s="30"/>
      <c r="G113" s="44"/>
      <c r="N113" s="45" t="str">
        <f>IFERROR(__xludf.DUMMYFUNCTION("IFERROR(TO_TEXT(TO_DATE(INDEX(SPLIT(B113, "" ""), 1))))"),"")</f>
        <v/>
      </c>
    </row>
    <row r="114" ht="15.75" customHeight="1">
      <c r="B114" s="46"/>
      <c r="C114" s="46"/>
      <c r="D114" s="43"/>
      <c r="E114" s="30"/>
      <c r="F114" s="30"/>
      <c r="G114" s="44"/>
      <c r="N114" s="45" t="str">
        <f>IFERROR(__xludf.DUMMYFUNCTION("IFERROR(TO_TEXT(TO_DATE(INDEX(SPLIT(B114, "" ""), 1))))"),"")</f>
        <v/>
      </c>
    </row>
    <row r="115" ht="15.75" customHeight="1">
      <c r="B115" s="46"/>
      <c r="C115" s="46"/>
      <c r="D115" s="43"/>
      <c r="E115" s="30"/>
      <c r="F115" s="30"/>
      <c r="G115" s="44"/>
      <c r="N115" s="45" t="str">
        <f>IFERROR(__xludf.DUMMYFUNCTION("IFERROR(TO_TEXT(TO_DATE(INDEX(SPLIT(B115, "" ""), 1))))"),"")</f>
        <v/>
      </c>
    </row>
    <row r="116" ht="15.75" customHeight="1">
      <c r="B116" s="46"/>
      <c r="C116" s="46"/>
      <c r="D116" s="43"/>
      <c r="E116" s="30"/>
      <c r="F116" s="30"/>
      <c r="G116" s="44"/>
      <c r="N116" s="45" t="str">
        <f>IFERROR(__xludf.DUMMYFUNCTION("IFERROR(TO_TEXT(TO_DATE(INDEX(SPLIT(B116, "" ""), 1))))"),"")</f>
        <v/>
      </c>
    </row>
    <row r="117" ht="15.75" customHeight="1">
      <c r="B117" s="46"/>
      <c r="C117" s="46"/>
      <c r="D117" s="43"/>
      <c r="E117" s="30"/>
      <c r="F117" s="30"/>
      <c r="G117" s="44"/>
      <c r="N117" s="45" t="str">
        <f>IFERROR(__xludf.DUMMYFUNCTION("IFERROR(TO_TEXT(TO_DATE(INDEX(SPLIT(B117, "" ""), 1))))"),"")</f>
        <v/>
      </c>
    </row>
    <row r="118" ht="15.75" customHeight="1">
      <c r="B118" s="46"/>
      <c r="C118" s="46"/>
      <c r="D118" s="43"/>
      <c r="E118" s="30"/>
      <c r="F118" s="30"/>
      <c r="G118" s="44"/>
      <c r="N118" s="45" t="str">
        <f>IFERROR(__xludf.DUMMYFUNCTION("IFERROR(TO_TEXT(TO_DATE(INDEX(SPLIT(B118, "" ""), 1))))"),"")</f>
        <v/>
      </c>
    </row>
    <row r="119" ht="15.75" customHeight="1">
      <c r="B119" s="46"/>
      <c r="C119" s="46"/>
      <c r="D119" s="43"/>
      <c r="E119" s="30"/>
      <c r="F119" s="30"/>
      <c r="G119" s="44"/>
      <c r="N119" s="45" t="str">
        <f>IFERROR(__xludf.DUMMYFUNCTION("IFERROR(TO_TEXT(TO_DATE(INDEX(SPLIT(B119, "" ""), 1))))"),"")</f>
        <v/>
      </c>
    </row>
    <row r="120" ht="15.75" customHeight="1">
      <c r="B120" s="46"/>
      <c r="C120" s="46"/>
      <c r="D120" s="43"/>
      <c r="E120" s="30"/>
      <c r="F120" s="30"/>
      <c r="G120" s="44"/>
      <c r="N120" s="45" t="str">
        <f>IFERROR(__xludf.DUMMYFUNCTION("IFERROR(TO_TEXT(TO_DATE(INDEX(SPLIT(B120, "" ""), 1))))"),"")</f>
        <v/>
      </c>
    </row>
    <row r="121" ht="15.75" customHeight="1">
      <c r="B121" s="46"/>
      <c r="C121" s="46"/>
      <c r="D121" s="43"/>
      <c r="E121" s="30"/>
      <c r="F121" s="30"/>
      <c r="G121" s="44"/>
      <c r="N121" s="45" t="str">
        <f>IFERROR(__xludf.DUMMYFUNCTION("IFERROR(TO_TEXT(TO_DATE(INDEX(SPLIT(B121, "" ""), 1))))"),"")</f>
        <v/>
      </c>
    </row>
    <row r="122" ht="15.75" customHeight="1">
      <c r="B122" s="46"/>
      <c r="C122" s="46"/>
      <c r="D122" s="43"/>
      <c r="E122" s="30"/>
      <c r="F122" s="30"/>
      <c r="G122" s="44"/>
      <c r="N122" s="45" t="str">
        <f>IFERROR(__xludf.DUMMYFUNCTION("IFERROR(TO_TEXT(TO_DATE(INDEX(SPLIT(B122, "" ""), 1))))"),"")</f>
        <v/>
      </c>
    </row>
    <row r="123" ht="15.75" customHeight="1">
      <c r="B123" s="46"/>
      <c r="C123" s="46"/>
      <c r="D123" s="43"/>
      <c r="E123" s="30"/>
      <c r="F123" s="30"/>
      <c r="G123" s="44"/>
      <c r="N123" s="45" t="str">
        <f>IFERROR(__xludf.DUMMYFUNCTION("IFERROR(TO_TEXT(TO_DATE(INDEX(SPLIT(B123, "" ""), 1))))"),"")</f>
        <v/>
      </c>
    </row>
    <row r="124" ht="15.75" customHeight="1">
      <c r="B124" s="46"/>
      <c r="C124" s="46"/>
      <c r="D124" s="43"/>
      <c r="E124" s="30"/>
      <c r="F124" s="30"/>
      <c r="G124" s="44"/>
      <c r="N124" s="45" t="str">
        <f>IFERROR(__xludf.DUMMYFUNCTION("IFERROR(TO_TEXT(TO_DATE(INDEX(SPLIT(B124, "" ""), 1))))"),"")</f>
        <v/>
      </c>
    </row>
    <row r="125" ht="15.75" customHeight="1">
      <c r="B125" s="46"/>
      <c r="C125" s="46"/>
      <c r="D125" s="43"/>
      <c r="E125" s="30"/>
      <c r="F125" s="30"/>
      <c r="G125" s="44"/>
      <c r="N125" s="45" t="str">
        <f>IFERROR(__xludf.DUMMYFUNCTION("IFERROR(TO_TEXT(TO_DATE(INDEX(SPLIT(B125, "" ""), 1))))"),"")</f>
        <v/>
      </c>
    </row>
    <row r="126" ht="15.75" customHeight="1">
      <c r="B126" s="46"/>
      <c r="C126" s="46"/>
      <c r="D126" s="43"/>
      <c r="E126" s="30"/>
      <c r="F126" s="30"/>
      <c r="G126" s="44"/>
      <c r="N126" s="45" t="str">
        <f>IFERROR(__xludf.DUMMYFUNCTION("IFERROR(TO_TEXT(TO_DATE(INDEX(SPLIT(B126, "" ""), 1))))"),"")</f>
        <v/>
      </c>
    </row>
    <row r="127" ht="15.75" customHeight="1">
      <c r="B127" s="46"/>
      <c r="C127" s="46"/>
      <c r="D127" s="43"/>
      <c r="E127" s="30"/>
      <c r="F127" s="30"/>
      <c r="G127" s="44"/>
      <c r="N127" s="45" t="str">
        <f>IFERROR(__xludf.DUMMYFUNCTION("IFERROR(TO_TEXT(TO_DATE(INDEX(SPLIT(B127, "" ""), 1))))"),"")</f>
        <v/>
      </c>
    </row>
    <row r="128" ht="15.75" customHeight="1">
      <c r="B128" s="46"/>
      <c r="C128" s="46"/>
      <c r="D128" s="43"/>
      <c r="E128" s="30"/>
      <c r="F128" s="30"/>
      <c r="G128" s="44"/>
      <c r="N128" s="45" t="str">
        <f>IFERROR(__xludf.DUMMYFUNCTION("IFERROR(TO_TEXT(TO_DATE(INDEX(SPLIT(B128, "" ""), 1))))"),"")</f>
        <v/>
      </c>
    </row>
    <row r="129" ht="15.75" customHeight="1">
      <c r="B129" s="46"/>
      <c r="C129" s="46"/>
      <c r="D129" s="43"/>
      <c r="E129" s="30"/>
      <c r="F129" s="30"/>
      <c r="G129" s="44"/>
      <c r="N129" s="45" t="str">
        <f>IFERROR(__xludf.DUMMYFUNCTION("IFERROR(TO_TEXT(TO_DATE(INDEX(SPLIT(B129, "" ""), 1))))"),"")</f>
        <v/>
      </c>
    </row>
    <row r="130" ht="15.75" customHeight="1">
      <c r="B130" s="46"/>
      <c r="C130" s="46"/>
      <c r="D130" s="43"/>
      <c r="E130" s="30"/>
      <c r="F130" s="30"/>
      <c r="G130" s="44"/>
      <c r="N130" s="45" t="str">
        <f>IFERROR(__xludf.DUMMYFUNCTION("IFERROR(TO_TEXT(TO_DATE(INDEX(SPLIT(B130, "" ""), 1))))"),"")</f>
        <v/>
      </c>
    </row>
    <row r="131" ht="15.75" customHeight="1">
      <c r="B131" s="46"/>
      <c r="C131" s="46"/>
      <c r="D131" s="43"/>
      <c r="E131" s="30"/>
      <c r="F131" s="30"/>
      <c r="G131" s="44"/>
      <c r="N131" s="45" t="str">
        <f>IFERROR(__xludf.DUMMYFUNCTION("IFERROR(TO_TEXT(TO_DATE(INDEX(SPLIT(B131, "" ""), 1))))"),"")</f>
        <v/>
      </c>
    </row>
    <row r="132" ht="15.75" customHeight="1">
      <c r="B132" s="46"/>
      <c r="C132" s="46"/>
      <c r="D132" s="43"/>
      <c r="E132" s="30"/>
      <c r="F132" s="30"/>
      <c r="G132" s="44"/>
      <c r="N132" s="45" t="str">
        <f>IFERROR(__xludf.DUMMYFUNCTION("IFERROR(TO_TEXT(TO_DATE(INDEX(SPLIT(B132, "" ""), 1))))"),"")</f>
        <v/>
      </c>
    </row>
    <row r="133" ht="15.75" customHeight="1">
      <c r="B133" s="46"/>
      <c r="C133" s="46"/>
      <c r="D133" s="43"/>
      <c r="E133" s="30"/>
      <c r="F133" s="30"/>
      <c r="G133" s="44"/>
      <c r="N133" s="45" t="str">
        <f>IFERROR(__xludf.DUMMYFUNCTION("IFERROR(TO_TEXT(TO_DATE(INDEX(SPLIT(B133, "" ""), 1))))"),"")</f>
        <v/>
      </c>
    </row>
    <row r="134" ht="15.75" customHeight="1">
      <c r="B134" s="46"/>
      <c r="C134" s="46"/>
      <c r="D134" s="43"/>
      <c r="E134" s="30"/>
      <c r="F134" s="30"/>
      <c r="G134" s="44"/>
      <c r="N134" s="45" t="str">
        <f>IFERROR(__xludf.DUMMYFUNCTION("IFERROR(TO_TEXT(TO_DATE(INDEX(SPLIT(B134, "" ""), 1))))"),"")</f>
        <v/>
      </c>
    </row>
    <row r="135" ht="15.75" customHeight="1">
      <c r="B135" s="46"/>
      <c r="C135" s="46"/>
      <c r="D135" s="43"/>
      <c r="E135" s="30"/>
      <c r="F135" s="30"/>
      <c r="G135" s="44"/>
      <c r="N135" s="45" t="str">
        <f>IFERROR(__xludf.DUMMYFUNCTION("IFERROR(TO_TEXT(TO_DATE(INDEX(SPLIT(B135, "" ""), 1))))"),"")</f>
        <v/>
      </c>
    </row>
    <row r="136" ht="15.75" customHeight="1">
      <c r="B136" s="46"/>
      <c r="C136" s="46"/>
      <c r="D136" s="43"/>
      <c r="E136" s="30"/>
      <c r="F136" s="30"/>
      <c r="G136" s="44"/>
      <c r="N136" s="45" t="str">
        <f>IFERROR(__xludf.DUMMYFUNCTION("IFERROR(TO_TEXT(TO_DATE(INDEX(SPLIT(B136, "" ""), 1))))"),"")</f>
        <v/>
      </c>
    </row>
    <row r="137" ht="15.75" customHeight="1">
      <c r="B137" s="46"/>
      <c r="C137" s="46"/>
      <c r="D137" s="43"/>
      <c r="E137" s="30"/>
      <c r="F137" s="30"/>
      <c r="G137" s="44"/>
      <c r="N137" s="45" t="str">
        <f>IFERROR(__xludf.DUMMYFUNCTION("IFERROR(TO_TEXT(TO_DATE(INDEX(SPLIT(B137, "" ""), 1))))"),"")</f>
        <v/>
      </c>
    </row>
    <row r="138" ht="15.75" customHeight="1">
      <c r="B138" s="46"/>
      <c r="C138" s="46"/>
      <c r="D138" s="43"/>
      <c r="E138" s="30"/>
      <c r="F138" s="30"/>
      <c r="G138" s="44"/>
      <c r="N138" s="45" t="str">
        <f>IFERROR(__xludf.DUMMYFUNCTION("IFERROR(TO_TEXT(TO_DATE(INDEX(SPLIT(B138, "" ""), 1))))"),"")</f>
        <v/>
      </c>
    </row>
    <row r="139" ht="15.75" customHeight="1">
      <c r="B139" s="46"/>
      <c r="C139" s="46"/>
      <c r="D139" s="43"/>
      <c r="E139" s="30"/>
      <c r="F139" s="30"/>
      <c r="G139" s="44"/>
      <c r="N139" s="45" t="str">
        <f>IFERROR(__xludf.DUMMYFUNCTION("IFERROR(TO_TEXT(TO_DATE(INDEX(SPLIT(B139, "" ""), 1))))"),"")</f>
        <v/>
      </c>
    </row>
    <row r="140" ht="15.75" customHeight="1">
      <c r="B140" s="46"/>
      <c r="C140" s="46"/>
      <c r="D140" s="43"/>
      <c r="E140" s="30"/>
      <c r="F140" s="30"/>
      <c r="G140" s="44"/>
      <c r="N140" s="45" t="str">
        <f>IFERROR(__xludf.DUMMYFUNCTION("IFERROR(TO_TEXT(TO_DATE(INDEX(SPLIT(B140, "" ""), 1))))"),"")</f>
        <v/>
      </c>
    </row>
    <row r="141" ht="15.75" customHeight="1">
      <c r="B141" s="46"/>
      <c r="C141" s="46"/>
      <c r="D141" s="43"/>
      <c r="E141" s="30"/>
      <c r="F141" s="30"/>
      <c r="G141" s="44"/>
      <c r="N141" s="45" t="str">
        <f>IFERROR(__xludf.DUMMYFUNCTION("IFERROR(TO_TEXT(TO_DATE(INDEX(SPLIT(B141, "" ""), 1))))"),"")</f>
        <v/>
      </c>
    </row>
    <row r="142" ht="15.75" customHeight="1">
      <c r="B142" s="46"/>
      <c r="C142" s="46"/>
      <c r="D142" s="43"/>
      <c r="E142" s="30"/>
      <c r="F142" s="30"/>
      <c r="G142" s="44"/>
      <c r="N142" s="45" t="str">
        <f>IFERROR(__xludf.DUMMYFUNCTION("IFERROR(TO_TEXT(TO_DATE(INDEX(SPLIT(B142, "" ""), 1))))"),"")</f>
        <v/>
      </c>
    </row>
    <row r="143" ht="15.75" customHeight="1">
      <c r="B143" s="46"/>
      <c r="C143" s="46"/>
      <c r="D143" s="43"/>
      <c r="E143" s="30"/>
      <c r="F143" s="30"/>
      <c r="G143" s="44"/>
      <c r="N143" s="45" t="str">
        <f>IFERROR(__xludf.DUMMYFUNCTION("IFERROR(TO_TEXT(TO_DATE(INDEX(SPLIT(B143, "" ""), 1))))"),"")</f>
        <v/>
      </c>
    </row>
    <row r="144" ht="15.75" customHeight="1">
      <c r="B144" s="46"/>
      <c r="C144" s="46"/>
      <c r="D144" s="43"/>
      <c r="E144" s="30"/>
      <c r="F144" s="30"/>
      <c r="G144" s="44"/>
      <c r="N144" s="45" t="str">
        <f>IFERROR(__xludf.DUMMYFUNCTION("IFERROR(TO_TEXT(TO_DATE(INDEX(SPLIT(B144, "" ""), 1))))"),"")</f>
        <v/>
      </c>
    </row>
    <row r="145" ht="15.75" customHeight="1">
      <c r="B145" s="46"/>
      <c r="C145" s="46"/>
      <c r="D145" s="43"/>
      <c r="E145" s="30"/>
      <c r="F145" s="30"/>
      <c r="G145" s="44"/>
      <c r="N145" s="45" t="str">
        <f>IFERROR(__xludf.DUMMYFUNCTION("IFERROR(TO_TEXT(TO_DATE(INDEX(SPLIT(B145, "" ""), 1))))"),"")</f>
        <v/>
      </c>
    </row>
    <row r="146" ht="15.75" customHeight="1">
      <c r="B146" s="46"/>
      <c r="C146" s="46"/>
      <c r="D146" s="43"/>
      <c r="E146" s="30"/>
      <c r="F146" s="30"/>
      <c r="G146" s="44"/>
      <c r="N146" s="45" t="str">
        <f>IFERROR(__xludf.DUMMYFUNCTION("IFERROR(TO_TEXT(TO_DATE(INDEX(SPLIT(B146, "" ""), 1))))"),"")</f>
        <v/>
      </c>
    </row>
    <row r="147" ht="15.75" customHeight="1">
      <c r="B147" s="46"/>
      <c r="C147" s="46"/>
      <c r="D147" s="43"/>
      <c r="E147" s="30"/>
      <c r="F147" s="30"/>
      <c r="G147" s="44"/>
      <c r="N147" s="45" t="str">
        <f>IFERROR(__xludf.DUMMYFUNCTION("IFERROR(TO_TEXT(TO_DATE(INDEX(SPLIT(B147, "" ""), 1))))"),"")</f>
        <v/>
      </c>
    </row>
    <row r="148" ht="15.75" customHeight="1">
      <c r="B148" s="46"/>
      <c r="C148" s="46"/>
      <c r="D148" s="43"/>
      <c r="E148" s="30"/>
      <c r="F148" s="30"/>
      <c r="G148" s="44"/>
      <c r="N148" s="45" t="str">
        <f>IFERROR(__xludf.DUMMYFUNCTION("IFERROR(TO_TEXT(TO_DATE(INDEX(SPLIT(B148, "" ""), 1))))"),"")</f>
        <v/>
      </c>
    </row>
    <row r="149" ht="15.75" customHeight="1">
      <c r="B149" s="46"/>
      <c r="C149" s="46"/>
      <c r="D149" s="43"/>
      <c r="E149" s="30"/>
      <c r="F149" s="30"/>
      <c r="G149" s="44"/>
      <c r="N149" s="45" t="str">
        <f>IFERROR(__xludf.DUMMYFUNCTION("IFERROR(TO_TEXT(TO_DATE(INDEX(SPLIT(B149, "" ""), 1))))"),"")</f>
        <v/>
      </c>
    </row>
    <row r="150" ht="15.75" customHeight="1">
      <c r="B150" s="46"/>
      <c r="C150" s="46"/>
      <c r="D150" s="43"/>
      <c r="E150" s="30"/>
      <c r="F150" s="30"/>
      <c r="G150" s="44"/>
      <c r="N150" s="45" t="str">
        <f>IFERROR(__xludf.DUMMYFUNCTION("IFERROR(TO_TEXT(TO_DATE(INDEX(SPLIT(B150, "" ""), 1))))"),"")</f>
        <v/>
      </c>
    </row>
    <row r="151" ht="15.75" customHeight="1">
      <c r="B151" s="46"/>
      <c r="C151" s="46"/>
      <c r="D151" s="43"/>
      <c r="E151" s="30"/>
      <c r="F151" s="30"/>
      <c r="G151" s="44"/>
      <c r="N151" s="45" t="str">
        <f>IFERROR(__xludf.DUMMYFUNCTION("IFERROR(TO_TEXT(TO_DATE(INDEX(SPLIT(B151, "" ""), 1))))"),"")</f>
        <v/>
      </c>
    </row>
    <row r="152" ht="15.75" customHeight="1">
      <c r="B152" s="46"/>
      <c r="C152" s="46"/>
      <c r="D152" s="43"/>
      <c r="E152" s="30"/>
      <c r="F152" s="30"/>
      <c r="G152" s="44"/>
      <c r="N152" s="45" t="str">
        <f>IFERROR(__xludf.DUMMYFUNCTION("IFERROR(TO_TEXT(TO_DATE(INDEX(SPLIT(B152, "" ""), 1))))"),"")</f>
        <v/>
      </c>
    </row>
    <row r="153" ht="15.75" customHeight="1">
      <c r="B153" s="46"/>
      <c r="C153" s="46"/>
      <c r="D153" s="43"/>
      <c r="E153" s="30"/>
      <c r="F153" s="30"/>
      <c r="G153" s="44"/>
      <c r="N153" s="45" t="str">
        <f>IFERROR(__xludf.DUMMYFUNCTION("IFERROR(TO_TEXT(TO_DATE(INDEX(SPLIT(B153, "" ""), 1))))"),"")</f>
        <v/>
      </c>
    </row>
    <row r="154" ht="15.75" customHeight="1">
      <c r="B154" s="46"/>
      <c r="C154" s="46"/>
      <c r="D154" s="43"/>
      <c r="E154" s="30"/>
      <c r="F154" s="30"/>
      <c r="G154" s="44"/>
      <c r="N154" s="45" t="str">
        <f>IFERROR(__xludf.DUMMYFUNCTION("IFERROR(TO_TEXT(TO_DATE(INDEX(SPLIT(B154, "" ""), 1))))"),"")</f>
        <v/>
      </c>
    </row>
    <row r="155" ht="15.75" customHeight="1">
      <c r="B155" s="46"/>
      <c r="C155" s="46"/>
      <c r="D155" s="43"/>
      <c r="E155" s="30"/>
      <c r="F155" s="30"/>
      <c r="G155" s="44"/>
      <c r="N155" s="45" t="str">
        <f>IFERROR(__xludf.DUMMYFUNCTION("IFERROR(TO_TEXT(TO_DATE(INDEX(SPLIT(B155, "" ""), 1))))"),"")</f>
        <v/>
      </c>
    </row>
    <row r="156" ht="15.75" customHeight="1">
      <c r="B156" s="46"/>
      <c r="C156" s="46"/>
      <c r="D156" s="43"/>
      <c r="E156" s="30"/>
      <c r="F156" s="30"/>
      <c r="G156" s="44"/>
      <c r="N156" s="45" t="str">
        <f>IFERROR(__xludf.DUMMYFUNCTION("IFERROR(TO_TEXT(TO_DATE(INDEX(SPLIT(B156, "" ""), 1))))"),"")</f>
        <v/>
      </c>
    </row>
    <row r="157" ht="15.75" customHeight="1">
      <c r="B157" s="46"/>
      <c r="C157" s="46"/>
      <c r="D157" s="43"/>
      <c r="E157" s="30"/>
      <c r="F157" s="30"/>
      <c r="G157" s="44"/>
      <c r="N157" s="45" t="str">
        <f>IFERROR(__xludf.DUMMYFUNCTION("IFERROR(TO_TEXT(TO_DATE(INDEX(SPLIT(B157, "" ""), 1))))"),"")</f>
        <v/>
      </c>
    </row>
    <row r="158" ht="15.75" customHeight="1">
      <c r="B158" s="46"/>
      <c r="C158" s="46"/>
      <c r="D158" s="43"/>
      <c r="E158" s="30"/>
      <c r="F158" s="30"/>
      <c r="G158" s="44"/>
      <c r="N158" s="45" t="str">
        <f>IFERROR(__xludf.DUMMYFUNCTION("IFERROR(TO_TEXT(TO_DATE(INDEX(SPLIT(B158, "" ""), 1))))"),"")</f>
        <v/>
      </c>
    </row>
    <row r="159" ht="15.75" customHeight="1">
      <c r="B159" s="46"/>
      <c r="C159" s="46"/>
      <c r="D159" s="43"/>
      <c r="E159" s="30"/>
      <c r="F159" s="30"/>
      <c r="G159" s="44"/>
      <c r="N159" s="45" t="str">
        <f>IFERROR(__xludf.DUMMYFUNCTION("IFERROR(TO_TEXT(TO_DATE(INDEX(SPLIT(B159, "" ""), 1))))"),"")</f>
        <v/>
      </c>
    </row>
    <row r="160" ht="15.75" customHeight="1">
      <c r="B160" s="46"/>
      <c r="C160" s="46"/>
      <c r="D160" s="43"/>
      <c r="E160" s="30"/>
      <c r="F160" s="30"/>
      <c r="G160" s="44"/>
      <c r="N160" s="45" t="str">
        <f>IFERROR(__xludf.DUMMYFUNCTION("IFERROR(TO_TEXT(TO_DATE(INDEX(SPLIT(B160, "" ""), 1))))"),"")</f>
        <v/>
      </c>
    </row>
    <row r="161" ht="15.75" customHeight="1">
      <c r="B161" s="46"/>
      <c r="C161" s="46"/>
      <c r="D161" s="43"/>
      <c r="E161" s="30"/>
      <c r="F161" s="30"/>
      <c r="G161" s="44"/>
      <c r="N161" s="45" t="str">
        <f>IFERROR(__xludf.DUMMYFUNCTION("IFERROR(TO_TEXT(TO_DATE(INDEX(SPLIT(B161, "" ""), 1))))"),"")</f>
        <v/>
      </c>
    </row>
    <row r="162" ht="15.75" customHeight="1">
      <c r="B162" s="46"/>
      <c r="C162" s="46"/>
      <c r="D162" s="43"/>
      <c r="E162" s="30"/>
      <c r="F162" s="30"/>
      <c r="G162" s="44"/>
      <c r="N162" s="45" t="str">
        <f>IFERROR(__xludf.DUMMYFUNCTION("IFERROR(TO_TEXT(TO_DATE(INDEX(SPLIT(B162, "" ""), 1))))"),"")</f>
        <v/>
      </c>
    </row>
    <row r="163" ht="15.75" customHeight="1">
      <c r="B163" s="46"/>
      <c r="C163" s="46"/>
      <c r="D163" s="43"/>
      <c r="E163" s="30"/>
      <c r="F163" s="30"/>
      <c r="G163" s="44"/>
      <c r="N163" s="45" t="str">
        <f>IFERROR(__xludf.DUMMYFUNCTION("IFERROR(TO_TEXT(TO_DATE(INDEX(SPLIT(B163, "" ""), 1))))"),"")</f>
        <v/>
      </c>
    </row>
    <row r="164" ht="15.75" customHeight="1">
      <c r="B164" s="46"/>
      <c r="C164" s="46"/>
      <c r="D164" s="43"/>
      <c r="E164" s="30"/>
      <c r="F164" s="30"/>
      <c r="G164" s="44"/>
      <c r="N164" s="45" t="str">
        <f>IFERROR(__xludf.DUMMYFUNCTION("IFERROR(TO_TEXT(TO_DATE(INDEX(SPLIT(B164, "" ""), 1))))"),"")</f>
        <v/>
      </c>
    </row>
    <row r="165" ht="15.75" customHeight="1">
      <c r="B165" s="46"/>
      <c r="C165" s="46"/>
      <c r="D165" s="43"/>
      <c r="E165" s="30"/>
      <c r="F165" s="30"/>
      <c r="G165" s="44"/>
      <c r="N165" s="45" t="str">
        <f>IFERROR(__xludf.DUMMYFUNCTION("IFERROR(TO_TEXT(TO_DATE(INDEX(SPLIT(B165, "" ""), 1))))"),"")</f>
        <v/>
      </c>
    </row>
    <row r="166" ht="15.75" customHeight="1">
      <c r="B166" s="46"/>
      <c r="C166" s="46"/>
      <c r="D166" s="43"/>
      <c r="E166" s="30"/>
      <c r="F166" s="30"/>
      <c r="G166" s="44"/>
      <c r="N166" s="45" t="str">
        <f>IFERROR(__xludf.DUMMYFUNCTION("IFERROR(TO_TEXT(TO_DATE(INDEX(SPLIT(B166, "" ""), 1))))"),"")</f>
        <v/>
      </c>
    </row>
    <row r="167" ht="15.75" customHeight="1">
      <c r="B167" s="46"/>
      <c r="C167" s="46"/>
      <c r="D167" s="43"/>
      <c r="E167" s="30"/>
      <c r="F167" s="30"/>
      <c r="G167" s="44"/>
      <c r="N167" s="45" t="str">
        <f>IFERROR(__xludf.DUMMYFUNCTION("IFERROR(TO_TEXT(TO_DATE(INDEX(SPLIT(B167, "" ""), 1))))"),"")</f>
        <v/>
      </c>
    </row>
    <row r="168" ht="15.75" customHeight="1">
      <c r="B168" s="46"/>
      <c r="C168" s="46"/>
      <c r="D168" s="43"/>
      <c r="E168" s="30"/>
      <c r="F168" s="30"/>
      <c r="G168" s="44"/>
      <c r="N168" s="45" t="str">
        <f>IFERROR(__xludf.DUMMYFUNCTION("IFERROR(TO_TEXT(TO_DATE(INDEX(SPLIT(B168, "" ""), 1))))"),"")</f>
        <v/>
      </c>
    </row>
    <row r="169" ht="15.75" customHeight="1">
      <c r="B169" s="46"/>
      <c r="C169" s="46"/>
      <c r="D169" s="43"/>
      <c r="E169" s="30"/>
      <c r="F169" s="30"/>
      <c r="G169" s="44"/>
      <c r="N169" s="45" t="str">
        <f>IFERROR(__xludf.DUMMYFUNCTION("IFERROR(TO_TEXT(TO_DATE(INDEX(SPLIT(B169, "" ""), 1))))"),"")</f>
        <v/>
      </c>
    </row>
    <row r="170" ht="15.75" customHeight="1">
      <c r="B170" s="46"/>
      <c r="C170" s="46"/>
      <c r="D170" s="43"/>
      <c r="E170" s="30"/>
      <c r="F170" s="30"/>
      <c r="G170" s="44"/>
      <c r="N170" s="45" t="str">
        <f>IFERROR(__xludf.DUMMYFUNCTION("IFERROR(TO_TEXT(TO_DATE(INDEX(SPLIT(B170, "" ""), 1))))"),"")</f>
        <v/>
      </c>
    </row>
    <row r="171" ht="15.75" customHeight="1">
      <c r="B171" s="46"/>
      <c r="C171" s="46"/>
      <c r="D171" s="43"/>
      <c r="E171" s="30"/>
      <c r="F171" s="30"/>
      <c r="G171" s="44"/>
      <c r="N171" s="45" t="str">
        <f>IFERROR(__xludf.DUMMYFUNCTION("IFERROR(TO_TEXT(TO_DATE(INDEX(SPLIT(B171, "" ""), 1))))"),"")</f>
        <v/>
      </c>
    </row>
    <row r="172" ht="15.75" customHeight="1">
      <c r="B172" s="46"/>
      <c r="C172" s="46"/>
      <c r="D172" s="43"/>
      <c r="E172" s="30"/>
      <c r="F172" s="30"/>
      <c r="G172" s="44"/>
      <c r="N172" s="45" t="str">
        <f>IFERROR(__xludf.DUMMYFUNCTION("IFERROR(TO_TEXT(TO_DATE(INDEX(SPLIT(B172, "" ""), 1))))"),"")</f>
        <v/>
      </c>
    </row>
    <row r="173" ht="15.75" customHeight="1">
      <c r="B173" s="46"/>
      <c r="C173" s="46"/>
      <c r="D173" s="43"/>
      <c r="E173" s="30"/>
      <c r="F173" s="30"/>
      <c r="G173" s="44"/>
      <c r="N173" s="45" t="str">
        <f>IFERROR(__xludf.DUMMYFUNCTION("IFERROR(TO_TEXT(TO_DATE(INDEX(SPLIT(B173, "" ""), 1))))"),"")</f>
        <v/>
      </c>
    </row>
    <row r="174" ht="15.75" customHeight="1">
      <c r="B174" s="46"/>
      <c r="C174" s="46"/>
      <c r="D174" s="43"/>
      <c r="E174" s="30"/>
      <c r="F174" s="30"/>
      <c r="G174" s="44"/>
      <c r="N174" s="45" t="str">
        <f>IFERROR(__xludf.DUMMYFUNCTION("IFERROR(TO_TEXT(TO_DATE(INDEX(SPLIT(B174, "" ""), 1))))"),"")</f>
        <v/>
      </c>
    </row>
    <row r="175" ht="15.75" customHeight="1">
      <c r="B175" s="46"/>
      <c r="C175" s="46"/>
      <c r="D175" s="43"/>
      <c r="E175" s="30"/>
      <c r="F175" s="30"/>
      <c r="G175" s="44"/>
      <c r="N175" s="45" t="str">
        <f>IFERROR(__xludf.DUMMYFUNCTION("IFERROR(TO_TEXT(TO_DATE(INDEX(SPLIT(B175, "" ""), 1))))"),"")</f>
        <v/>
      </c>
    </row>
    <row r="176" ht="15.75" customHeight="1">
      <c r="B176" s="46"/>
      <c r="C176" s="46"/>
      <c r="D176" s="43"/>
      <c r="E176" s="30"/>
      <c r="F176" s="30"/>
      <c r="G176" s="44"/>
      <c r="N176" s="45" t="str">
        <f>IFERROR(__xludf.DUMMYFUNCTION("IFERROR(TO_TEXT(TO_DATE(INDEX(SPLIT(B176, "" ""), 1))))"),"")</f>
        <v/>
      </c>
    </row>
    <row r="177" ht="15.75" customHeight="1">
      <c r="B177" s="46"/>
      <c r="C177" s="46"/>
      <c r="D177" s="43"/>
      <c r="E177" s="30"/>
      <c r="F177" s="30"/>
      <c r="G177" s="44"/>
      <c r="N177" s="45" t="str">
        <f>IFERROR(__xludf.DUMMYFUNCTION("IFERROR(TO_TEXT(TO_DATE(INDEX(SPLIT(B177, "" ""), 1))))"),"")</f>
        <v/>
      </c>
    </row>
    <row r="178" ht="15.75" customHeight="1">
      <c r="B178" s="46"/>
      <c r="C178" s="46"/>
      <c r="D178" s="43"/>
      <c r="E178" s="30"/>
      <c r="F178" s="30"/>
      <c r="G178" s="44"/>
      <c r="N178" s="45" t="str">
        <f>IFERROR(__xludf.DUMMYFUNCTION("IFERROR(TO_TEXT(TO_DATE(INDEX(SPLIT(B178, "" ""), 1))))"),"")</f>
        <v/>
      </c>
    </row>
    <row r="179" ht="15.75" customHeight="1">
      <c r="B179" s="46"/>
      <c r="C179" s="46"/>
      <c r="D179" s="43"/>
      <c r="E179" s="30"/>
      <c r="F179" s="30"/>
      <c r="G179" s="44"/>
      <c r="N179" s="45" t="str">
        <f>IFERROR(__xludf.DUMMYFUNCTION("IFERROR(TO_TEXT(TO_DATE(INDEX(SPLIT(B179, "" ""), 1))))"),"")</f>
        <v/>
      </c>
    </row>
    <row r="180" ht="15.75" customHeight="1">
      <c r="B180" s="46"/>
      <c r="C180" s="46"/>
      <c r="D180" s="43"/>
      <c r="E180" s="30"/>
      <c r="F180" s="30"/>
      <c r="G180" s="44"/>
      <c r="N180" s="45" t="str">
        <f>IFERROR(__xludf.DUMMYFUNCTION("IFERROR(TO_TEXT(TO_DATE(INDEX(SPLIT(B180, "" ""), 1))))"),"")</f>
        <v/>
      </c>
    </row>
    <row r="181" ht="15.75" customHeight="1">
      <c r="B181" s="46"/>
      <c r="C181" s="46"/>
      <c r="D181" s="43"/>
      <c r="E181" s="30"/>
      <c r="F181" s="30"/>
      <c r="G181" s="44"/>
      <c r="N181" s="45" t="str">
        <f>IFERROR(__xludf.DUMMYFUNCTION("IFERROR(TO_TEXT(TO_DATE(INDEX(SPLIT(B181, "" ""), 1))))"),"")</f>
        <v/>
      </c>
    </row>
    <row r="182" ht="15.75" customHeight="1">
      <c r="B182" s="46"/>
      <c r="C182" s="46"/>
      <c r="D182" s="43"/>
      <c r="E182" s="30"/>
      <c r="F182" s="30"/>
      <c r="G182" s="44"/>
      <c r="N182" s="45" t="str">
        <f>IFERROR(__xludf.DUMMYFUNCTION("IFERROR(TO_TEXT(TO_DATE(INDEX(SPLIT(B182, "" ""), 1))))"),"")</f>
        <v/>
      </c>
    </row>
    <row r="183" ht="15.75" customHeight="1">
      <c r="B183" s="46"/>
      <c r="C183" s="46"/>
      <c r="D183" s="43"/>
      <c r="E183" s="30"/>
      <c r="F183" s="30"/>
      <c r="G183" s="44"/>
      <c r="N183" s="45" t="str">
        <f>IFERROR(__xludf.DUMMYFUNCTION("IFERROR(TO_TEXT(TO_DATE(INDEX(SPLIT(B183, "" ""), 1))))"),"")</f>
        <v/>
      </c>
    </row>
    <row r="184" ht="15.75" customHeight="1">
      <c r="B184" s="46"/>
      <c r="C184" s="46"/>
      <c r="D184" s="43"/>
      <c r="E184" s="30"/>
      <c r="F184" s="30"/>
      <c r="G184" s="44"/>
      <c r="N184" s="45" t="str">
        <f>IFERROR(__xludf.DUMMYFUNCTION("IFERROR(TO_TEXT(TO_DATE(INDEX(SPLIT(B184, "" ""), 1))))"),"")</f>
        <v/>
      </c>
    </row>
    <row r="185" ht="15.75" customHeight="1">
      <c r="B185" s="46"/>
      <c r="C185" s="46"/>
      <c r="D185" s="43"/>
      <c r="E185" s="30"/>
      <c r="F185" s="30"/>
      <c r="G185" s="44"/>
      <c r="N185" s="45" t="str">
        <f>IFERROR(__xludf.DUMMYFUNCTION("IFERROR(TO_TEXT(TO_DATE(INDEX(SPLIT(B185, "" ""), 1))))"),"")</f>
        <v/>
      </c>
    </row>
    <row r="186" ht="15.75" customHeight="1">
      <c r="B186" s="46"/>
      <c r="C186" s="46"/>
      <c r="D186" s="43"/>
      <c r="E186" s="30"/>
      <c r="F186" s="30"/>
      <c r="G186" s="44"/>
      <c r="N186" s="45" t="str">
        <f>IFERROR(__xludf.DUMMYFUNCTION("IFERROR(TO_TEXT(TO_DATE(INDEX(SPLIT(B186, "" ""), 1))))"),"")</f>
        <v/>
      </c>
    </row>
    <row r="187" ht="15.75" customHeight="1">
      <c r="B187" s="46"/>
      <c r="C187" s="46"/>
      <c r="D187" s="43"/>
      <c r="E187" s="30"/>
      <c r="F187" s="30"/>
      <c r="G187" s="44"/>
      <c r="N187" s="45" t="str">
        <f>IFERROR(__xludf.DUMMYFUNCTION("IFERROR(TO_TEXT(TO_DATE(INDEX(SPLIT(B187, "" ""), 1))))"),"")</f>
        <v/>
      </c>
    </row>
    <row r="188" ht="15.75" customHeight="1">
      <c r="B188" s="46"/>
      <c r="C188" s="46"/>
      <c r="D188" s="43"/>
      <c r="E188" s="30"/>
      <c r="F188" s="30"/>
      <c r="G188" s="44"/>
      <c r="N188" s="45" t="str">
        <f>IFERROR(__xludf.DUMMYFUNCTION("IFERROR(TO_TEXT(TO_DATE(INDEX(SPLIT(B188, "" ""), 1))))"),"")</f>
        <v/>
      </c>
    </row>
    <row r="189" ht="15.75" customHeight="1">
      <c r="B189" s="46"/>
      <c r="C189" s="46"/>
      <c r="D189" s="43"/>
      <c r="E189" s="30"/>
      <c r="F189" s="30"/>
      <c r="G189" s="44"/>
      <c r="N189" s="45" t="str">
        <f>IFERROR(__xludf.DUMMYFUNCTION("IFERROR(TO_TEXT(TO_DATE(INDEX(SPLIT(B189, "" ""), 1))))"),"")</f>
        <v/>
      </c>
    </row>
    <row r="190" ht="15.75" customHeight="1">
      <c r="B190" s="46"/>
      <c r="C190" s="46"/>
      <c r="D190" s="43"/>
      <c r="E190" s="30"/>
      <c r="F190" s="30"/>
      <c r="G190" s="44"/>
      <c r="N190" s="45" t="str">
        <f>IFERROR(__xludf.DUMMYFUNCTION("IFERROR(TO_TEXT(TO_DATE(INDEX(SPLIT(B190, "" ""), 1))))"),"")</f>
        <v/>
      </c>
    </row>
    <row r="191" ht="15.75" customHeight="1">
      <c r="B191" s="46"/>
      <c r="C191" s="46"/>
      <c r="D191" s="43"/>
      <c r="E191" s="30"/>
      <c r="F191" s="30"/>
      <c r="G191" s="44"/>
      <c r="N191" s="45" t="str">
        <f>IFERROR(__xludf.DUMMYFUNCTION("IFERROR(TO_TEXT(TO_DATE(INDEX(SPLIT(B191, "" ""), 1))))"),"")</f>
        <v/>
      </c>
    </row>
    <row r="192" ht="15.75" customHeight="1">
      <c r="B192" s="46"/>
      <c r="C192" s="46"/>
      <c r="D192" s="43"/>
      <c r="E192" s="30"/>
      <c r="F192" s="30"/>
      <c r="G192" s="44"/>
      <c r="N192" s="45" t="str">
        <f>IFERROR(__xludf.DUMMYFUNCTION("IFERROR(TO_TEXT(TO_DATE(INDEX(SPLIT(B192, "" ""), 1))))"),"")</f>
        <v/>
      </c>
    </row>
    <row r="193" ht="15.75" customHeight="1">
      <c r="B193" s="46"/>
      <c r="C193" s="46"/>
      <c r="D193" s="43"/>
      <c r="E193" s="30"/>
      <c r="F193" s="30"/>
      <c r="G193" s="44"/>
      <c r="N193" s="45" t="str">
        <f>IFERROR(__xludf.DUMMYFUNCTION("IFERROR(TO_TEXT(TO_DATE(INDEX(SPLIT(B193, "" ""), 1))))"),"")</f>
        <v/>
      </c>
    </row>
    <row r="194" ht="15.75" customHeight="1">
      <c r="B194" s="46"/>
      <c r="C194" s="46"/>
      <c r="D194" s="43"/>
      <c r="E194" s="30"/>
      <c r="F194" s="30"/>
      <c r="G194" s="44"/>
      <c r="N194" s="45" t="str">
        <f>IFERROR(__xludf.DUMMYFUNCTION("IFERROR(TO_TEXT(TO_DATE(INDEX(SPLIT(B194, "" ""), 1))))"),"")</f>
        <v/>
      </c>
    </row>
    <row r="195" ht="15.75" customHeight="1">
      <c r="B195" s="46"/>
      <c r="C195" s="46"/>
      <c r="D195" s="43"/>
      <c r="E195" s="30"/>
      <c r="F195" s="30"/>
      <c r="G195" s="44"/>
      <c r="N195" s="45" t="str">
        <f>IFERROR(__xludf.DUMMYFUNCTION("IFERROR(TO_TEXT(TO_DATE(INDEX(SPLIT(B195, "" ""), 1))))"),"")</f>
        <v/>
      </c>
    </row>
    <row r="196" ht="15.75" customHeight="1">
      <c r="B196" s="46"/>
      <c r="C196" s="46"/>
      <c r="D196" s="43"/>
      <c r="E196" s="30"/>
      <c r="F196" s="30"/>
      <c r="G196" s="44"/>
      <c r="N196" s="45" t="str">
        <f>IFERROR(__xludf.DUMMYFUNCTION("IFERROR(TO_TEXT(TO_DATE(INDEX(SPLIT(B196, "" ""), 1))))"),"")</f>
        <v/>
      </c>
    </row>
    <row r="197" ht="15.75" customHeight="1">
      <c r="B197" s="46"/>
      <c r="C197" s="46"/>
      <c r="D197" s="43"/>
      <c r="E197" s="30"/>
      <c r="F197" s="30"/>
      <c r="G197" s="44"/>
      <c r="N197" s="45" t="str">
        <f>IFERROR(__xludf.DUMMYFUNCTION("IFERROR(TO_TEXT(TO_DATE(INDEX(SPLIT(B197, "" ""), 1))))"),"")</f>
        <v/>
      </c>
    </row>
    <row r="198" ht="15.75" customHeight="1">
      <c r="B198" s="46"/>
      <c r="C198" s="46"/>
      <c r="D198" s="43"/>
      <c r="E198" s="30"/>
      <c r="F198" s="30"/>
      <c r="G198" s="44"/>
      <c r="N198" s="45" t="str">
        <f>IFERROR(__xludf.DUMMYFUNCTION("IFERROR(TO_TEXT(TO_DATE(INDEX(SPLIT(B198, "" ""), 1))))"),"")</f>
        <v/>
      </c>
    </row>
    <row r="199" ht="15.75" customHeight="1">
      <c r="B199" s="46"/>
      <c r="C199" s="46"/>
      <c r="D199" s="43"/>
      <c r="E199" s="30"/>
      <c r="F199" s="30"/>
      <c r="G199" s="44"/>
      <c r="N199" s="45" t="str">
        <f>IFERROR(__xludf.DUMMYFUNCTION("IFERROR(TO_TEXT(TO_DATE(INDEX(SPLIT(B199, "" ""), 1))))"),"")</f>
        <v/>
      </c>
    </row>
    <row r="200" ht="15.75" customHeight="1">
      <c r="B200" s="46"/>
      <c r="C200" s="46"/>
      <c r="D200" s="43"/>
      <c r="E200" s="30"/>
      <c r="F200" s="30"/>
      <c r="G200" s="44"/>
      <c r="N200" s="45" t="str">
        <f>IFERROR(__xludf.DUMMYFUNCTION("IFERROR(TO_TEXT(TO_DATE(INDEX(SPLIT(B200, "" ""), 1))))"),"")</f>
        <v/>
      </c>
    </row>
    <row r="201" ht="15.75" customHeight="1">
      <c r="B201" s="46"/>
      <c r="C201" s="46"/>
      <c r="D201" s="43"/>
      <c r="E201" s="30"/>
      <c r="F201" s="30"/>
      <c r="G201" s="44"/>
      <c r="N201" s="45" t="str">
        <f>IFERROR(__xludf.DUMMYFUNCTION("IFERROR(TO_TEXT(TO_DATE(INDEX(SPLIT(B201, "" ""), 1))))"),"")</f>
        <v/>
      </c>
    </row>
    <row r="202" ht="15.75" customHeight="1">
      <c r="B202" s="46"/>
      <c r="C202" s="46"/>
      <c r="D202" s="43"/>
      <c r="E202" s="30"/>
      <c r="F202" s="30"/>
      <c r="G202" s="44"/>
      <c r="N202" s="45" t="str">
        <f>IFERROR(__xludf.DUMMYFUNCTION("IFERROR(TO_TEXT(TO_DATE(INDEX(SPLIT(B202, "" ""), 1))))"),"")</f>
        <v/>
      </c>
    </row>
    <row r="203" ht="15.75" customHeight="1">
      <c r="B203" s="46"/>
      <c r="C203" s="46"/>
      <c r="D203" s="43"/>
      <c r="E203" s="30"/>
      <c r="F203" s="30"/>
      <c r="G203" s="44"/>
      <c r="N203" s="45" t="str">
        <f>IFERROR(__xludf.DUMMYFUNCTION("IFERROR(TO_TEXT(TO_DATE(INDEX(SPLIT(B203, "" ""), 1))))"),"")</f>
        <v/>
      </c>
    </row>
    <row r="204" ht="15.75" customHeight="1">
      <c r="B204" s="46"/>
      <c r="C204" s="46"/>
      <c r="D204" s="43"/>
      <c r="E204" s="30"/>
      <c r="F204" s="30"/>
      <c r="G204" s="44"/>
      <c r="N204" s="45" t="str">
        <f>IFERROR(__xludf.DUMMYFUNCTION("IFERROR(TO_TEXT(TO_DATE(INDEX(SPLIT(B204, "" ""), 1))))"),"")</f>
        <v/>
      </c>
    </row>
    <row r="205" ht="15.75" customHeight="1">
      <c r="B205" s="46"/>
      <c r="C205" s="46"/>
      <c r="D205" s="43"/>
      <c r="E205" s="30"/>
      <c r="F205" s="30"/>
      <c r="G205" s="44"/>
      <c r="N205" s="45" t="str">
        <f>IFERROR(__xludf.DUMMYFUNCTION("IFERROR(TO_TEXT(TO_DATE(INDEX(SPLIT(B205, "" ""), 1))))"),"")</f>
        <v/>
      </c>
    </row>
    <row r="206" ht="15.75" customHeight="1">
      <c r="B206" s="46"/>
      <c r="C206" s="46"/>
      <c r="D206" s="43"/>
      <c r="E206" s="30"/>
      <c r="F206" s="30"/>
      <c r="G206" s="44"/>
      <c r="N206" s="45" t="str">
        <f>IFERROR(__xludf.DUMMYFUNCTION("IFERROR(TO_TEXT(TO_DATE(INDEX(SPLIT(B206, "" ""), 1))))"),"")</f>
        <v/>
      </c>
    </row>
    <row r="207" ht="15.75" customHeight="1">
      <c r="B207" s="46"/>
      <c r="C207" s="46"/>
      <c r="D207" s="43"/>
      <c r="E207" s="30"/>
      <c r="F207" s="30"/>
      <c r="G207" s="44"/>
      <c r="N207" s="45" t="str">
        <f>IFERROR(__xludf.DUMMYFUNCTION("IFERROR(TO_TEXT(TO_DATE(INDEX(SPLIT(B207, "" ""), 1))))"),"")</f>
        <v/>
      </c>
    </row>
    <row r="208" ht="15.75" customHeight="1">
      <c r="B208" s="46"/>
      <c r="C208" s="46"/>
      <c r="D208" s="43"/>
      <c r="E208" s="30"/>
      <c r="F208" s="30"/>
      <c r="G208" s="44"/>
      <c r="N208" s="45" t="str">
        <f>IFERROR(__xludf.DUMMYFUNCTION("IFERROR(TO_TEXT(TO_DATE(INDEX(SPLIT(B208, "" ""), 1))))"),"")</f>
        <v/>
      </c>
    </row>
    <row r="209" ht="15.75" customHeight="1">
      <c r="B209" s="46"/>
      <c r="C209" s="46"/>
      <c r="D209" s="43"/>
      <c r="E209" s="30"/>
      <c r="F209" s="30"/>
      <c r="G209" s="44"/>
      <c r="N209" s="45" t="str">
        <f>IFERROR(__xludf.DUMMYFUNCTION("IFERROR(TO_TEXT(TO_DATE(INDEX(SPLIT(B209, "" ""), 1))))"),"")</f>
        <v/>
      </c>
    </row>
    <row r="210" ht="15.75" customHeight="1">
      <c r="B210" s="46"/>
      <c r="C210" s="46"/>
      <c r="D210" s="43"/>
      <c r="E210" s="30"/>
      <c r="F210" s="30"/>
      <c r="G210" s="44"/>
      <c r="N210" s="45" t="str">
        <f>IFERROR(__xludf.DUMMYFUNCTION("IFERROR(TO_TEXT(TO_DATE(INDEX(SPLIT(B210, "" ""), 1))))"),"")</f>
        <v/>
      </c>
    </row>
    <row r="211" ht="15.75" customHeight="1">
      <c r="B211" s="46"/>
      <c r="C211" s="46"/>
      <c r="D211" s="43"/>
      <c r="E211" s="30"/>
      <c r="F211" s="30"/>
      <c r="G211" s="44"/>
      <c r="N211" s="45" t="str">
        <f>IFERROR(__xludf.DUMMYFUNCTION("IFERROR(TO_TEXT(TO_DATE(INDEX(SPLIT(B211, "" ""), 1))))"),"")</f>
        <v/>
      </c>
    </row>
    <row r="212" ht="15.75" customHeight="1">
      <c r="B212" s="46"/>
      <c r="C212" s="46"/>
      <c r="D212" s="43"/>
      <c r="E212" s="30"/>
      <c r="F212" s="30"/>
      <c r="G212" s="44"/>
      <c r="N212" s="45" t="str">
        <f>IFERROR(__xludf.DUMMYFUNCTION("IFERROR(TO_TEXT(TO_DATE(INDEX(SPLIT(B212, "" ""), 1))))"),"")</f>
        <v/>
      </c>
    </row>
    <row r="213" ht="15.75" customHeight="1">
      <c r="B213" s="46"/>
      <c r="C213" s="46"/>
      <c r="D213" s="43"/>
      <c r="E213" s="30"/>
      <c r="F213" s="30"/>
      <c r="G213" s="44"/>
      <c r="N213" s="45" t="str">
        <f>IFERROR(__xludf.DUMMYFUNCTION("IFERROR(TO_TEXT(TO_DATE(INDEX(SPLIT(B213, "" ""), 1))))"),"")</f>
        <v/>
      </c>
    </row>
    <row r="214" ht="15.75" customHeight="1">
      <c r="B214" s="46"/>
      <c r="C214" s="46"/>
      <c r="D214" s="43"/>
      <c r="E214" s="30"/>
      <c r="F214" s="30"/>
      <c r="G214" s="44"/>
      <c r="N214" s="45" t="str">
        <f>IFERROR(__xludf.DUMMYFUNCTION("IFERROR(TO_TEXT(TO_DATE(INDEX(SPLIT(B214, "" ""), 1))))"),"")</f>
        <v/>
      </c>
    </row>
    <row r="215" ht="15.75" customHeight="1">
      <c r="B215" s="46"/>
      <c r="C215" s="46"/>
      <c r="D215" s="43"/>
      <c r="E215" s="30"/>
      <c r="F215" s="30"/>
      <c r="G215" s="44"/>
      <c r="N215" s="45" t="str">
        <f>IFERROR(__xludf.DUMMYFUNCTION("IFERROR(TO_TEXT(TO_DATE(INDEX(SPLIT(B215, "" ""), 1))))"),"")</f>
        <v/>
      </c>
    </row>
    <row r="216" ht="15.75" customHeight="1">
      <c r="B216" s="46"/>
      <c r="C216" s="46"/>
      <c r="D216" s="43"/>
      <c r="E216" s="30"/>
      <c r="F216" s="30"/>
      <c r="G216" s="44"/>
      <c r="N216" s="45" t="str">
        <f>IFERROR(__xludf.DUMMYFUNCTION("IFERROR(TO_TEXT(TO_DATE(INDEX(SPLIT(B216, "" ""), 1))))"),"")</f>
        <v/>
      </c>
    </row>
    <row r="217" ht="15.75" customHeight="1">
      <c r="B217" s="46"/>
      <c r="C217" s="46"/>
      <c r="D217" s="43"/>
      <c r="E217" s="30"/>
      <c r="F217" s="30"/>
      <c r="G217" s="44"/>
      <c r="N217" s="45" t="str">
        <f>IFERROR(__xludf.DUMMYFUNCTION("IFERROR(TO_TEXT(TO_DATE(INDEX(SPLIT(B217, "" ""), 1))))"),"")</f>
        <v/>
      </c>
    </row>
    <row r="218" ht="15.75" customHeight="1">
      <c r="B218" s="46"/>
      <c r="C218" s="46"/>
      <c r="D218" s="43"/>
      <c r="E218" s="30"/>
      <c r="F218" s="30"/>
      <c r="G218" s="44"/>
      <c r="N218" s="45" t="str">
        <f>IFERROR(__xludf.DUMMYFUNCTION("IFERROR(TO_TEXT(TO_DATE(INDEX(SPLIT(B218, "" ""), 1))))"),"")</f>
        <v/>
      </c>
    </row>
    <row r="219" ht="15.75" customHeight="1">
      <c r="B219" s="46"/>
      <c r="C219" s="46"/>
      <c r="D219" s="43"/>
      <c r="E219" s="30"/>
      <c r="F219" s="30"/>
      <c r="G219" s="44"/>
      <c r="N219" s="45" t="str">
        <f>IFERROR(__xludf.DUMMYFUNCTION("IFERROR(TO_TEXT(TO_DATE(INDEX(SPLIT(B219, "" ""), 1))))"),"")</f>
        <v/>
      </c>
    </row>
    <row r="220" ht="15.75" customHeight="1">
      <c r="B220" s="46"/>
      <c r="C220" s="46"/>
      <c r="D220" s="43"/>
      <c r="E220" s="30"/>
      <c r="F220" s="30"/>
      <c r="G220" s="44"/>
      <c r="N220" s="45" t="str">
        <f>IFERROR(__xludf.DUMMYFUNCTION("IFERROR(TO_TEXT(TO_DATE(INDEX(SPLIT(B220, "" ""), 1))))"),"")</f>
        <v/>
      </c>
    </row>
    <row r="221" ht="15.75" customHeight="1">
      <c r="B221" s="46"/>
      <c r="C221" s="46"/>
      <c r="D221" s="43"/>
      <c r="E221" s="30"/>
      <c r="F221" s="30"/>
      <c r="G221" s="44"/>
      <c r="N221" s="45" t="str">
        <f>IFERROR(__xludf.DUMMYFUNCTION("IFERROR(TO_TEXT(TO_DATE(INDEX(SPLIT(B221, "" ""), 1))))"),"")</f>
        <v/>
      </c>
    </row>
    <row r="222" ht="15.75" customHeight="1">
      <c r="B222" s="46"/>
      <c r="C222" s="46"/>
      <c r="D222" s="43"/>
      <c r="E222" s="30"/>
      <c r="F222" s="30"/>
      <c r="G222" s="44"/>
      <c r="N222" s="45" t="str">
        <f>IFERROR(__xludf.DUMMYFUNCTION("IFERROR(TO_TEXT(TO_DATE(INDEX(SPLIT(B222, "" ""), 1))))"),"")</f>
        <v/>
      </c>
    </row>
    <row r="223" ht="15.75" customHeight="1">
      <c r="B223" s="46"/>
      <c r="C223" s="46"/>
      <c r="D223" s="43"/>
      <c r="E223" s="30"/>
      <c r="F223" s="30"/>
      <c r="G223" s="44"/>
      <c r="N223" s="45" t="str">
        <f>IFERROR(__xludf.DUMMYFUNCTION("IFERROR(TO_TEXT(TO_DATE(INDEX(SPLIT(B223, "" ""), 1))))"),"")</f>
        <v/>
      </c>
    </row>
    <row r="224" ht="15.75" customHeight="1">
      <c r="B224" s="46"/>
      <c r="C224" s="46"/>
      <c r="D224" s="43"/>
      <c r="E224" s="30"/>
      <c r="F224" s="30"/>
      <c r="G224" s="44"/>
      <c r="N224" s="45" t="str">
        <f>IFERROR(__xludf.DUMMYFUNCTION("IFERROR(TO_TEXT(TO_DATE(INDEX(SPLIT(B224, "" ""), 1))))"),"")</f>
        <v/>
      </c>
    </row>
    <row r="225" ht="15.75" customHeight="1">
      <c r="B225" s="46"/>
      <c r="C225" s="46"/>
      <c r="D225" s="43"/>
      <c r="E225" s="30"/>
      <c r="F225" s="30"/>
      <c r="G225" s="44"/>
      <c r="N225" s="45" t="str">
        <f>IFERROR(__xludf.DUMMYFUNCTION("IFERROR(TO_TEXT(TO_DATE(INDEX(SPLIT(B225, "" ""), 1))))"),"")</f>
        <v/>
      </c>
    </row>
    <row r="226" ht="15.75" customHeight="1">
      <c r="B226" s="46"/>
      <c r="C226" s="46"/>
      <c r="D226" s="43"/>
      <c r="E226" s="30"/>
      <c r="F226" s="30"/>
      <c r="G226" s="44"/>
      <c r="N226" s="45" t="str">
        <f>IFERROR(__xludf.DUMMYFUNCTION("IFERROR(TO_TEXT(TO_DATE(INDEX(SPLIT(B226, "" ""), 1))))"),"")</f>
        <v/>
      </c>
    </row>
    <row r="227" ht="15.75" customHeight="1">
      <c r="B227" s="46"/>
      <c r="C227" s="46"/>
      <c r="D227" s="43"/>
      <c r="E227" s="30"/>
      <c r="F227" s="30"/>
      <c r="G227" s="44"/>
      <c r="N227" s="45" t="str">
        <f>IFERROR(__xludf.DUMMYFUNCTION("IFERROR(TO_TEXT(TO_DATE(INDEX(SPLIT(B227, "" ""), 1))))"),"")</f>
        <v/>
      </c>
    </row>
    <row r="228" ht="15.75" customHeight="1">
      <c r="B228" s="46"/>
      <c r="C228" s="46"/>
      <c r="D228" s="43"/>
      <c r="E228" s="30"/>
      <c r="F228" s="30"/>
      <c r="G228" s="44"/>
      <c r="N228" s="45" t="str">
        <f>IFERROR(__xludf.DUMMYFUNCTION("IFERROR(TO_TEXT(TO_DATE(INDEX(SPLIT(B228, "" ""), 1))))"),"")</f>
        <v/>
      </c>
    </row>
    <row r="229" ht="15.75" customHeight="1">
      <c r="B229" s="46"/>
      <c r="C229" s="46"/>
      <c r="D229" s="43"/>
      <c r="E229" s="30"/>
      <c r="F229" s="30"/>
      <c r="G229" s="44"/>
      <c r="N229" s="45" t="str">
        <f>IFERROR(__xludf.DUMMYFUNCTION("IFERROR(TO_TEXT(TO_DATE(INDEX(SPLIT(B229, "" ""), 1))))"),"")</f>
        <v/>
      </c>
    </row>
    <row r="230" ht="15.75" customHeight="1">
      <c r="B230" s="46"/>
      <c r="C230" s="46"/>
      <c r="D230" s="43"/>
      <c r="E230" s="30"/>
      <c r="F230" s="30"/>
      <c r="G230" s="44"/>
      <c r="N230" s="45" t="str">
        <f>IFERROR(__xludf.DUMMYFUNCTION("IFERROR(TO_TEXT(TO_DATE(INDEX(SPLIT(B230, "" ""), 1))))"),"")</f>
        <v/>
      </c>
    </row>
    <row r="231" ht="15.75" customHeight="1">
      <c r="B231" s="46"/>
      <c r="C231" s="46"/>
      <c r="D231" s="43"/>
      <c r="E231" s="30"/>
      <c r="F231" s="30"/>
      <c r="G231" s="44"/>
      <c r="N231" s="45" t="str">
        <f>IFERROR(__xludf.DUMMYFUNCTION("IFERROR(TO_TEXT(TO_DATE(INDEX(SPLIT(B231, "" ""), 1))))"),"")</f>
        <v/>
      </c>
    </row>
    <row r="232" ht="15.75" customHeight="1">
      <c r="B232" s="46"/>
      <c r="C232" s="46"/>
      <c r="D232" s="43"/>
      <c r="E232" s="30"/>
      <c r="F232" s="30"/>
      <c r="G232" s="44"/>
      <c r="N232" s="45" t="str">
        <f>IFERROR(__xludf.DUMMYFUNCTION("IFERROR(TO_TEXT(TO_DATE(INDEX(SPLIT(B232, "" ""), 1))))"),"")</f>
        <v/>
      </c>
    </row>
    <row r="233" ht="15.75" customHeight="1">
      <c r="B233" s="46"/>
      <c r="C233" s="46"/>
      <c r="D233" s="43"/>
      <c r="E233" s="30"/>
      <c r="F233" s="30"/>
      <c r="G233" s="44"/>
      <c r="N233" s="45" t="str">
        <f>IFERROR(__xludf.DUMMYFUNCTION("IFERROR(TO_TEXT(TO_DATE(INDEX(SPLIT(B233, "" ""), 1))))"),"")</f>
        <v/>
      </c>
    </row>
    <row r="234" ht="15.75" customHeight="1">
      <c r="B234" s="46"/>
      <c r="C234" s="46"/>
      <c r="D234" s="43"/>
      <c r="E234" s="30"/>
      <c r="F234" s="30"/>
      <c r="G234" s="44"/>
      <c r="N234" s="45" t="str">
        <f>IFERROR(__xludf.DUMMYFUNCTION("IFERROR(TO_TEXT(TO_DATE(INDEX(SPLIT(B234, "" ""), 1))))"),"")</f>
        <v/>
      </c>
    </row>
    <row r="235" ht="15.75" customHeight="1">
      <c r="B235" s="46"/>
      <c r="C235" s="46"/>
      <c r="D235" s="43"/>
      <c r="E235" s="30"/>
      <c r="F235" s="30"/>
      <c r="G235" s="44"/>
      <c r="N235" s="45" t="str">
        <f>IFERROR(__xludf.DUMMYFUNCTION("IFERROR(TO_TEXT(TO_DATE(INDEX(SPLIT(B235, "" ""), 1))))"),"")</f>
        <v/>
      </c>
    </row>
    <row r="236" ht="15.75" customHeight="1">
      <c r="B236" s="46"/>
      <c r="C236" s="46"/>
      <c r="D236" s="43"/>
      <c r="E236" s="30"/>
      <c r="F236" s="30"/>
      <c r="G236" s="44"/>
      <c r="N236" s="45" t="str">
        <f>IFERROR(__xludf.DUMMYFUNCTION("IFERROR(TO_TEXT(TO_DATE(INDEX(SPLIT(B236, "" ""), 1))))"),"")</f>
        <v/>
      </c>
    </row>
    <row r="237" ht="15.75" customHeight="1">
      <c r="B237" s="46"/>
      <c r="C237" s="46"/>
      <c r="D237" s="43"/>
      <c r="E237" s="30"/>
      <c r="F237" s="30"/>
      <c r="G237" s="44"/>
      <c r="N237" s="45" t="str">
        <f>IFERROR(__xludf.DUMMYFUNCTION("IFERROR(TO_TEXT(TO_DATE(INDEX(SPLIT(B237, "" ""), 1))))"),"")</f>
        <v/>
      </c>
    </row>
    <row r="238" ht="15.75" customHeight="1">
      <c r="B238" s="46"/>
      <c r="C238" s="46"/>
      <c r="D238" s="43"/>
      <c r="E238" s="30"/>
      <c r="F238" s="30"/>
      <c r="G238" s="44"/>
      <c r="N238" s="45" t="str">
        <f>IFERROR(__xludf.DUMMYFUNCTION("IFERROR(TO_TEXT(TO_DATE(INDEX(SPLIT(B238, "" ""), 1))))"),"")</f>
        <v/>
      </c>
    </row>
    <row r="239" ht="15.75" customHeight="1">
      <c r="B239" s="46"/>
      <c r="C239" s="46"/>
      <c r="D239" s="43"/>
      <c r="E239" s="30"/>
      <c r="F239" s="30"/>
      <c r="G239" s="44"/>
      <c r="N239" s="45" t="str">
        <f>IFERROR(__xludf.DUMMYFUNCTION("IFERROR(TO_TEXT(TO_DATE(INDEX(SPLIT(B239, "" ""), 1))))"),"")</f>
        <v/>
      </c>
    </row>
    <row r="240" ht="15.75" customHeight="1">
      <c r="B240" s="46"/>
      <c r="C240" s="46"/>
      <c r="D240" s="43"/>
      <c r="E240" s="30"/>
      <c r="F240" s="30"/>
      <c r="G240" s="44"/>
      <c r="N240" s="45" t="str">
        <f>IFERROR(__xludf.DUMMYFUNCTION("IFERROR(TO_TEXT(TO_DATE(INDEX(SPLIT(B240, "" ""), 1))))"),"")</f>
        <v/>
      </c>
    </row>
    <row r="241" ht="15.75" customHeight="1">
      <c r="B241" s="46"/>
      <c r="C241" s="46"/>
      <c r="D241" s="43"/>
      <c r="E241" s="30"/>
      <c r="F241" s="30"/>
      <c r="G241" s="44"/>
      <c r="N241" s="45" t="str">
        <f>IFERROR(__xludf.DUMMYFUNCTION("IFERROR(TO_TEXT(TO_DATE(INDEX(SPLIT(B241, "" ""), 1))))"),"")</f>
        <v/>
      </c>
    </row>
    <row r="242" ht="15.75" customHeight="1">
      <c r="B242" s="46"/>
      <c r="C242" s="46"/>
      <c r="D242" s="43"/>
      <c r="E242" s="30"/>
      <c r="F242" s="30"/>
      <c r="G242" s="44"/>
      <c r="N242" s="45" t="str">
        <f>IFERROR(__xludf.DUMMYFUNCTION("IFERROR(TO_TEXT(TO_DATE(INDEX(SPLIT(B242, "" ""), 1))))"),"")</f>
        <v/>
      </c>
    </row>
    <row r="243" ht="15.75" customHeight="1">
      <c r="B243" s="46"/>
      <c r="C243" s="46"/>
      <c r="D243" s="43"/>
      <c r="E243" s="30"/>
      <c r="F243" s="30"/>
      <c r="G243" s="44"/>
      <c r="N243" s="45" t="str">
        <f>IFERROR(__xludf.DUMMYFUNCTION("IFERROR(TO_TEXT(TO_DATE(INDEX(SPLIT(B243, "" ""), 1))))"),"")</f>
        <v/>
      </c>
    </row>
    <row r="244" ht="15.75" customHeight="1">
      <c r="B244" s="46"/>
      <c r="C244" s="46"/>
      <c r="D244" s="43"/>
      <c r="E244" s="30"/>
      <c r="F244" s="30"/>
      <c r="G244" s="44"/>
      <c r="N244" s="45" t="str">
        <f>IFERROR(__xludf.DUMMYFUNCTION("IFERROR(TO_TEXT(TO_DATE(INDEX(SPLIT(B244, "" ""), 1))))"),"")</f>
        <v/>
      </c>
    </row>
    <row r="245" ht="15.75" customHeight="1">
      <c r="B245" s="46"/>
      <c r="C245" s="46"/>
      <c r="D245" s="43"/>
      <c r="E245" s="30"/>
      <c r="F245" s="30"/>
      <c r="G245" s="44"/>
      <c r="N245" s="45" t="str">
        <f>IFERROR(__xludf.DUMMYFUNCTION("IFERROR(TO_TEXT(TO_DATE(INDEX(SPLIT(B245, "" ""), 1))))"),"")</f>
        <v/>
      </c>
    </row>
    <row r="246" ht="15.75" customHeight="1">
      <c r="B246" s="46"/>
      <c r="C246" s="46"/>
      <c r="D246" s="43"/>
      <c r="E246" s="30"/>
      <c r="F246" s="30"/>
      <c r="G246" s="44"/>
      <c r="N246" s="45" t="str">
        <f>IFERROR(__xludf.DUMMYFUNCTION("IFERROR(TO_TEXT(TO_DATE(INDEX(SPLIT(B246, "" ""), 1))))"),"")</f>
        <v/>
      </c>
    </row>
    <row r="247" ht="15.75" customHeight="1">
      <c r="B247" s="46"/>
      <c r="C247" s="46"/>
      <c r="D247" s="43"/>
      <c r="E247" s="30"/>
      <c r="F247" s="30"/>
      <c r="G247" s="44"/>
      <c r="N247" s="45" t="str">
        <f>IFERROR(__xludf.DUMMYFUNCTION("IFERROR(TO_TEXT(TO_DATE(INDEX(SPLIT(B247, "" ""), 1))))"),"")</f>
        <v/>
      </c>
    </row>
    <row r="248" ht="15.75" customHeight="1">
      <c r="B248" s="46"/>
      <c r="C248" s="46"/>
      <c r="D248" s="43"/>
      <c r="E248" s="30"/>
      <c r="F248" s="30"/>
      <c r="G248" s="44"/>
      <c r="N248" s="45" t="str">
        <f>IFERROR(__xludf.DUMMYFUNCTION("IFERROR(TO_TEXT(TO_DATE(INDEX(SPLIT(B248, "" ""), 1))))"),"")</f>
        <v/>
      </c>
    </row>
    <row r="249" ht="15.75" customHeight="1">
      <c r="B249" s="46"/>
      <c r="C249" s="46"/>
      <c r="D249" s="43"/>
      <c r="E249" s="30"/>
      <c r="F249" s="30"/>
      <c r="G249" s="44"/>
      <c r="N249" s="45" t="str">
        <f>IFERROR(__xludf.DUMMYFUNCTION("IFERROR(TO_TEXT(TO_DATE(INDEX(SPLIT(B249, "" ""), 1))))"),"")</f>
        <v/>
      </c>
    </row>
    <row r="250" ht="15.75" customHeight="1">
      <c r="B250" s="46"/>
      <c r="C250" s="46"/>
      <c r="D250" s="43"/>
      <c r="E250" s="30"/>
      <c r="F250" s="30"/>
      <c r="G250" s="44"/>
      <c r="N250" s="45" t="str">
        <f>IFERROR(__xludf.DUMMYFUNCTION("IFERROR(TO_TEXT(TO_DATE(INDEX(SPLIT(B250, "" ""), 1))))"),"")</f>
        <v/>
      </c>
    </row>
    <row r="251" ht="15.75" customHeight="1">
      <c r="B251" s="46"/>
      <c r="C251" s="46"/>
      <c r="D251" s="43"/>
      <c r="E251" s="30"/>
      <c r="F251" s="30"/>
      <c r="G251" s="44"/>
      <c r="N251" s="45" t="str">
        <f>IFERROR(__xludf.DUMMYFUNCTION("IFERROR(TO_TEXT(TO_DATE(INDEX(SPLIT(B251, "" ""), 1))))"),"")</f>
        <v/>
      </c>
    </row>
    <row r="252" ht="15.75" customHeight="1">
      <c r="B252" s="46"/>
      <c r="C252" s="46"/>
      <c r="D252" s="43"/>
      <c r="E252" s="30"/>
      <c r="F252" s="30"/>
      <c r="G252" s="44"/>
      <c r="N252" s="45" t="str">
        <f>IFERROR(__xludf.DUMMYFUNCTION("IFERROR(TO_TEXT(TO_DATE(INDEX(SPLIT(B252, "" ""), 1))))"),"")</f>
        <v/>
      </c>
    </row>
    <row r="253" ht="15.75" customHeight="1">
      <c r="B253" s="46"/>
      <c r="C253" s="46"/>
      <c r="D253" s="43"/>
      <c r="E253" s="30"/>
      <c r="F253" s="30"/>
      <c r="G253" s="44"/>
      <c r="N253" s="45" t="str">
        <f>IFERROR(__xludf.DUMMYFUNCTION("IFERROR(TO_TEXT(TO_DATE(INDEX(SPLIT(B253, "" ""), 1))))"),"")</f>
        <v/>
      </c>
    </row>
    <row r="254" ht="15.75" customHeight="1">
      <c r="B254" s="46"/>
      <c r="C254" s="46"/>
      <c r="D254" s="43"/>
      <c r="E254" s="30"/>
      <c r="F254" s="30"/>
      <c r="G254" s="44"/>
      <c r="N254" s="45" t="str">
        <f>IFERROR(__xludf.DUMMYFUNCTION("IFERROR(TO_TEXT(TO_DATE(INDEX(SPLIT(B254, "" ""), 1))))"),"")</f>
        <v/>
      </c>
    </row>
    <row r="255" ht="15.75" customHeight="1">
      <c r="B255" s="46"/>
      <c r="C255" s="46"/>
      <c r="D255" s="43"/>
      <c r="E255" s="30"/>
      <c r="F255" s="30"/>
      <c r="G255" s="44"/>
      <c r="N255" s="45" t="str">
        <f>IFERROR(__xludf.DUMMYFUNCTION("IFERROR(TO_TEXT(TO_DATE(INDEX(SPLIT(B255, "" ""), 1))))"),"")</f>
        <v/>
      </c>
    </row>
    <row r="256" ht="15.75" customHeight="1">
      <c r="B256" s="46"/>
      <c r="C256" s="46"/>
      <c r="D256" s="43"/>
      <c r="E256" s="30"/>
      <c r="F256" s="30"/>
      <c r="G256" s="44"/>
      <c r="N256" s="45" t="str">
        <f>IFERROR(__xludf.DUMMYFUNCTION("IFERROR(TO_TEXT(TO_DATE(INDEX(SPLIT(B256, "" ""), 1))))"),"")</f>
        <v/>
      </c>
    </row>
    <row r="257" ht="15.75" customHeight="1">
      <c r="B257" s="46"/>
      <c r="C257" s="46"/>
      <c r="D257" s="43"/>
      <c r="E257" s="30"/>
      <c r="F257" s="30"/>
      <c r="G257" s="44"/>
      <c r="N257" s="45" t="str">
        <f>IFERROR(__xludf.DUMMYFUNCTION("IFERROR(TO_TEXT(TO_DATE(INDEX(SPLIT(B257, "" ""), 1))))"),"")</f>
        <v/>
      </c>
    </row>
    <row r="258" ht="15.75" customHeight="1">
      <c r="B258" s="46"/>
      <c r="C258" s="46"/>
      <c r="D258" s="43"/>
      <c r="E258" s="30"/>
      <c r="F258" s="30"/>
      <c r="G258" s="44"/>
      <c r="N258" s="45" t="str">
        <f>IFERROR(__xludf.DUMMYFUNCTION("IFERROR(TO_TEXT(TO_DATE(INDEX(SPLIT(B258, "" ""), 1))))"),"")</f>
        <v/>
      </c>
    </row>
    <row r="259" ht="15.75" customHeight="1">
      <c r="B259" s="46"/>
      <c r="C259" s="46"/>
      <c r="D259" s="43"/>
      <c r="E259" s="30"/>
      <c r="F259" s="30"/>
      <c r="G259" s="44"/>
      <c r="N259" s="45" t="str">
        <f>IFERROR(__xludf.DUMMYFUNCTION("IFERROR(TO_TEXT(TO_DATE(INDEX(SPLIT(B259, "" ""), 1))))"),"")</f>
        <v/>
      </c>
    </row>
    <row r="260" ht="15.75" customHeight="1">
      <c r="B260" s="46"/>
      <c r="C260" s="46"/>
      <c r="D260" s="43"/>
      <c r="E260" s="30"/>
      <c r="F260" s="30"/>
      <c r="G260" s="44"/>
      <c r="N260" s="45" t="str">
        <f>IFERROR(__xludf.DUMMYFUNCTION("IFERROR(TO_TEXT(TO_DATE(INDEX(SPLIT(B260, "" ""), 1))))"),"")</f>
        <v/>
      </c>
    </row>
    <row r="261" ht="15.75" customHeight="1">
      <c r="B261" s="46"/>
      <c r="C261" s="46"/>
      <c r="D261" s="43"/>
      <c r="E261" s="30"/>
      <c r="F261" s="30"/>
      <c r="G261" s="44"/>
      <c r="N261" s="45" t="str">
        <f>IFERROR(__xludf.DUMMYFUNCTION("IFERROR(TO_TEXT(TO_DATE(INDEX(SPLIT(B261, "" ""), 1))))"),"")</f>
        <v/>
      </c>
    </row>
    <row r="262" ht="15.75" customHeight="1">
      <c r="B262" s="46"/>
      <c r="C262" s="46"/>
      <c r="D262" s="43"/>
      <c r="E262" s="30"/>
      <c r="F262" s="30"/>
      <c r="G262" s="44"/>
      <c r="N262" s="45" t="str">
        <f>IFERROR(__xludf.DUMMYFUNCTION("IFERROR(TO_TEXT(TO_DATE(INDEX(SPLIT(B262, "" ""), 1))))"),"")</f>
        <v/>
      </c>
    </row>
    <row r="263" ht="15.75" customHeight="1">
      <c r="B263" s="46"/>
      <c r="C263" s="46"/>
      <c r="D263" s="43"/>
      <c r="E263" s="30"/>
      <c r="F263" s="30"/>
      <c r="G263" s="44"/>
      <c r="N263" s="45" t="str">
        <f>IFERROR(__xludf.DUMMYFUNCTION("IFERROR(TO_TEXT(TO_DATE(INDEX(SPLIT(B263, "" ""), 1))))"),"")</f>
        <v/>
      </c>
    </row>
    <row r="264" ht="15.75" customHeight="1">
      <c r="B264" s="46"/>
      <c r="C264" s="46"/>
      <c r="D264" s="43"/>
      <c r="E264" s="30"/>
      <c r="F264" s="30"/>
      <c r="G264" s="44"/>
      <c r="N264" s="45" t="str">
        <f>IFERROR(__xludf.DUMMYFUNCTION("IFERROR(TO_TEXT(TO_DATE(INDEX(SPLIT(B264, "" ""), 1))))"),"")</f>
        <v/>
      </c>
    </row>
    <row r="265" ht="15.75" customHeight="1">
      <c r="B265" s="46"/>
      <c r="C265" s="46"/>
      <c r="D265" s="43"/>
      <c r="E265" s="30"/>
      <c r="F265" s="30"/>
      <c r="G265" s="44"/>
      <c r="N265" s="45" t="str">
        <f>IFERROR(__xludf.DUMMYFUNCTION("IFERROR(TO_TEXT(TO_DATE(INDEX(SPLIT(B265, "" ""), 1))))"),"")</f>
        <v/>
      </c>
    </row>
    <row r="266" ht="15.75" customHeight="1">
      <c r="B266" s="46"/>
      <c r="C266" s="46"/>
      <c r="D266" s="43"/>
      <c r="E266" s="30"/>
      <c r="F266" s="30"/>
      <c r="G266" s="44"/>
      <c r="N266" s="45" t="str">
        <f>IFERROR(__xludf.DUMMYFUNCTION("IFERROR(TO_TEXT(TO_DATE(INDEX(SPLIT(B266, "" ""), 1))))"),"")</f>
        <v/>
      </c>
    </row>
    <row r="267" ht="15.75" customHeight="1">
      <c r="B267" s="46"/>
      <c r="C267" s="46"/>
      <c r="D267" s="43"/>
      <c r="E267" s="30"/>
      <c r="F267" s="30"/>
      <c r="G267" s="44"/>
      <c r="N267" s="45" t="str">
        <f>IFERROR(__xludf.DUMMYFUNCTION("IFERROR(TO_TEXT(TO_DATE(INDEX(SPLIT(B267, "" ""), 1))))"),"")</f>
        <v/>
      </c>
    </row>
    <row r="268" ht="15.75" customHeight="1">
      <c r="B268" s="46"/>
      <c r="C268" s="46"/>
      <c r="D268" s="43"/>
      <c r="E268" s="30"/>
      <c r="F268" s="30"/>
      <c r="G268" s="44"/>
      <c r="N268" s="45" t="str">
        <f>IFERROR(__xludf.DUMMYFUNCTION("IFERROR(TO_TEXT(TO_DATE(INDEX(SPLIT(B268, "" ""), 1))))"),"")</f>
        <v/>
      </c>
    </row>
    <row r="269" ht="15.75" customHeight="1">
      <c r="B269" s="46"/>
      <c r="C269" s="46"/>
      <c r="D269" s="43"/>
      <c r="E269" s="30"/>
      <c r="F269" s="30"/>
      <c r="G269" s="44"/>
      <c r="N269" s="45" t="str">
        <f>IFERROR(__xludf.DUMMYFUNCTION("IFERROR(TO_TEXT(TO_DATE(INDEX(SPLIT(B269, "" ""), 1))))"),"")</f>
        <v/>
      </c>
    </row>
    <row r="270" ht="15.75" customHeight="1">
      <c r="B270" s="46"/>
      <c r="C270" s="46"/>
      <c r="D270" s="43"/>
      <c r="E270" s="30"/>
      <c r="F270" s="30"/>
      <c r="G270" s="44"/>
      <c r="N270" s="45" t="str">
        <f>IFERROR(__xludf.DUMMYFUNCTION("IFERROR(TO_TEXT(TO_DATE(INDEX(SPLIT(B270, "" ""), 1))))"),"")</f>
        <v/>
      </c>
    </row>
    <row r="271" ht="15.75" customHeight="1">
      <c r="B271" s="46"/>
      <c r="C271" s="46"/>
      <c r="D271" s="43"/>
      <c r="E271" s="30"/>
      <c r="F271" s="30"/>
      <c r="G271" s="44"/>
      <c r="N271" s="45" t="str">
        <f>IFERROR(__xludf.DUMMYFUNCTION("IFERROR(TO_TEXT(TO_DATE(INDEX(SPLIT(B271, "" ""), 1))))"),"")</f>
        <v/>
      </c>
    </row>
    <row r="272" ht="15.75" customHeight="1">
      <c r="B272" s="46"/>
      <c r="C272" s="46"/>
      <c r="D272" s="43"/>
      <c r="E272" s="30"/>
      <c r="F272" s="30"/>
      <c r="G272" s="44"/>
      <c r="N272" s="45" t="str">
        <f>IFERROR(__xludf.DUMMYFUNCTION("IFERROR(TO_TEXT(TO_DATE(INDEX(SPLIT(B272, "" ""), 1))))"),"")</f>
        <v/>
      </c>
    </row>
    <row r="273" ht="15.75" customHeight="1">
      <c r="B273" s="46"/>
      <c r="C273" s="46"/>
      <c r="D273" s="43"/>
      <c r="E273" s="30"/>
      <c r="F273" s="30"/>
      <c r="G273" s="44"/>
      <c r="N273" s="45" t="str">
        <f>IFERROR(__xludf.DUMMYFUNCTION("IFERROR(TO_TEXT(TO_DATE(INDEX(SPLIT(B273, "" ""), 1))))"),"")</f>
        <v/>
      </c>
    </row>
    <row r="274" ht="15.75" customHeight="1">
      <c r="B274" s="46"/>
      <c r="C274" s="46"/>
      <c r="D274" s="43"/>
      <c r="E274" s="30"/>
      <c r="F274" s="30"/>
      <c r="G274" s="44"/>
      <c r="N274" s="45" t="str">
        <f>IFERROR(__xludf.DUMMYFUNCTION("IFERROR(TO_TEXT(TO_DATE(INDEX(SPLIT(B274, "" ""), 1))))"),"")</f>
        <v/>
      </c>
    </row>
    <row r="275" ht="15.75" customHeight="1">
      <c r="B275" s="46"/>
      <c r="C275" s="46"/>
      <c r="D275" s="43"/>
      <c r="E275" s="30"/>
      <c r="F275" s="30"/>
      <c r="G275" s="44"/>
      <c r="N275" s="45" t="str">
        <f>IFERROR(__xludf.DUMMYFUNCTION("IFERROR(TO_TEXT(TO_DATE(INDEX(SPLIT(B275, "" ""), 1))))"),"")</f>
        <v/>
      </c>
    </row>
    <row r="276" ht="15.75" customHeight="1">
      <c r="B276" s="46"/>
      <c r="C276" s="46"/>
      <c r="D276" s="43"/>
      <c r="E276" s="30"/>
      <c r="F276" s="30"/>
      <c r="G276" s="44"/>
      <c r="N276" s="45" t="str">
        <f>IFERROR(__xludf.DUMMYFUNCTION("IFERROR(TO_TEXT(TO_DATE(INDEX(SPLIT(B276, "" ""), 1))))"),"")</f>
        <v/>
      </c>
    </row>
    <row r="277" ht="15.75" customHeight="1">
      <c r="B277" s="46"/>
      <c r="C277" s="46"/>
      <c r="D277" s="43"/>
      <c r="E277" s="30"/>
      <c r="F277" s="30"/>
      <c r="G277" s="44"/>
      <c r="N277" s="45" t="str">
        <f>IFERROR(__xludf.DUMMYFUNCTION("IFERROR(TO_TEXT(TO_DATE(INDEX(SPLIT(B277, "" ""), 1))))"),"")</f>
        <v/>
      </c>
    </row>
    <row r="278" ht="15.75" customHeight="1">
      <c r="B278" s="46"/>
      <c r="C278" s="46"/>
      <c r="D278" s="43"/>
      <c r="E278" s="30"/>
      <c r="F278" s="30"/>
      <c r="G278" s="44"/>
      <c r="N278" s="45" t="str">
        <f>IFERROR(__xludf.DUMMYFUNCTION("IFERROR(TO_TEXT(TO_DATE(INDEX(SPLIT(B278, "" ""), 1))))"),"")</f>
        <v/>
      </c>
    </row>
    <row r="279" ht="15.75" customHeight="1">
      <c r="B279" s="46"/>
      <c r="C279" s="46"/>
      <c r="D279" s="43"/>
      <c r="E279" s="30"/>
      <c r="F279" s="30"/>
      <c r="G279" s="44"/>
      <c r="N279" s="45" t="str">
        <f>IFERROR(__xludf.DUMMYFUNCTION("IFERROR(TO_TEXT(TO_DATE(INDEX(SPLIT(B279, "" ""), 1))))"),"")</f>
        <v/>
      </c>
    </row>
    <row r="280" ht="15.75" customHeight="1">
      <c r="B280" s="46"/>
      <c r="C280" s="46"/>
      <c r="D280" s="43"/>
      <c r="E280" s="30"/>
      <c r="F280" s="30"/>
      <c r="G280" s="44"/>
      <c r="N280" s="45" t="str">
        <f>IFERROR(__xludf.DUMMYFUNCTION("IFERROR(TO_TEXT(TO_DATE(INDEX(SPLIT(B280, "" ""), 1))))"),"")</f>
        <v/>
      </c>
    </row>
    <row r="281" ht="15.75" customHeight="1">
      <c r="B281" s="46"/>
      <c r="C281" s="46"/>
      <c r="D281" s="43"/>
      <c r="E281" s="30"/>
      <c r="F281" s="30"/>
      <c r="G281" s="44"/>
      <c r="N281" s="45" t="str">
        <f>IFERROR(__xludf.DUMMYFUNCTION("IFERROR(TO_TEXT(TO_DATE(INDEX(SPLIT(B281, "" ""), 1))))"),"")</f>
        <v/>
      </c>
    </row>
    <row r="282" ht="15.75" customHeight="1">
      <c r="B282" s="46"/>
      <c r="C282" s="46"/>
      <c r="D282" s="43"/>
      <c r="E282" s="30"/>
      <c r="F282" s="30"/>
      <c r="G282" s="44"/>
      <c r="N282" s="45" t="str">
        <f>IFERROR(__xludf.DUMMYFUNCTION("IFERROR(TO_TEXT(TO_DATE(INDEX(SPLIT(B282, "" ""), 1))))"),"")</f>
        <v/>
      </c>
    </row>
    <row r="283" ht="15.75" customHeight="1">
      <c r="B283" s="46"/>
      <c r="C283" s="46"/>
      <c r="D283" s="43"/>
      <c r="E283" s="30"/>
      <c r="F283" s="30"/>
      <c r="G283" s="44"/>
      <c r="N283" s="45" t="str">
        <f>IFERROR(__xludf.DUMMYFUNCTION("IFERROR(TO_TEXT(TO_DATE(INDEX(SPLIT(B283, "" ""), 1))))"),"")</f>
        <v/>
      </c>
    </row>
    <row r="284" ht="15.75" customHeight="1">
      <c r="B284" s="46"/>
      <c r="C284" s="46"/>
      <c r="D284" s="43"/>
      <c r="E284" s="30"/>
      <c r="F284" s="30"/>
      <c r="G284" s="44"/>
      <c r="N284" s="45" t="str">
        <f>IFERROR(__xludf.DUMMYFUNCTION("IFERROR(TO_TEXT(TO_DATE(INDEX(SPLIT(B284, "" ""), 1))))"),"")</f>
        <v/>
      </c>
    </row>
    <row r="285" ht="15.75" customHeight="1">
      <c r="B285" s="46"/>
      <c r="C285" s="46"/>
      <c r="D285" s="43"/>
      <c r="E285" s="30"/>
      <c r="F285" s="30"/>
      <c r="G285" s="44"/>
      <c r="N285" s="45" t="str">
        <f>IFERROR(__xludf.DUMMYFUNCTION("IFERROR(TO_TEXT(TO_DATE(INDEX(SPLIT(B285, "" ""), 1))))"),"")</f>
        <v/>
      </c>
    </row>
    <row r="286" ht="15.75" customHeight="1">
      <c r="B286" s="46"/>
      <c r="C286" s="46"/>
      <c r="D286" s="43"/>
      <c r="E286" s="30"/>
      <c r="F286" s="30"/>
      <c r="G286" s="44"/>
      <c r="N286" s="45" t="str">
        <f>IFERROR(__xludf.DUMMYFUNCTION("IFERROR(TO_TEXT(TO_DATE(INDEX(SPLIT(B286, "" ""), 1))))"),"")</f>
        <v/>
      </c>
    </row>
    <row r="287" ht="15.75" customHeight="1">
      <c r="B287" s="46"/>
      <c r="C287" s="46"/>
      <c r="D287" s="43"/>
      <c r="E287" s="30"/>
      <c r="F287" s="30"/>
      <c r="G287" s="44"/>
      <c r="N287" s="45" t="str">
        <f>IFERROR(__xludf.DUMMYFUNCTION("IFERROR(TO_TEXT(TO_DATE(INDEX(SPLIT(B287, "" ""), 1))))"),"")</f>
        <v/>
      </c>
    </row>
    <row r="288" ht="15.75" customHeight="1">
      <c r="B288" s="46"/>
      <c r="C288" s="46"/>
      <c r="D288" s="43"/>
      <c r="E288" s="30"/>
      <c r="F288" s="30"/>
      <c r="G288" s="44"/>
      <c r="N288" s="45" t="str">
        <f>IFERROR(__xludf.DUMMYFUNCTION("IFERROR(TO_TEXT(TO_DATE(INDEX(SPLIT(B288, "" ""), 1))))"),"")</f>
        <v/>
      </c>
    </row>
    <row r="289" ht="15.75" customHeight="1">
      <c r="B289" s="46"/>
      <c r="C289" s="46"/>
      <c r="D289" s="43"/>
      <c r="E289" s="30"/>
      <c r="F289" s="30"/>
      <c r="G289" s="44"/>
      <c r="N289" s="45" t="str">
        <f>IFERROR(__xludf.DUMMYFUNCTION("IFERROR(TO_TEXT(TO_DATE(INDEX(SPLIT(B289, "" ""), 1))))"),"")</f>
        <v/>
      </c>
    </row>
    <row r="290" ht="15.75" customHeight="1">
      <c r="B290" s="46"/>
      <c r="C290" s="46"/>
      <c r="D290" s="43"/>
      <c r="E290" s="30"/>
      <c r="F290" s="30"/>
      <c r="G290" s="44"/>
      <c r="N290" s="45" t="str">
        <f>IFERROR(__xludf.DUMMYFUNCTION("IFERROR(TO_TEXT(TO_DATE(INDEX(SPLIT(B290, "" ""), 1))))"),"")</f>
        <v/>
      </c>
    </row>
    <row r="291" ht="15.75" customHeight="1">
      <c r="B291" s="46"/>
      <c r="C291" s="46"/>
      <c r="D291" s="43"/>
      <c r="E291" s="30"/>
      <c r="F291" s="30"/>
      <c r="G291" s="44"/>
      <c r="N291" s="45" t="str">
        <f>IFERROR(__xludf.DUMMYFUNCTION("IFERROR(TO_TEXT(TO_DATE(INDEX(SPLIT(B291, "" ""), 1))))"),"")</f>
        <v/>
      </c>
    </row>
    <row r="292" ht="15.75" customHeight="1">
      <c r="B292" s="46"/>
      <c r="C292" s="46"/>
      <c r="D292" s="43"/>
      <c r="E292" s="30"/>
      <c r="F292" s="30"/>
      <c r="G292" s="44"/>
      <c r="N292" s="45" t="str">
        <f>IFERROR(__xludf.DUMMYFUNCTION("IFERROR(TO_TEXT(TO_DATE(INDEX(SPLIT(B292, "" ""), 1))))"),"")</f>
        <v/>
      </c>
    </row>
    <row r="293" ht="15.75" customHeight="1">
      <c r="B293" s="46"/>
      <c r="C293" s="46"/>
      <c r="D293" s="43"/>
      <c r="E293" s="30"/>
      <c r="F293" s="30"/>
      <c r="G293" s="44"/>
      <c r="N293" s="45" t="str">
        <f>IFERROR(__xludf.DUMMYFUNCTION("IFERROR(TO_TEXT(TO_DATE(INDEX(SPLIT(B293, "" ""), 1))))"),"")</f>
        <v/>
      </c>
    </row>
    <row r="294" ht="15.75" customHeight="1">
      <c r="B294" s="46"/>
      <c r="C294" s="46"/>
      <c r="D294" s="43"/>
      <c r="E294" s="30"/>
      <c r="F294" s="30"/>
      <c r="G294" s="44"/>
      <c r="N294" s="45" t="str">
        <f>IFERROR(__xludf.DUMMYFUNCTION("IFERROR(TO_TEXT(TO_DATE(INDEX(SPLIT(B294, "" ""), 1))))"),"")</f>
        <v/>
      </c>
    </row>
    <row r="295" ht="15.75" customHeight="1">
      <c r="B295" s="46"/>
      <c r="C295" s="46"/>
      <c r="D295" s="43"/>
      <c r="E295" s="30"/>
      <c r="F295" s="30"/>
      <c r="G295" s="44"/>
      <c r="N295" s="45" t="str">
        <f>IFERROR(__xludf.DUMMYFUNCTION("IFERROR(TO_TEXT(TO_DATE(INDEX(SPLIT(B295, "" ""), 1))))"),"")</f>
        <v/>
      </c>
    </row>
    <row r="296" ht="15.75" customHeight="1">
      <c r="B296" s="46"/>
      <c r="C296" s="46"/>
      <c r="D296" s="43"/>
      <c r="E296" s="30"/>
      <c r="F296" s="30"/>
      <c r="G296" s="44"/>
      <c r="N296" s="45" t="str">
        <f>IFERROR(__xludf.DUMMYFUNCTION("IFERROR(TO_TEXT(TO_DATE(INDEX(SPLIT(B296, "" ""), 1))))"),"")</f>
        <v/>
      </c>
    </row>
    <row r="297" ht="15.75" customHeight="1">
      <c r="B297" s="46"/>
      <c r="C297" s="46"/>
      <c r="D297" s="43"/>
      <c r="E297" s="30"/>
      <c r="F297" s="30"/>
      <c r="G297" s="44"/>
      <c r="N297" s="45" t="str">
        <f>IFERROR(__xludf.DUMMYFUNCTION("IFERROR(TO_TEXT(TO_DATE(INDEX(SPLIT(B297, "" ""), 1))))"),"")</f>
        <v/>
      </c>
    </row>
    <row r="298" ht="15.75" customHeight="1">
      <c r="B298" s="46"/>
      <c r="C298" s="46"/>
      <c r="D298" s="43"/>
      <c r="E298" s="30"/>
      <c r="F298" s="30"/>
      <c r="G298" s="44"/>
      <c r="N298" s="45" t="str">
        <f>IFERROR(__xludf.DUMMYFUNCTION("IFERROR(TO_TEXT(TO_DATE(INDEX(SPLIT(B298, "" ""), 1))))"),"")</f>
        <v/>
      </c>
    </row>
    <row r="299" ht="15.75" customHeight="1">
      <c r="B299" s="46"/>
      <c r="C299" s="46"/>
      <c r="D299" s="43"/>
      <c r="E299" s="30"/>
      <c r="F299" s="30"/>
      <c r="G299" s="44"/>
      <c r="N299" s="45" t="str">
        <f>IFERROR(__xludf.DUMMYFUNCTION("IFERROR(TO_TEXT(TO_DATE(INDEX(SPLIT(B299, "" ""), 1))))"),"")</f>
        <v/>
      </c>
    </row>
    <row r="300" ht="15.75" customHeight="1">
      <c r="B300" s="46"/>
      <c r="C300" s="46"/>
      <c r="D300" s="43"/>
      <c r="E300" s="30"/>
      <c r="F300" s="30"/>
      <c r="G300" s="44"/>
      <c r="N300" s="45" t="str">
        <f>IFERROR(__xludf.DUMMYFUNCTION("IFERROR(TO_TEXT(TO_DATE(INDEX(SPLIT(B300, "" ""), 1))))"),"")</f>
        <v/>
      </c>
    </row>
    <row r="301" ht="15.75" customHeight="1">
      <c r="B301" s="46"/>
      <c r="C301" s="46"/>
      <c r="D301" s="43"/>
      <c r="E301" s="30"/>
      <c r="F301" s="30"/>
      <c r="G301" s="44"/>
      <c r="N301" s="45" t="str">
        <f>IFERROR(__xludf.DUMMYFUNCTION("IFERROR(TO_TEXT(TO_DATE(INDEX(SPLIT(B301, "" ""), 1))))"),"")</f>
        <v/>
      </c>
    </row>
    <row r="302" ht="15.75" customHeight="1">
      <c r="B302" s="46"/>
      <c r="C302" s="46"/>
      <c r="D302" s="43"/>
      <c r="E302" s="30"/>
      <c r="F302" s="30"/>
      <c r="G302" s="44"/>
      <c r="N302" s="45" t="str">
        <f>IFERROR(__xludf.DUMMYFUNCTION("IFERROR(TO_TEXT(TO_DATE(INDEX(SPLIT(B302, "" ""), 1))))"),"")</f>
        <v/>
      </c>
    </row>
    <row r="303" ht="15.75" customHeight="1">
      <c r="B303" s="46"/>
      <c r="C303" s="46"/>
      <c r="D303" s="43"/>
      <c r="E303" s="30"/>
      <c r="F303" s="30"/>
      <c r="G303" s="44"/>
      <c r="N303" s="45" t="str">
        <f>IFERROR(__xludf.DUMMYFUNCTION("IFERROR(TO_TEXT(TO_DATE(INDEX(SPLIT(B303, "" ""), 1))))"),"")</f>
        <v/>
      </c>
    </row>
    <row r="304" ht="15.75" customHeight="1">
      <c r="B304" s="46"/>
      <c r="C304" s="46"/>
      <c r="D304" s="43"/>
      <c r="E304" s="30"/>
      <c r="F304" s="30"/>
      <c r="G304" s="44"/>
      <c r="N304" s="45" t="str">
        <f>IFERROR(__xludf.DUMMYFUNCTION("IFERROR(TO_TEXT(TO_DATE(INDEX(SPLIT(B304, "" ""), 1))))"),"")</f>
        <v/>
      </c>
    </row>
    <row r="305" ht="15.75" customHeight="1">
      <c r="B305" s="46"/>
      <c r="C305" s="46"/>
      <c r="D305" s="43"/>
      <c r="E305" s="30"/>
      <c r="F305" s="30"/>
      <c r="G305" s="44"/>
      <c r="N305" s="45" t="str">
        <f>IFERROR(__xludf.DUMMYFUNCTION("IFERROR(TO_TEXT(TO_DATE(INDEX(SPLIT(B305, "" ""), 1))))"),"")</f>
        <v/>
      </c>
    </row>
    <row r="306" ht="15.75" customHeight="1">
      <c r="B306" s="46"/>
      <c r="C306" s="46"/>
      <c r="D306" s="43"/>
      <c r="E306" s="30"/>
      <c r="F306" s="30"/>
      <c r="G306" s="44"/>
      <c r="N306" s="45" t="str">
        <f>IFERROR(__xludf.DUMMYFUNCTION("IFERROR(TO_TEXT(TO_DATE(INDEX(SPLIT(B306, "" ""), 1))))"),"")</f>
        <v/>
      </c>
    </row>
    <row r="307" ht="15.75" customHeight="1">
      <c r="B307" s="46"/>
      <c r="C307" s="46"/>
      <c r="D307" s="43"/>
      <c r="E307" s="30"/>
      <c r="F307" s="30"/>
      <c r="G307" s="44"/>
      <c r="N307" s="45" t="str">
        <f>IFERROR(__xludf.DUMMYFUNCTION("IFERROR(TO_TEXT(TO_DATE(INDEX(SPLIT(B307, "" ""), 1))))"),"")</f>
        <v/>
      </c>
    </row>
    <row r="308" ht="15.75" customHeight="1">
      <c r="B308" s="46"/>
      <c r="C308" s="46"/>
      <c r="D308" s="43"/>
      <c r="E308" s="30"/>
      <c r="F308" s="30"/>
      <c r="G308" s="44"/>
      <c r="N308" s="45" t="str">
        <f>IFERROR(__xludf.DUMMYFUNCTION("IFERROR(TO_TEXT(TO_DATE(INDEX(SPLIT(B308, "" ""), 1))))"),"")</f>
        <v/>
      </c>
    </row>
    <row r="309" ht="15.75" customHeight="1">
      <c r="B309" s="46"/>
      <c r="C309" s="46"/>
      <c r="D309" s="43"/>
      <c r="E309" s="30"/>
      <c r="F309" s="30"/>
      <c r="G309" s="44"/>
      <c r="N309" s="45" t="str">
        <f>IFERROR(__xludf.DUMMYFUNCTION("IFERROR(TO_TEXT(TO_DATE(INDEX(SPLIT(B309, "" ""), 1))))"),"")</f>
        <v/>
      </c>
    </row>
    <row r="310" ht="15.75" customHeight="1">
      <c r="B310" s="46"/>
      <c r="C310" s="46"/>
      <c r="D310" s="43"/>
      <c r="E310" s="30"/>
      <c r="F310" s="30"/>
      <c r="G310" s="44"/>
      <c r="N310" s="45" t="str">
        <f>IFERROR(__xludf.DUMMYFUNCTION("IFERROR(TO_TEXT(TO_DATE(INDEX(SPLIT(B310, "" ""), 1))))"),"")</f>
        <v/>
      </c>
    </row>
    <row r="311" ht="15.75" customHeight="1">
      <c r="B311" s="46"/>
      <c r="C311" s="46"/>
      <c r="D311" s="43"/>
      <c r="E311" s="30"/>
      <c r="F311" s="30"/>
      <c r="G311" s="44"/>
      <c r="N311" s="45" t="str">
        <f>IFERROR(__xludf.DUMMYFUNCTION("IFERROR(TO_TEXT(TO_DATE(INDEX(SPLIT(B311, "" ""), 1))))"),"")</f>
        <v/>
      </c>
    </row>
    <row r="312" ht="15.75" customHeight="1">
      <c r="B312" s="46"/>
      <c r="C312" s="46"/>
      <c r="D312" s="43"/>
      <c r="E312" s="30"/>
      <c r="F312" s="30"/>
      <c r="G312" s="44"/>
      <c r="N312" s="45" t="str">
        <f>IFERROR(__xludf.DUMMYFUNCTION("IFERROR(TO_TEXT(TO_DATE(INDEX(SPLIT(B312, "" ""), 1))))"),"")</f>
        <v/>
      </c>
    </row>
    <row r="313" ht="15.75" customHeight="1">
      <c r="B313" s="46"/>
      <c r="C313" s="46"/>
      <c r="D313" s="43"/>
      <c r="E313" s="30"/>
      <c r="F313" s="30"/>
      <c r="G313" s="44"/>
      <c r="N313" s="45" t="str">
        <f>IFERROR(__xludf.DUMMYFUNCTION("IFERROR(TO_TEXT(TO_DATE(INDEX(SPLIT(B313, "" ""), 1))))"),"")</f>
        <v/>
      </c>
    </row>
    <row r="314" ht="15.75" customHeight="1">
      <c r="B314" s="46"/>
      <c r="C314" s="46"/>
      <c r="D314" s="43"/>
      <c r="E314" s="30"/>
      <c r="F314" s="30"/>
      <c r="G314" s="44"/>
      <c r="N314" s="45" t="str">
        <f>IFERROR(__xludf.DUMMYFUNCTION("IFERROR(TO_TEXT(TO_DATE(INDEX(SPLIT(B314, "" ""), 1))))"),"")</f>
        <v/>
      </c>
    </row>
    <row r="315" ht="15.75" customHeight="1">
      <c r="B315" s="46"/>
      <c r="C315" s="46"/>
      <c r="D315" s="43"/>
      <c r="E315" s="30"/>
      <c r="F315" s="30"/>
      <c r="G315" s="44"/>
      <c r="N315" s="45" t="str">
        <f>IFERROR(__xludf.DUMMYFUNCTION("IFERROR(TO_TEXT(TO_DATE(INDEX(SPLIT(B315, "" ""), 1))))"),"")</f>
        <v/>
      </c>
    </row>
    <row r="316" ht="15.75" customHeight="1">
      <c r="B316" s="46"/>
      <c r="C316" s="46"/>
      <c r="D316" s="43"/>
      <c r="E316" s="30"/>
      <c r="F316" s="30"/>
      <c r="G316" s="44"/>
      <c r="N316" s="45" t="str">
        <f>IFERROR(__xludf.DUMMYFUNCTION("IFERROR(TO_TEXT(TO_DATE(INDEX(SPLIT(B316, "" ""), 1))))"),"")</f>
        <v/>
      </c>
    </row>
    <row r="317" ht="15.75" customHeight="1">
      <c r="B317" s="46"/>
      <c r="C317" s="46"/>
      <c r="D317" s="43"/>
      <c r="E317" s="30"/>
      <c r="F317" s="30"/>
      <c r="G317" s="44"/>
      <c r="N317" s="45" t="str">
        <f>IFERROR(__xludf.DUMMYFUNCTION("IFERROR(TO_TEXT(TO_DATE(INDEX(SPLIT(B317, "" ""), 1))))"),"")</f>
        <v/>
      </c>
    </row>
    <row r="318" ht="15.75" customHeight="1">
      <c r="B318" s="46"/>
      <c r="C318" s="46"/>
      <c r="D318" s="43"/>
      <c r="E318" s="30"/>
      <c r="F318" s="30"/>
      <c r="G318" s="44"/>
      <c r="N318" s="45" t="str">
        <f>IFERROR(__xludf.DUMMYFUNCTION("IFERROR(TO_TEXT(TO_DATE(INDEX(SPLIT(B318, "" ""), 1))))"),"")</f>
        <v/>
      </c>
    </row>
    <row r="319" ht="15.75" customHeight="1">
      <c r="B319" s="46"/>
      <c r="C319" s="46"/>
      <c r="D319" s="43"/>
      <c r="E319" s="30"/>
      <c r="F319" s="30"/>
      <c r="G319" s="44"/>
      <c r="N319" s="45" t="str">
        <f>IFERROR(__xludf.DUMMYFUNCTION("IFERROR(TO_TEXT(TO_DATE(INDEX(SPLIT(B319, "" ""), 1))))"),"")</f>
        <v/>
      </c>
    </row>
    <row r="320" ht="15.75" customHeight="1">
      <c r="B320" s="46"/>
      <c r="C320" s="46"/>
      <c r="D320" s="43"/>
      <c r="E320" s="30"/>
      <c r="F320" s="30"/>
      <c r="G320" s="44"/>
      <c r="N320" s="45" t="str">
        <f>IFERROR(__xludf.DUMMYFUNCTION("IFERROR(TO_TEXT(TO_DATE(INDEX(SPLIT(B320, "" ""), 1))))"),"")</f>
        <v/>
      </c>
    </row>
    <row r="321" ht="15.75" customHeight="1">
      <c r="B321" s="46"/>
      <c r="C321" s="46"/>
      <c r="D321" s="43"/>
      <c r="E321" s="30"/>
      <c r="F321" s="30"/>
      <c r="G321" s="44"/>
      <c r="N321" s="45" t="str">
        <f>IFERROR(__xludf.DUMMYFUNCTION("IFERROR(TO_TEXT(TO_DATE(INDEX(SPLIT(B321, "" ""), 1))))"),"")</f>
        <v/>
      </c>
    </row>
    <row r="322" ht="15.75" customHeight="1">
      <c r="B322" s="46"/>
      <c r="C322" s="46"/>
      <c r="D322" s="43"/>
      <c r="E322" s="30"/>
      <c r="F322" s="30"/>
      <c r="G322" s="44"/>
      <c r="N322" s="45" t="str">
        <f>IFERROR(__xludf.DUMMYFUNCTION("IFERROR(TO_TEXT(TO_DATE(INDEX(SPLIT(B322, "" ""), 1))))"),"")</f>
        <v/>
      </c>
    </row>
    <row r="323" ht="15.75" customHeight="1">
      <c r="B323" s="46"/>
      <c r="C323" s="46"/>
      <c r="D323" s="43"/>
      <c r="E323" s="30"/>
      <c r="F323" s="30"/>
      <c r="G323" s="44"/>
      <c r="N323" s="45" t="str">
        <f>IFERROR(__xludf.DUMMYFUNCTION("IFERROR(TO_TEXT(TO_DATE(INDEX(SPLIT(B323, "" ""), 1))))"),"")</f>
        <v/>
      </c>
    </row>
    <row r="324" ht="15.75" customHeight="1">
      <c r="B324" s="46"/>
      <c r="C324" s="46"/>
      <c r="D324" s="43"/>
      <c r="E324" s="30"/>
      <c r="F324" s="30"/>
      <c r="G324" s="44"/>
      <c r="N324" s="45" t="str">
        <f>IFERROR(__xludf.DUMMYFUNCTION("IFERROR(TO_TEXT(TO_DATE(INDEX(SPLIT(B324, "" ""), 1))))"),"")</f>
        <v/>
      </c>
    </row>
    <row r="325" ht="15.75" customHeight="1">
      <c r="B325" s="46"/>
      <c r="C325" s="46"/>
      <c r="D325" s="43"/>
      <c r="E325" s="30"/>
      <c r="F325" s="30"/>
      <c r="G325" s="44"/>
      <c r="N325" s="45" t="str">
        <f>IFERROR(__xludf.DUMMYFUNCTION("IFERROR(TO_TEXT(TO_DATE(INDEX(SPLIT(B325, "" ""), 1))))"),"")</f>
        <v/>
      </c>
    </row>
    <row r="326" ht="15.75" customHeight="1">
      <c r="B326" s="46"/>
      <c r="C326" s="46"/>
      <c r="D326" s="43"/>
      <c r="E326" s="30"/>
      <c r="F326" s="30"/>
      <c r="G326" s="44"/>
      <c r="N326" s="45" t="str">
        <f>IFERROR(__xludf.DUMMYFUNCTION("IFERROR(TO_TEXT(TO_DATE(INDEX(SPLIT(B326, "" ""), 1))))"),"")</f>
        <v/>
      </c>
    </row>
    <row r="327" ht="15.75" customHeight="1">
      <c r="B327" s="46"/>
      <c r="C327" s="46"/>
      <c r="D327" s="43"/>
      <c r="E327" s="30"/>
      <c r="F327" s="30"/>
      <c r="G327" s="44"/>
      <c r="N327" s="45" t="str">
        <f>IFERROR(__xludf.DUMMYFUNCTION("IFERROR(TO_TEXT(TO_DATE(INDEX(SPLIT(B327, "" ""), 1))))"),"")</f>
        <v/>
      </c>
    </row>
    <row r="328" ht="15.75" customHeight="1">
      <c r="B328" s="46"/>
      <c r="C328" s="46"/>
      <c r="D328" s="43"/>
      <c r="E328" s="30"/>
      <c r="F328" s="30"/>
      <c r="G328" s="44"/>
      <c r="N328" s="45" t="str">
        <f>IFERROR(__xludf.DUMMYFUNCTION("IFERROR(TO_TEXT(TO_DATE(INDEX(SPLIT(B328, "" ""), 1))))"),"")</f>
        <v/>
      </c>
    </row>
    <row r="329" ht="15.75" customHeight="1">
      <c r="B329" s="46"/>
      <c r="C329" s="46"/>
      <c r="D329" s="43"/>
      <c r="E329" s="30"/>
      <c r="F329" s="30"/>
      <c r="G329" s="44"/>
      <c r="N329" s="45" t="str">
        <f>IFERROR(__xludf.DUMMYFUNCTION("IFERROR(TO_TEXT(TO_DATE(INDEX(SPLIT(B329, "" ""), 1))))"),"")</f>
        <v/>
      </c>
    </row>
    <row r="330" ht="15.75" customHeight="1">
      <c r="B330" s="46"/>
      <c r="C330" s="46"/>
      <c r="D330" s="43"/>
      <c r="E330" s="30"/>
      <c r="F330" s="30"/>
      <c r="G330" s="44"/>
      <c r="N330" s="45" t="str">
        <f>IFERROR(__xludf.DUMMYFUNCTION("IFERROR(TO_TEXT(TO_DATE(INDEX(SPLIT(B330, "" ""), 1))))"),"")</f>
        <v/>
      </c>
    </row>
    <row r="331" ht="15.75" customHeight="1">
      <c r="B331" s="46"/>
      <c r="C331" s="46"/>
      <c r="D331" s="43"/>
      <c r="E331" s="30"/>
      <c r="F331" s="30"/>
      <c r="G331" s="44"/>
      <c r="N331" s="45" t="str">
        <f>IFERROR(__xludf.DUMMYFUNCTION("IFERROR(TO_TEXT(TO_DATE(INDEX(SPLIT(B331, "" ""), 1))))"),"")</f>
        <v/>
      </c>
    </row>
    <row r="332" ht="15.75" customHeight="1">
      <c r="B332" s="46"/>
      <c r="C332" s="46"/>
      <c r="D332" s="43"/>
      <c r="E332" s="30"/>
      <c r="F332" s="30"/>
      <c r="G332" s="44"/>
      <c r="N332" s="45" t="str">
        <f>IFERROR(__xludf.DUMMYFUNCTION("IFERROR(TO_TEXT(TO_DATE(INDEX(SPLIT(B332, "" ""), 1))))"),"")</f>
        <v/>
      </c>
    </row>
    <row r="333" ht="15.75" customHeight="1">
      <c r="B333" s="46"/>
      <c r="C333" s="46"/>
      <c r="D333" s="43"/>
      <c r="E333" s="30"/>
      <c r="F333" s="30"/>
      <c r="G333" s="44"/>
      <c r="N333" s="45" t="str">
        <f>IFERROR(__xludf.DUMMYFUNCTION("IFERROR(TO_TEXT(TO_DATE(INDEX(SPLIT(B333, "" ""), 1))))"),"")</f>
        <v/>
      </c>
    </row>
    <row r="334" ht="15.75" customHeight="1">
      <c r="B334" s="46"/>
      <c r="C334" s="46"/>
      <c r="D334" s="43"/>
      <c r="E334" s="30"/>
      <c r="F334" s="30"/>
      <c r="G334" s="44"/>
      <c r="N334" s="45" t="str">
        <f>IFERROR(__xludf.DUMMYFUNCTION("IFERROR(TO_TEXT(TO_DATE(INDEX(SPLIT(B334, "" ""), 1))))"),"")</f>
        <v/>
      </c>
    </row>
    <row r="335" ht="15.75" customHeight="1">
      <c r="B335" s="46"/>
      <c r="C335" s="46"/>
      <c r="D335" s="43"/>
      <c r="E335" s="30"/>
      <c r="F335" s="30"/>
      <c r="G335" s="44"/>
      <c r="N335" s="45" t="str">
        <f>IFERROR(__xludf.DUMMYFUNCTION("IFERROR(TO_TEXT(TO_DATE(INDEX(SPLIT(B335, "" ""), 1))))"),"")</f>
        <v/>
      </c>
    </row>
    <row r="336" ht="15.75" customHeight="1">
      <c r="B336" s="46"/>
      <c r="C336" s="46"/>
      <c r="D336" s="43"/>
      <c r="E336" s="30"/>
      <c r="F336" s="30"/>
      <c r="G336" s="44"/>
      <c r="N336" s="45" t="str">
        <f>IFERROR(__xludf.DUMMYFUNCTION("IFERROR(TO_TEXT(TO_DATE(INDEX(SPLIT(B336, "" ""), 1))))"),"")</f>
        <v/>
      </c>
    </row>
    <row r="337" ht="15.75" customHeight="1">
      <c r="B337" s="46"/>
      <c r="C337" s="46"/>
      <c r="D337" s="43"/>
      <c r="E337" s="30"/>
      <c r="F337" s="30"/>
      <c r="G337" s="44"/>
      <c r="N337" s="45" t="str">
        <f>IFERROR(__xludf.DUMMYFUNCTION("IFERROR(TO_TEXT(TO_DATE(INDEX(SPLIT(B337, "" ""), 1))))"),"")</f>
        <v/>
      </c>
    </row>
    <row r="338" ht="15.75" customHeight="1">
      <c r="B338" s="46"/>
      <c r="C338" s="46"/>
      <c r="D338" s="43"/>
      <c r="E338" s="30"/>
      <c r="F338" s="30"/>
      <c r="G338" s="44"/>
      <c r="N338" s="45" t="str">
        <f>IFERROR(__xludf.DUMMYFUNCTION("IFERROR(TO_TEXT(TO_DATE(INDEX(SPLIT(B338, "" ""), 1))))"),"")</f>
        <v/>
      </c>
    </row>
    <row r="339" ht="15.75" customHeight="1">
      <c r="B339" s="46"/>
      <c r="C339" s="46"/>
      <c r="D339" s="43"/>
      <c r="E339" s="30"/>
      <c r="F339" s="30"/>
      <c r="G339" s="44"/>
      <c r="N339" s="45" t="str">
        <f>IFERROR(__xludf.DUMMYFUNCTION("IFERROR(TO_TEXT(TO_DATE(INDEX(SPLIT(B339, "" ""), 1))))"),"")</f>
        <v/>
      </c>
    </row>
    <row r="340" ht="15.75" customHeight="1">
      <c r="B340" s="46"/>
      <c r="C340" s="46"/>
      <c r="D340" s="43"/>
      <c r="E340" s="30"/>
      <c r="F340" s="30"/>
      <c r="G340" s="44"/>
      <c r="N340" s="45" t="str">
        <f>IFERROR(__xludf.DUMMYFUNCTION("IFERROR(TO_TEXT(TO_DATE(INDEX(SPLIT(B340, "" ""), 1))))"),"")</f>
        <v/>
      </c>
    </row>
    <row r="341" ht="15.75" customHeight="1">
      <c r="B341" s="46"/>
      <c r="C341" s="46"/>
      <c r="D341" s="43"/>
      <c r="E341" s="30"/>
      <c r="F341" s="30"/>
      <c r="G341" s="44"/>
      <c r="N341" s="45" t="str">
        <f>IFERROR(__xludf.DUMMYFUNCTION("IFERROR(TO_TEXT(TO_DATE(INDEX(SPLIT(B341, "" ""), 1))))"),"")</f>
        <v/>
      </c>
    </row>
    <row r="342" ht="15.75" customHeight="1">
      <c r="B342" s="46"/>
      <c r="C342" s="46"/>
      <c r="D342" s="43"/>
      <c r="E342" s="30"/>
      <c r="F342" s="30"/>
      <c r="G342" s="44"/>
      <c r="N342" s="45" t="str">
        <f>IFERROR(__xludf.DUMMYFUNCTION("IFERROR(TO_TEXT(TO_DATE(INDEX(SPLIT(B342, "" ""), 1))))"),"")</f>
        <v/>
      </c>
    </row>
    <row r="343" ht="15.75" customHeight="1">
      <c r="B343" s="46"/>
      <c r="C343" s="46"/>
      <c r="D343" s="43"/>
      <c r="E343" s="30"/>
      <c r="F343" s="30"/>
      <c r="G343" s="44"/>
      <c r="N343" s="45" t="str">
        <f>IFERROR(__xludf.DUMMYFUNCTION("IFERROR(TO_TEXT(TO_DATE(INDEX(SPLIT(B343, "" ""), 1))))"),"")</f>
        <v/>
      </c>
    </row>
    <row r="344" ht="15.75" customHeight="1">
      <c r="B344" s="46"/>
      <c r="C344" s="46"/>
      <c r="D344" s="43"/>
      <c r="E344" s="30"/>
      <c r="F344" s="30"/>
      <c r="G344" s="44"/>
      <c r="N344" s="45" t="str">
        <f>IFERROR(__xludf.DUMMYFUNCTION("IFERROR(TO_TEXT(TO_DATE(INDEX(SPLIT(B344, "" ""), 1))))"),"")</f>
        <v/>
      </c>
    </row>
    <row r="345" ht="15.75" customHeight="1">
      <c r="B345" s="46"/>
      <c r="C345" s="46"/>
      <c r="D345" s="43"/>
      <c r="E345" s="30"/>
      <c r="F345" s="30"/>
      <c r="G345" s="44"/>
      <c r="N345" s="45" t="str">
        <f>IFERROR(__xludf.DUMMYFUNCTION("IFERROR(TO_TEXT(TO_DATE(INDEX(SPLIT(B345, "" ""), 1))))"),"")</f>
        <v/>
      </c>
    </row>
    <row r="346" ht="15.75" customHeight="1">
      <c r="B346" s="46"/>
      <c r="C346" s="46"/>
      <c r="D346" s="43"/>
      <c r="E346" s="30"/>
      <c r="F346" s="30"/>
      <c r="G346" s="44"/>
      <c r="N346" s="45" t="str">
        <f>IFERROR(__xludf.DUMMYFUNCTION("IFERROR(TO_TEXT(TO_DATE(INDEX(SPLIT(B346, "" ""), 1))))"),"")</f>
        <v/>
      </c>
    </row>
    <row r="347" ht="15.75" customHeight="1">
      <c r="B347" s="46"/>
      <c r="C347" s="46"/>
      <c r="D347" s="43"/>
      <c r="E347" s="30"/>
      <c r="F347" s="30"/>
      <c r="G347" s="44"/>
      <c r="N347" s="45" t="str">
        <f>IFERROR(__xludf.DUMMYFUNCTION("IFERROR(TO_TEXT(TO_DATE(INDEX(SPLIT(B347, "" ""), 1))))"),"")</f>
        <v/>
      </c>
    </row>
    <row r="348" ht="15.75" customHeight="1">
      <c r="B348" s="46"/>
      <c r="C348" s="46"/>
      <c r="D348" s="43"/>
      <c r="E348" s="30"/>
      <c r="F348" s="30"/>
      <c r="G348" s="44"/>
      <c r="N348" s="45" t="str">
        <f>IFERROR(__xludf.DUMMYFUNCTION("IFERROR(TO_TEXT(TO_DATE(INDEX(SPLIT(B348, "" ""), 1))))"),"")</f>
        <v/>
      </c>
    </row>
    <row r="349" ht="15.75" customHeight="1">
      <c r="B349" s="46"/>
      <c r="C349" s="46"/>
      <c r="D349" s="43"/>
      <c r="E349" s="30"/>
      <c r="F349" s="30"/>
      <c r="G349" s="44"/>
      <c r="N349" s="45" t="str">
        <f>IFERROR(__xludf.DUMMYFUNCTION("IFERROR(TO_TEXT(TO_DATE(INDEX(SPLIT(B349, "" ""), 1))))"),"")</f>
        <v/>
      </c>
    </row>
    <row r="350" ht="15.75" customHeight="1">
      <c r="B350" s="46"/>
      <c r="C350" s="46"/>
      <c r="D350" s="43"/>
      <c r="E350" s="30"/>
      <c r="F350" s="30"/>
      <c r="G350" s="44"/>
      <c r="N350" s="45" t="str">
        <f>IFERROR(__xludf.DUMMYFUNCTION("IFERROR(TO_TEXT(TO_DATE(INDEX(SPLIT(B350, "" ""), 1))))"),"")</f>
        <v/>
      </c>
    </row>
    <row r="351" ht="15.75" customHeight="1">
      <c r="B351" s="46"/>
      <c r="C351" s="46"/>
      <c r="D351" s="43"/>
      <c r="E351" s="30"/>
      <c r="F351" s="30"/>
      <c r="G351" s="44"/>
      <c r="N351" s="45" t="str">
        <f>IFERROR(__xludf.DUMMYFUNCTION("IFERROR(TO_TEXT(TO_DATE(INDEX(SPLIT(B351, "" ""), 1))))"),"")</f>
        <v/>
      </c>
    </row>
    <row r="352" ht="15.75" customHeight="1">
      <c r="B352" s="46"/>
      <c r="C352" s="46"/>
      <c r="D352" s="43"/>
      <c r="E352" s="30"/>
      <c r="F352" s="30"/>
      <c r="G352" s="44"/>
      <c r="N352" s="45" t="str">
        <f>IFERROR(__xludf.DUMMYFUNCTION("IFERROR(TO_TEXT(TO_DATE(INDEX(SPLIT(B352, "" ""), 1))))"),"")</f>
        <v/>
      </c>
    </row>
    <row r="353" ht="15.75" customHeight="1">
      <c r="B353" s="46"/>
      <c r="C353" s="46"/>
      <c r="D353" s="43"/>
      <c r="E353" s="30"/>
      <c r="F353" s="30"/>
      <c r="G353" s="44"/>
      <c r="N353" s="45" t="str">
        <f>IFERROR(__xludf.DUMMYFUNCTION("IFERROR(TO_TEXT(TO_DATE(INDEX(SPLIT(B353, "" ""), 1))))"),"")</f>
        <v/>
      </c>
    </row>
    <row r="354" ht="15.75" customHeight="1">
      <c r="B354" s="46"/>
      <c r="C354" s="46"/>
      <c r="D354" s="43"/>
      <c r="E354" s="30"/>
      <c r="F354" s="30"/>
      <c r="G354" s="44"/>
      <c r="N354" s="45" t="str">
        <f>IFERROR(__xludf.DUMMYFUNCTION("IFERROR(TO_TEXT(TO_DATE(INDEX(SPLIT(B354, "" ""), 1))))"),"")</f>
        <v/>
      </c>
    </row>
    <row r="355" ht="15.75" customHeight="1">
      <c r="B355" s="46"/>
      <c r="C355" s="46"/>
      <c r="D355" s="43"/>
      <c r="E355" s="30"/>
      <c r="F355" s="30"/>
      <c r="G355" s="44"/>
      <c r="N355" s="45" t="str">
        <f>IFERROR(__xludf.DUMMYFUNCTION("IFERROR(TO_TEXT(TO_DATE(INDEX(SPLIT(B355, "" ""), 1))))"),"")</f>
        <v/>
      </c>
    </row>
    <row r="356" ht="15.75" customHeight="1">
      <c r="B356" s="46"/>
      <c r="C356" s="46"/>
      <c r="D356" s="43"/>
      <c r="E356" s="30"/>
      <c r="F356" s="30"/>
      <c r="G356" s="44"/>
      <c r="N356" s="45" t="str">
        <f>IFERROR(__xludf.DUMMYFUNCTION("IFERROR(TO_TEXT(TO_DATE(INDEX(SPLIT(B356, "" ""), 1))))"),"")</f>
        <v/>
      </c>
    </row>
    <row r="357" ht="15.75" customHeight="1">
      <c r="B357" s="46"/>
      <c r="C357" s="46"/>
      <c r="D357" s="43"/>
      <c r="E357" s="30"/>
      <c r="F357" s="30"/>
      <c r="G357" s="44"/>
      <c r="N357" s="45" t="str">
        <f>IFERROR(__xludf.DUMMYFUNCTION("IFERROR(TO_TEXT(TO_DATE(INDEX(SPLIT(B357, "" ""), 1))))"),"")</f>
        <v/>
      </c>
    </row>
    <row r="358" ht="15.75" customHeight="1">
      <c r="B358" s="46"/>
      <c r="C358" s="46"/>
      <c r="D358" s="43"/>
      <c r="E358" s="30"/>
      <c r="F358" s="30"/>
      <c r="G358" s="44"/>
      <c r="N358" s="45" t="str">
        <f>IFERROR(__xludf.DUMMYFUNCTION("IFERROR(TO_TEXT(TO_DATE(INDEX(SPLIT(B358, "" ""), 1))))"),"")</f>
        <v/>
      </c>
    </row>
    <row r="359" ht="15.75" customHeight="1">
      <c r="B359" s="46"/>
      <c r="C359" s="46"/>
      <c r="D359" s="43"/>
      <c r="E359" s="30"/>
      <c r="F359" s="30"/>
      <c r="G359" s="44"/>
      <c r="N359" s="45" t="str">
        <f>IFERROR(__xludf.DUMMYFUNCTION("IFERROR(TO_TEXT(TO_DATE(INDEX(SPLIT(B359, "" ""), 1))))"),"")</f>
        <v/>
      </c>
    </row>
    <row r="360" ht="15.75" customHeight="1">
      <c r="B360" s="46"/>
      <c r="C360" s="46"/>
      <c r="D360" s="43"/>
      <c r="E360" s="30"/>
      <c r="F360" s="30"/>
      <c r="G360" s="44"/>
      <c r="N360" s="45" t="str">
        <f>IFERROR(__xludf.DUMMYFUNCTION("IFERROR(TO_TEXT(TO_DATE(INDEX(SPLIT(B360, "" ""), 1))))"),"")</f>
        <v/>
      </c>
    </row>
    <row r="361" ht="15.75" customHeight="1">
      <c r="B361" s="46"/>
      <c r="C361" s="46"/>
      <c r="D361" s="43"/>
      <c r="E361" s="30"/>
      <c r="F361" s="30"/>
      <c r="G361" s="44"/>
      <c r="N361" s="45" t="str">
        <f>IFERROR(__xludf.DUMMYFUNCTION("IFERROR(TO_TEXT(TO_DATE(INDEX(SPLIT(B361, "" ""), 1))))"),"")</f>
        <v/>
      </c>
    </row>
    <row r="362" ht="15.75" customHeight="1">
      <c r="B362" s="46"/>
      <c r="C362" s="46"/>
      <c r="D362" s="43"/>
      <c r="E362" s="30"/>
      <c r="F362" s="30"/>
      <c r="G362" s="44"/>
      <c r="N362" s="45" t="str">
        <f>IFERROR(__xludf.DUMMYFUNCTION("IFERROR(TO_TEXT(TO_DATE(INDEX(SPLIT(B362, "" ""), 1))))"),"")</f>
        <v/>
      </c>
    </row>
    <row r="363" ht="15.75" customHeight="1">
      <c r="B363" s="46"/>
      <c r="C363" s="46"/>
      <c r="D363" s="43"/>
      <c r="E363" s="30"/>
      <c r="F363" s="30"/>
      <c r="G363" s="44"/>
      <c r="N363" s="45" t="str">
        <f>IFERROR(__xludf.DUMMYFUNCTION("IFERROR(TO_TEXT(TO_DATE(INDEX(SPLIT(B363, "" ""), 1))))"),"")</f>
        <v/>
      </c>
    </row>
    <row r="364" ht="15.75" customHeight="1">
      <c r="B364" s="46"/>
      <c r="C364" s="46"/>
      <c r="D364" s="43"/>
      <c r="E364" s="30"/>
      <c r="F364" s="30"/>
      <c r="G364" s="44"/>
      <c r="N364" s="45" t="str">
        <f>IFERROR(__xludf.DUMMYFUNCTION("IFERROR(TO_TEXT(TO_DATE(INDEX(SPLIT(B364, "" ""), 1))))"),"")</f>
        <v/>
      </c>
    </row>
    <row r="365" ht="15.75" customHeight="1">
      <c r="B365" s="46"/>
      <c r="C365" s="46"/>
      <c r="D365" s="43"/>
      <c r="E365" s="30"/>
      <c r="F365" s="30"/>
      <c r="G365" s="44"/>
      <c r="N365" s="45" t="str">
        <f>IFERROR(__xludf.DUMMYFUNCTION("IFERROR(TO_TEXT(TO_DATE(INDEX(SPLIT(B365, "" ""), 1))))"),"")</f>
        <v/>
      </c>
    </row>
    <row r="366" ht="15.75" customHeight="1">
      <c r="B366" s="46"/>
      <c r="C366" s="46"/>
      <c r="D366" s="43"/>
      <c r="E366" s="30"/>
      <c r="F366" s="30"/>
      <c r="G366" s="44"/>
      <c r="N366" s="45" t="str">
        <f>IFERROR(__xludf.DUMMYFUNCTION("IFERROR(TO_TEXT(TO_DATE(INDEX(SPLIT(B366, "" ""), 1))))"),"")</f>
        <v/>
      </c>
    </row>
    <row r="367" ht="15.75" customHeight="1">
      <c r="B367" s="46"/>
      <c r="C367" s="46"/>
      <c r="D367" s="43"/>
      <c r="E367" s="30"/>
      <c r="F367" s="30"/>
      <c r="G367" s="44"/>
      <c r="N367" s="45" t="str">
        <f>IFERROR(__xludf.DUMMYFUNCTION("IFERROR(TO_TEXT(TO_DATE(INDEX(SPLIT(B367, "" ""), 1))))"),"")</f>
        <v/>
      </c>
    </row>
    <row r="368" ht="15.75" customHeight="1">
      <c r="B368" s="46"/>
      <c r="C368" s="46"/>
      <c r="D368" s="43"/>
      <c r="E368" s="30"/>
      <c r="F368" s="30"/>
      <c r="G368" s="44"/>
      <c r="N368" s="45" t="str">
        <f>IFERROR(__xludf.DUMMYFUNCTION("IFERROR(TO_TEXT(TO_DATE(INDEX(SPLIT(B368, "" ""), 1))))"),"")</f>
        <v/>
      </c>
    </row>
    <row r="369" ht="15.75" customHeight="1">
      <c r="B369" s="46"/>
      <c r="C369" s="46"/>
      <c r="D369" s="43"/>
      <c r="E369" s="30"/>
      <c r="F369" s="30"/>
      <c r="G369" s="44"/>
      <c r="N369" s="45" t="str">
        <f>IFERROR(__xludf.DUMMYFUNCTION("IFERROR(TO_TEXT(TO_DATE(INDEX(SPLIT(B369, "" ""), 1))))"),"")</f>
        <v/>
      </c>
    </row>
    <row r="370" ht="15.75" customHeight="1">
      <c r="B370" s="46"/>
      <c r="C370" s="46"/>
      <c r="D370" s="43"/>
      <c r="E370" s="30"/>
      <c r="F370" s="30"/>
      <c r="G370" s="44"/>
      <c r="N370" s="45" t="str">
        <f>IFERROR(__xludf.DUMMYFUNCTION("IFERROR(TO_TEXT(TO_DATE(INDEX(SPLIT(B370, "" ""), 1))))"),"")</f>
        <v/>
      </c>
    </row>
    <row r="371" ht="15.75" customHeight="1">
      <c r="B371" s="46"/>
      <c r="C371" s="46"/>
      <c r="D371" s="43"/>
      <c r="E371" s="30"/>
      <c r="F371" s="30"/>
      <c r="G371" s="44"/>
      <c r="N371" s="45" t="str">
        <f>IFERROR(__xludf.DUMMYFUNCTION("IFERROR(TO_TEXT(TO_DATE(INDEX(SPLIT(B371, "" ""), 1))))"),"")</f>
        <v/>
      </c>
    </row>
    <row r="372" ht="15.75" customHeight="1">
      <c r="B372" s="46"/>
      <c r="C372" s="46"/>
      <c r="D372" s="43"/>
      <c r="E372" s="30"/>
      <c r="F372" s="30"/>
      <c r="G372" s="44"/>
      <c r="N372" s="45" t="str">
        <f>IFERROR(__xludf.DUMMYFUNCTION("IFERROR(TO_TEXT(TO_DATE(INDEX(SPLIT(B372, "" ""), 1))))"),"")</f>
        <v/>
      </c>
    </row>
    <row r="373" ht="15.75" customHeight="1">
      <c r="B373" s="46"/>
      <c r="C373" s="46"/>
      <c r="D373" s="43"/>
      <c r="E373" s="30"/>
      <c r="F373" s="30"/>
      <c r="G373" s="44"/>
      <c r="N373" s="45" t="str">
        <f>IFERROR(__xludf.DUMMYFUNCTION("IFERROR(TO_TEXT(TO_DATE(INDEX(SPLIT(B373, "" ""), 1))))"),"")</f>
        <v/>
      </c>
    </row>
    <row r="374" ht="15.75" customHeight="1">
      <c r="B374" s="46"/>
      <c r="C374" s="46"/>
      <c r="D374" s="43"/>
      <c r="E374" s="30"/>
      <c r="F374" s="30"/>
      <c r="G374" s="44"/>
      <c r="N374" s="45" t="str">
        <f>IFERROR(__xludf.DUMMYFUNCTION("IFERROR(TO_TEXT(TO_DATE(INDEX(SPLIT(B374, "" ""), 1))))"),"")</f>
        <v/>
      </c>
    </row>
    <row r="375" ht="15.75" customHeight="1">
      <c r="B375" s="46"/>
      <c r="C375" s="46"/>
      <c r="D375" s="43"/>
      <c r="E375" s="30"/>
      <c r="F375" s="30"/>
      <c r="G375" s="44"/>
      <c r="N375" s="45" t="str">
        <f>IFERROR(__xludf.DUMMYFUNCTION("IFERROR(TO_TEXT(TO_DATE(INDEX(SPLIT(B375, "" ""), 1))))"),"")</f>
        <v/>
      </c>
    </row>
    <row r="376" ht="15.75" customHeight="1">
      <c r="B376" s="46"/>
      <c r="C376" s="46"/>
      <c r="D376" s="43"/>
      <c r="E376" s="30"/>
      <c r="F376" s="30"/>
      <c r="G376" s="44"/>
      <c r="N376" s="45" t="str">
        <f>IFERROR(__xludf.DUMMYFUNCTION("IFERROR(TO_TEXT(TO_DATE(INDEX(SPLIT(B376, "" ""), 1))))"),"")</f>
        <v/>
      </c>
    </row>
    <row r="377" ht="15.75" customHeight="1">
      <c r="B377" s="46"/>
      <c r="C377" s="46"/>
      <c r="D377" s="43"/>
      <c r="E377" s="30"/>
      <c r="F377" s="30"/>
      <c r="G377" s="44"/>
      <c r="N377" s="45" t="str">
        <f>IFERROR(__xludf.DUMMYFUNCTION("IFERROR(TO_TEXT(TO_DATE(INDEX(SPLIT(B377, "" ""), 1))))"),"")</f>
        <v/>
      </c>
    </row>
    <row r="378" ht="15.75" customHeight="1">
      <c r="B378" s="46"/>
      <c r="C378" s="46"/>
      <c r="D378" s="43"/>
      <c r="E378" s="30"/>
      <c r="F378" s="30"/>
      <c r="G378" s="44"/>
      <c r="N378" s="45" t="str">
        <f>IFERROR(__xludf.DUMMYFUNCTION("IFERROR(TO_TEXT(TO_DATE(INDEX(SPLIT(B378, "" ""), 1))))"),"")</f>
        <v/>
      </c>
    </row>
    <row r="379" ht="15.75" customHeight="1">
      <c r="B379" s="46"/>
      <c r="C379" s="46"/>
      <c r="D379" s="43"/>
      <c r="E379" s="30"/>
      <c r="F379" s="30"/>
      <c r="G379" s="44"/>
      <c r="N379" s="45" t="str">
        <f>IFERROR(__xludf.DUMMYFUNCTION("IFERROR(TO_TEXT(TO_DATE(INDEX(SPLIT(B379, "" ""), 1))))"),"")</f>
        <v/>
      </c>
    </row>
    <row r="380" ht="15.75" customHeight="1">
      <c r="B380" s="46"/>
      <c r="C380" s="46"/>
      <c r="D380" s="43"/>
      <c r="E380" s="30"/>
      <c r="F380" s="30"/>
      <c r="G380" s="44"/>
      <c r="N380" s="45" t="str">
        <f>IFERROR(__xludf.DUMMYFUNCTION("IFERROR(TO_TEXT(TO_DATE(INDEX(SPLIT(B380, "" ""), 1))))"),"")</f>
        <v/>
      </c>
    </row>
    <row r="381" ht="15.75" customHeight="1">
      <c r="B381" s="46"/>
      <c r="C381" s="46"/>
      <c r="D381" s="43"/>
      <c r="E381" s="30"/>
      <c r="F381" s="30"/>
      <c r="G381" s="44"/>
      <c r="N381" s="45" t="str">
        <f>IFERROR(__xludf.DUMMYFUNCTION("IFERROR(TO_TEXT(TO_DATE(INDEX(SPLIT(B381, "" ""), 1))))"),"")</f>
        <v/>
      </c>
    </row>
    <row r="382" ht="15.75" customHeight="1">
      <c r="B382" s="46"/>
      <c r="C382" s="46"/>
      <c r="D382" s="43"/>
      <c r="E382" s="30"/>
      <c r="F382" s="30"/>
      <c r="G382" s="44"/>
      <c r="N382" s="45" t="str">
        <f>IFERROR(__xludf.DUMMYFUNCTION("IFERROR(TO_TEXT(TO_DATE(INDEX(SPLIT(B382, "" ""), 1))))"),"")</f>
        <v/>
      </c>
    </row>
    <row r="383" ht="15.75" customHeight="1">
      <c r="B383" s="46"/>
      <c r="C383" s="46"/>
      <c r="D383" s="43"/>
      <c r="E383" s="30"/>
      <c r="F383" s="30"/>
      <c r="G383" s="44"/>
      <c r="N383" s="45" t="str">
        <f>IFERROR(__xludf.DUMMYFUNCTION("IFERROR(TO_TEXT(TO_DATE(INDEX(SPLIT(B383, "" ""), 1))))"),"")</f>
        <v/>
      </c>
    </row>
    <row r="384" ht="15.75" customHeight="1">
      <c r="B384" s="46"/>
      <c r="C384" s="46"/>
      <c r="D384" s="43"/>
      <c r="E384" s="30"/>
      <c r="F384" s="30"/>
      <c r="G384" s="44"/>
      <c r="N384" s="45" t="str">
        <f>IFERROR(__xludf.DUMMYFUNCTION("IFERROR(TO_TEXT(TO_DATE(INDEX(SPLIT(B384, "" ""), 1))))"),"")</f>
        <v/>
      </c>
    </row>
    <row r="385" ht="15.75" customHeight="1">
      <c r="B385" s="46"/>
      <c r="C385" s="46"/>
      <c r="D385" s="43"/>
      <c r="E385" s="30"/>
      <c r="F385" s="30"/>
      <c r="G385" s="44"/>
      <c r="N385" s="45" t="str">
        <f>IFERROR(__xludf.DUMMYFUNCTION("IFERROR(TO_TEXT(TO_DATE(INDEX(SPLIT(B385, "" ""), 1))))"),"")</f>
        <v/>
      </c>
    </row>
    <row r="386" ht="15.75" customHeight="1">
      <c r="B386" s="46"/>
      <c r="C386" s="46"/>
      <c r="D386" s="43"/>
      <c r="E386" s="30"/>
      <c r="F386" s="30"/>
      <c r="G386" s="44"/>
      <c r="N386" s="45" t="str">
        <f>IFERROR(__xludf.DUMMYFUNCTION("IFERROR(TO_TEXT(TO_DATE(INDEX(SPLIT(B386, "" ""), 1))))"),"")</f>
        <v/>
      </c>
    </row>
    <row r="387" ht="15.75" customHeight="1">
      <c r="B387" s="46"/>
      <c r="C387" s="46"/>
      <c r="D387" s="43"/>
      <c r="E387" s="30"/>
      <c r="F387" s="30"/>
      <c r="G387" s="44"/>
      <c r="N387" s="45" t="str">
        <f>IFERROR(__xludf.DUMMYFUNCTION("IFERROR(TO_TEXT(TO_DATE(INDEX(SPLIT(B387, "" ""), 1))))"),"")</f>
        <v/>
      </c>
    </row>
    <row r="388" ht="15.75" customHeight="1">
      <c r="B388" s="46"/>
      <c r="C388" s="46"/>
      <c r="D388" s="43"/>
      <c r="E388" s="30"/>
      <c r="F388" s="30"/>
      <c r="G388" s="44"/>
      <c r="N388" s="45" t="str">
        <f>IFERROR(__xludf.DUMMYFUNCTION("IFERROR(TO_TEXT(TO_DATE(INDEX(SPLIT(B388, "" ""), 1))))"),"")</f>
        <v/>
      </c>
    </row>
    <row r="389" ht="15.75" customHeight="1">
      <c r="B389" s="46"/>
      <c r="C389" s="46"/>
      <c r="D389" s="43"/>
      <c r="E389" s="30"/>
      <c r="F389" s="30"/>
      <c r="G389" s="44"/>
      <c r="N389" s="45" t="str">
        <f>IFERROR(__xludf.DUMMYFUNCTION("IFERROR(TO_TEXT(TO_DATE(INDEX(SPLIT(B389, "" ""), 1))))"),"")</f>
        <v/>
      </c>
    </row>
    <row r="390" ht="15.75" customHeight="1">
      <c r="B390" s="46"/>
      <c r="C390" s="46"/>
      <c r="D390" s="43"/>
      <c r="E390" s="30"/>
      <c r="F390" s="30"/>
      <c r="G390" s="44"/>
      <c r="N390" s="45" t="str">
        <f>IFERROR(__xludf.DUMMYFUNCTION("IFERROR(TO_TEXT(TO_DATE(INDEX(SPLIT(B390, "" ""), 1))))"),"")</f>
        <v/>
      </c>
    </row>
    <row r="391" ht="15.75" customHeight="1">
      <c r="B391" s="46"/>
      <c r="C391" s="46"/>
      <c r="D391" s="43"/>
      <c r="E391" s="30"/>
      <c r="F391" s="30"/>
      <c r="G391" s="44"/>
      <c r="N391" s="45" t="str">
        <f>IFERROR(__xludf.DUMMYFUNCTION("IFERROR(TO_TEXT(TO_DATE(INDEX(SPLIT(B391, "" ""), 1))))"),"")</f>
        <v/>
      </c>
    </row>
    <row r="392" ht="15.75" customHeight="1">
      <c r="B392" s="46"/>
      <c r="C392" s="46"/>
      <c r="D392" s="43"/>
      <c r="E392" s="30"/>
      <c r="F392" s="30"/>
      <c r="G392" s="44"/>
      <c r="N392" s="45" t="str">
        <f>IFERROR(__xludf.DUMMYFUNCTION("IFERROR(TO_TEXT(TO_DATE(INDEX(SPLIT(B392, "" ""), 1))))"),"")</f>
        <v/>
      </c>
    </row>
    <row r="393" ht="15.75" customHeight="1">
      <c r="B393" s="46"/>
      <c r="C393" s="46"/>
      <c r="D393" s="43"/>
      <c r="E393" s="30"/>
      <c r="F393" s="30"/>
      <c r="G393" s="44"/>
      <c r="N393" s="45" t="str">
        <f>IFERROR(__xludf.DUMMYFUNCTION("IFERROR(TO_TEXT(TO_DATE(INDEX(SPLIT(B393, "" ""), 1))))"),"")</f>
        <v/>
      </c>
    </row>
    <row r="394" ht="15.75" customHeight="1">
      <c r="B394" s="46"/>
      <c r="C394" s="46"/>
      <c r="D394" s="43"/>
      <c r="E394" s="30"/>
      <c r="F394" s="30"/>
      <c r="G394" s="44"/>
      <c r="N394" s="45" t="str">
        <f>IFERROR(__xludf.DUMMYFUNCTION("IFERROR(TO_TEXT(TO_DATE(INDEX(SPLIT(B394, "" ""), 1))))"),"")</f>
        <v/>
      </c>
    </row>
    <row r="395" ht="15.75" customHeight="1">
      <c r="B395" s="46"/>
      <c r="C395" s="46"/>
      <c r="D395" s="43"/>
      <c r="E395" s="30"/>
      <c r="F395" s="30"/>
      <c r="G395" s="44"/>
      <c r="N395" s="45" t="str">
        <f>IFERROR(__xludf.DUMMYFUNCTION("IFERROR(TO_TEXT(TO_DATE(INDEX(SPLIT(B395, "" ""), 1))))"),"")</f>
        <v/>
      </c>
    </row>
    <row r="396" ht="15.75" customHeight="1">
      <c r="B396" s="46"/>
      <c r="C396" s="46"/>
      <c r="D396" s="43"/>
      <c r="E396" s="30"/>
      <c r="F396" s="30"/>
      <c r="G396" s="44"/>
      <c r="N396" s="45" t="str">
        <f>IFERROR(__xludf.DUMMYFUNCTION("IFERROR(TO_TEXT(TO_DATE(INDEX(SPLIT(B396, "" ""), 1))))"),"")</f>
        <v/>
      </c>
    </row>
    <row r="397" ht="15.75" customHeight="1">
      <c r="B397" s="46"/>
      <c r="C397" s="46"/>
      <c r="D397" s="43"/>
      <c r="E397" s="30"/>
      <c r="F397" s="30"/>
      <c r="G397" s="44"/>
      <c r="N397" s="45" t="str">
        <f>IFERROR(__xludf.DUMMYFUNCTION("IFERROR(TO_TEXT(TO_DATE(INDEX(SPLIT(B397, "" ""), 1))))"),"")</f>
        <v/>
      </c>
    </row>
    <row r="398" ht="15.75" customHeight="1">
      <c r="B398" s="46"/>
      <c r="C398" s="46"/>
      <c r="D398" s="43"/>
      <c r="E398" s="30"/>
      <c r="F398" s="30"/>
      <c r="G398" s="44"/>
      <c r="N398" s="45" t="str">
        <f>IFERROR(__xludf.DUMMYFUNCTION("IFERROR(TO_TEXT(TO_DATE(INDEX(SPLIT(B398, "" ""), 1))))"),"")</f>
        <v/>
      </c>
    </row>
    <row r="399" ht="15.75" customHeight="1">
      <c r="B399" s="46"/>
      <c r="C399" s="46"/>
      <c r="D399" s="43"/>
      <c r="E399" s="30"/>
      <c r="F399" s="30"/>
      <c r="G399" s="44"/>
      <c r="N399" s="45" t="str">
        <f>IFERROR(__xludf.DUMMYFUNCTION("IFERROR(TO_TEXT(TO_DATE(INDEX(SPLIT(B399, "" ""), 1))))"),"")</f>
        <v/>
      </c>
    </row>
    <row r="400" ht="15.75" customHeight="1">
      <c r="B400" s="46"/>
      <c r="C400" s="46"/>
      <c r="D400" s="43"/>
      <c r="E400" s="30"/>
      <c r="F400" s="30"/>
      <c r="G400" s="44"/>
      <c r="N400" s="45" t="str">
        <f>IFERROR(__xludf.DUMMYFUNCTION("IFERROR(TO_TEXT(TO_DATE(INDEX(SPLIT(B400, "" ""), 1))))"),"")</f>
        <v/>
      </c>
    </row>
    <row r="401" ht="15.75" customHeight="1">
      <c r="B401" s="46"/>
      <c r="C401" s="46"/>
      <c r="D401" s="43"/>
      <c r="E401" s="30"/>
      <c r="F401" s="30"/>
      <c r="G401" s="44"/>
      <c r="N401" s="45" t="str">
        <f>IFERROR(__xludf.DUMMYFUNCTION("IFERROR(TO_TEXT(TO_DATE(INDEX(SPLIT(B401, "" ""), 1))))"),"")</f>
        <v/>
      </c>
    </row>
    <row r="402" ht="15.75" customHeight="1">
      <c r="B402" s="46"/>
      <c r="C402" s="46"/>
      <c r="D402" s="43"/>
      <c r="E402" s="30"/>
      <c r="F402" s="30"/>
      <c r="G402" s="44"/>
      <c r="N402" s="45" t="str">
        <f>IFERROR(__xludf.DUMMYFUNCTION("IFERROR(TO_TEXT(TO_DATE(INDEX(SPLIT(B402, "" ""), 1))))"),"")</f>
        <v/>
      </c>
    </row>
    <row r="403" ht="15.75" customHeight="1">
      <c r="B403" s="46"/>
      <c r="C403" s="46"/>
      <c r="D403" s="43"/>
      <c r="E403" s="30"/>
      <c r="F403" s="30"/>
      <c r="G403" s="44"/>
      <c r="N403" s="45" t="str">
        <f>IFERROR(__xludf.DUMMYFUNCTION("IFERROR(TO_TEXT(TO_DATE(INDEX(SPLIT(B403, "" ""), 1))))"),"")</f>
        <v/>
      </c>
    </row>
    <row r="404" ht="15.75" customHeight="1">
      <c r="B404" s="46"/>
      <c r="C404" s="46"/>
      <c r="D404" s="43"/>
      <c r="E404" s="30"/>
      <c r="F404" s="30"/>
      <c r="G404" s="44"/>
      <c r="N404" s="45" t="str">
        <f>IFERROR(__xludf.DUMMYFUNCTION("IFERROR(TO_TEXT(TO_DATE(INDEX(SPLIT(B404, "" ""), 1))))"),"")</f>
        <v/>
      </c>
    </row>
    <row r="405" ht="15.75" customHeight="1">
      <c r="B405" s="46"/>
      <c r="C405" s="46"/>
      <c r="D405" s="43"/>
      <c r="E405" s="30"/>
      <c r="F405" s="30"/>
      <c r="G405" s="44"/>
      <c r="N405" s="45" t="str">
        <f>IFERROR(__xludf.DUMMYFUNCTION("IFERROR(TO_TEXT(TO_DATE(INDEX(SPLIT(B405, "" ""), 1))))"),"")</f>
        <v/>
      </c>
    </row>
    <row r="406" ht="15.75" customHeight="1">
      <c r="B406" s="46"/>
      <c r="C406" s="46"/>
      <c r="D406" s="43"/>
      <c r="E406" s="30"/>
      <c r="F406" s="30"/>
      <c r="G406" s="44"/>
      <c r="N406" s="45" t="str">
        <f>IFERROR(__xludf.DUMMYFUNCTION("IFERROR(TO_TEXT(TO_DATE(INDEX(SPLIT(B406, "" ""), 1))))"),"")</f>
        <v/>
      </c>
    </row>
    <row r="407" ht="15.75" customHeight="1">
      <c r="B407" s="46"/>
      <c r="C407" s="46"/>
      <c r="D407" s="43"/>
      <c r="E407" s="30"/>
      <c r="F407" s="30"/>
      <c r="G407" s="44"/>
      <c r="N407" s="45" t="str">
        <f>IFERROR(__xludf.DUMMYFUNCTION("IFERROR(TO_TEXT(TO_DATE(INDEX(SPLIT(B407, "" ""), 1))))"),"")</f>
        <v/>
      </c>
    </row>
    <row r="408" ht="15.75" customHeight="1">
      <c r="B408" s="46"/>
      <c r="C408" s="46"/>
      <c r="D408" s="43"/>
      <c r="E408" s="30"/>
      <c r="F408" s="30"/>
      <c r="G408" s="44"/>
      <c r="N408" s="45" t="str">
        <f>IFERROR(__xludf.DUMMYFUNCTION("IFERROR(TO_TEXT(TO_DATE(INDEX(SPLIT(B408, "" ""), 1))))"),"")</f>
        <v/>
      </c>
    </row>
    <row r="409" ht="15.75" customHeight="1">
      <c r="B409" s="46"/>
      <c r="C409" s="46"/>
      <c r="D409" s="43"/>
      <c r="E409" s="30"/>
      <c r="F409" s="30"/>
      <c r="G409" s="44"/>
      <c r="N409" s="45" t="str">
        <f>IFERROR(__xludf.DUMMYFUNCTION("IFERROR(TO_TEXT(TO_DATE(INDEX(SPLIT(B409, "" ""), 1))))"),"")</f>
        <v/>
      </c>
    </row>
    <row r="410" ht="15.75" customHeight="1">
      <c r="B410" s="46"/>
      <c r="C410" s="46"/>
      <c r="D410" s="43"/>
      <c r="E410" s="30"/>
      <c r="F410" s="30"/>
      <c r="G410" s="44"/>
      <c r="N410" s="45" t="str">
        <f>IFERROR(__xludf.DUMMYFUNCTION("IFERROR(TO_TEXT(TO_DATE(INDEX(SPLIT(B410, "" ""), 1))))"),"")</f>
        <v/>
      </c>
    </row>
    <row r="411" ht="15.75" customHeight="1">
      <c r="B411" s="46"/>
      <c r="C411" s="46"/>
      <c r="D411" s="43"/>
      <c r="E411" s="30"/>
      <c r="F411" s="30"/>
      <c r="G411" s="44"/>
      <c r="N411" s="45" t="str">
        <f>IFERROR(__xludf.DUMMYFUNCTION("IFERROR(TO_TEXT(TO_DATE(INDEX(SPLIT(B411, "" ""), 1))))"),"")</f>
        <v/>
      </c>
    </row>
    <row r="412" ht="15.75" customHeight="1">
      <c r="B412" s="46"/>
      <c r="C412" s="46"/>
      <c r="D412" s="43"/>
      <c r="E412" s="30"/>
      <c r="F412" s="30"/>
      <c r="G412" s="44"/>
      <c r="N412" s="45" t="str">
        <f>IFERROR(__xludf.DUMMYFUNCTION("IFERROR(TO_TEXT(TO_DATE(INDEX(SPLIT(B412, "" ""), 1))))"),"")</f>
        <v/>
      </c>
    </row>
    <row r="413" ht="15.75" customHeight="1">
      <c r="B413" s="46"/>
      <c r="C413" s="46"/>
      <c r="D413" s="43"/>
      <c r="E413" s="30"/>
      <c r="F413" s="30"/>
      <c r="G413" s="44"/>
      <c r="N413" s="45" t="str">
        <f>IFERROR(__xludf.DUMMYFUNCTION("IFERROR(TO_TEXT(TO_DATE(INDEX(SPLIT(B413, "" ""), 1))))"),"")</f>
        <v/>
      </c>
    </row>
    <row r="414" ht="15.75" customHeight="1">
      <c r="B414" s="46"/>
      <c r="C414" s="46"/>
      <c r="D414" s="43"/>
      <c r="E414" s="30"/>
      <c r="F414" s="30"/>
      <c r="G414" s="44"/>
      <c r="N414" s="45" t="str">
        <f>IFERROR(__xludf.DUMMYFUNCTION("IFERROR(TO_TEXT(TO_DATE(INDEX(SPLIT(B414, "" ""), 1))))"),"")</f>
        <v/>
      </c>
    </row>
    <row r="415" ht="15.75" customHeight="1">
      <c r="B415" s="46"/>
      <c r="C415" s="46"/>
      <c r="D415" s="43"/>
      <c r="E415" s="30"/>
      <c r="F415" s="30"/>
      <c r="G415" s="44"/>
      <c r="N415" s="45" t="str">
        <f>IFERROR(__xludf.DUMMYFUNCTION("IFERROR(TO_TEXT(TO_DATE(INDEX(SPLIT(B415, "" ""), 1))))"),"")</f>
        <v/>
      </c>
    </row>
    <row r="416" ht="15.75" customHeight="1">
      <c r="B416" s="46"/>
      <c r="C416" s="46"/>
      <c r="D416" s="43"/>
      <c r="E416" s="30"/>
      <c r="F416" s="30"/>
      <c r="G416" s="44"/>
      <c r="N416" s="45" t="str">
        <f>IFERROR(__xludf.DUMMYFUNCTION("IFERROR(TO_TEXT(TO_DATE(INDEX(SPLIT(B416, "" ""), 1))))"),"")</f>
        <v/>
      </c>
    </row>
    <row r="417" ht="15.75" customHeight="1">
      <c r="B417" s="46"/>
      <c r="C417" s="46"/>
      <c r="D417" s="43"/>
      <c r="E417" s="30"/>
      <c r="F417" s="30"/>
      <c r="G417" s="44"/>
      <c r="N417" s="45" t="str">
        <f>IFERROR(__xludf.DUMMYFUNCTION("IFERROR(TO_TEXT(TO_DATE(INDEX(SPLIT(B417, "" ""), 1))))"),"")</f>
        <v/>
      </c>
    </row>
    <row r="418" ht="15.75" customHeight="1">
      <c r="B418" s="46"/>
      <c r="C418" s="46"/>
      <c r="D418" s="43"/>
      <c r="E418" s="30"/>
      <c r="F418" s="30"/>
      <c r="G418" s="44"/>
      <c r="N418" s="45" t="str">
        <f>IFERROR(__xludf.DUMMYFUNCTION("IFERROR(TO_TEXT(TO_DATE(INDEX(SPLIT(B418, "" ""), 1))))"),"")</f>
        <v/>
      </c>
    </row>
    <row r="419" ht="15.75" customHeight="1">
      <c r="B419" s="46"/>
      <c r="C419" s="46"/>
      <c r="D419" s="43"/>
      <c r="E419" s="30"/>
      <c r="F419" s="30"/>
      <c r="G419" s="44"/>
      <c r="N419" s="45" t="str">
        <f>IFERROR(__xludf.DUMMYFUNCTION("IFERROR(TO_TEXT(TO_DATE(INDEX(SPLIT(B419, "" ""), 1))))"),"")</f>
        <v/>
      </c>
    </row>
    <row r="420" ht="15.75" customHeight="1">
      <c r="B420" s="46"/>
      <c r="C420" s="46"/>
      <c r="D420" s="43"/>
      <c r="E420" s="30"/>
      <c r="F420" s="30"/>
      <c r="G420" s="44"/>
      <c r="N420" s="45" t="str">
        <f>IFERROR(__xludf.DUMMYFUNCTION("IFERROR(TO_TEXT(TO_DATE(INDEX(SPLIT(B420, "" ""), 1))))"),"")</f>
        <v/>
      </c>
    </row>
    <row r="421" ht="15.75" customHeight="1">
      <c r="B421" s="46"/>
      <c r="C421" s="46"/>
      <c r="D421" s="43"/>
      <c r="E421" s="30"/>
      <c r="F421" s="30"/>
      <c r="G421" s="44"/>
      <c r="N421" s="45" t="str">
        <f>IFERROR(__xludf.DUMMYFUNCTION("IFERROR(TO_TEXT(TO_DATE(INDEX(SPLIT(B421, "" ""), 1))))"),"")</f>
        <v/>
      </c>
    </row>
    <row r="422" ht="15.75" customHeight="1">
      <c r="B422" s="46"/>
      <c r="C422" s="46"/>
      <c r="D422" s="43"/>
      <c r="E422" s="30"/>
      <c r="F422" s="30"/>
      <c r="G422" s="44"/>
      <c r="N422" s="45" t="str">
        <f>IFERROR(__xludf.DUMMYFUNCTION("IFERROR(TO_TEXT(TO_DATE(INDEX(SPLIT(B422, "" ""), 1))))"),"")</f>
        <v/>
      </c>
    </row>
    <row r="423" ht="15.75" customHeight="1">
      <c r="B423" s="46"/>
      <c r="C423" s="46"/>
      <c r="D423" s="43"/>
      <c r="E423" s="30"/>
      <c r="F423" s="30"/>
      <c r="G423" s="44"/>
      <c r="N423" s="45" t="str">
        <f>IFERROR(__xludf.DUMMYFUNCTION("IFERROR(TO_TEXT(TO_DATE(INDEX(SPLIT(B423, "" ""), 1))))"),"")</f>
        <v/>
      </c>
    </row>
    <row r="424" ht="15.75" customHeight="1">
      <c r="B424" s="46"/>
      <c r="C424" s="46"/>
      <c r="D424" s="43"/>
      <c r="E424" s="30"/>
      <c r="F424" s="30"/>
      <c r="G424" s="44"/>
      <c r="N424" s="45" t="str">
        <f>IFERROR(__xludf.DUMMYFUNCTION("IFERROR(TO_TEXT(TO_DATE(INDEX(SPLIT(B424, "" ""), 1))))"),"")</f>
        <v/>
      </c>
    </row>
    <row r="425" ht="15.75" customHeight="1">
      <c r="B425" s="46"/>
      <c r="C425" s="46"/>
      <c r="D425" s="43"/>
      <c r="E425" s="30"/>
      <c r="F425" s="30"/>
      <c r="G425" s="44"/>
      <c r="N425" s="45" t="str">
        <f>IFERROR(__xludf.DUMMYFUNCTION("IFERROR(TO_TEXT(TO_DATE(INDEX(SPLIT(B425, "" ""), 1))))"),"")</f>
        <v/>
      </c>
    </row>
    <row r="426" ht="15.75" customHeight="1">
      <c r="B426" s="46"/>
      <c r="C426" s="46"/>
      <c r="D426" s="43"/>
      <c r="E426" s="30"/>
      <c r="F426" s="30"/>
      <c r="G426" s="44"/>
      <c r="N426" s="45" t="str">
        <f>IFERROR(__xludf.DUMMYFUNCTION("IFERROR(TO_TEXT(TO_DATE(INDEX(SPLIT(B426, "" ""), 1))))"),"")</f>
        <v/>
      </c>
    </row>
    <row r="427" ht="15.75" customHeight="1">
      <c r="B427" s="46"/>
      <c r="C427" s="46"/>
      <c r="D427" s="43"/>
      <c r="E427" s="30"/>
      <c r="F427" s="30"/>
      <c r="G427" s="44"/>
      <c r="N427" s="45" t="str">
        <f>IFERROR(__xludf.DUMMYFUNCTION("IFERROR(TO_TEXT(TO_DATE(INDEX(SPLIT(B427, "" ""), 1))))"),"")</f>
        <v/>
      </c>
    </row>
    <row r="428" ht="15.75" customHeight="1">
      <c r="B428" s="46"/>
      <c r="C428" s="46"/>
      <c r="D428" s="43"/>
      <c r="E428" s="30"/>
      <c r="F428" s="30"/>
      <c r="G428" s="44"/>
      <c r="N428" s="45" t="str">
        <f>IFERROR(__xludf.DUMMYFUNCTION("IFERROR(TO_TEXT(TO_DATE(INDEX(SPLIT(B428, "" ""), 1))))"),"")</f>
        <v/>
      </c>
    </row>
    <row r="429" ht="15.75" customHeight="1">
      <c r="B429" s="46"/>
      <c r="C429" s="46"/>
      <c r="D429" s="43"/>
      <c r="E429" s="30"/>
      <c r="F429" s="30"/>
      <c r="G429" s="44"/>
      <c r="N429" s="45" t="str">
        <f>IFERROR(__xludf.DUMMYFUNCTION("IFERROR(TO_TEXT(TO_DATE(INDEX(SPLIT(B429, "" ""), 1))))"),"")</f>
        <v/>
      </c>
    </row>
    <row r="430" ht="15.75" customHeight="1">
      <c r="B430" s="46"/>
      <c r="C430" s="46"/>
      <c r="D430" s="43"/>
      <c r="E430" s="30"/>
      <c r="F430" s="30"/>
      <c r="G430" s="44"/>
      <c r="N430" s="45" t="str">
        <f>IFERROR(__xludf.DUMMYFUNCTION("IFERROR(TO_TEXT(TO_DATE(INDEX(SPLIT(B430, "" ""), 1))))"),"")</f>
        <v/>
      </c>
    </row>
    <row r="431" ht="15.75" customHeight="1">
      <c r="B431" s="46"/>
      <c r="C431" s="46"/>
      <c r="D431" s="43"/>
      <c r="E431" s="30"/>
      <c r="F431" s="30"/>
      <c r="G431" s="44"/>
      <c r="N431" s="45" t="str">
        <f>IFERROR(__xludf.DUMMYFUNCTION("IFERROR(TO_TEXT(TO_DATE(INDEX(SPLIT(B431, "" ""), 1))))"),"")</f>
        <v/>
      </c>
    </row>
    <row r="432" ht="15.75" customHeight="1">
      <c r="B432" s="46"/>
      <c r="C432" s="46"/>
      <c r="D432" s="43"/>
      <c r="E432" s="30"/>
      <c r="F432" s="30"/>
      <c r="G432" s="44"/>
      <c r="N432" s="45" t="str">
        <f>IFERROR(__xludf.DUMMYFUNCTION("IFERROR(TO_TEXT(TO_DATE(INDEX(SPLIT(B432, "" ""), 1))))"),"")</f>
        <v/>
      </c>
    </row>
    <row r="433" ht="15.75" customHeight="1">
      <c r="B433" s="46"/>
      <c r="C433" s="46"/>
      <c r="D433" s="43"/>
      <c r="E433" s="30"/>
      <c r="F433" s="30"/>
      <c r="G433" s="44"/>
      <c r="N433" s="45" t="str">
        <f>IFERROR(__xludf.DUMMYFUNCTION("IFERROR(TO_TEXT(TO_DATE(INDEX(SPLIT(B433, "" ""), 1))))"),"")</f>
        <v/>
      </c>
    </row>
    <row r="434" ht="15.75" customHeight="1">
      <c r="B434" s="46"/>
      <c r="C434" s="46"/>
      <c r="D434" s="43"/>
      <c r="E434" s="30"/>
      <c r="F434" s="30"/>
      <c r="G434" s="44"/>
      <c r="N434" s="45" t="str">
        <f>IFERROR(__xludf.DUMMYFUNCTION("IFERROR(TO_TEXT(TO_DATE(INDEX(SPLIT(B434, "" ""), 1))))"),"")</f>
        <v/>
      </c>
    </row>
    <row r="435" ht="15.75" customHeight="1">
      <c r="B435" s="46"/>
      <c r="C435" s="46"/>
      <c r="D435" s="43"/>
      <c r="E435" s="30"/>
      <c r="F435" s="30"/>
      <c r="G435" s="44"/>
      <c r="N435" s="45" t="str">
        <f>IFERROR(__xludf.DUMMYFUNCTION("IFERROR(TO_TEXT(TO_DATE(INDEX(SPLIT(B435, "" ""), 1))))"),"")</f>
        <v/>
      </c>
    </row>
    <row r="436" ht="15.75" customHeight="1">
      <c r="B436" s="46"/>
      <c r="C436" s="46"/>
      <c r="D436" s="43"/>
      <c r="E436" s="30"/>
      <c r="F436" s="30"/>
      <c r="G436" s="44"/>
      <c r="N436" s="45" t="str">
        <f>IFERROR(__xludf.DUMMYFUNCTION("IFERROR(TO_TEXT(TO_DATE(INDEX(SPLIT(B436, "" ""), 1))))"),"")</f>
        <v/>
      </c>
    </row>
    <row r="437" ht="15.75" customHeight="1">
      <c r="B437" s="46"/>
      <c r="C437" s="46"/>
      <c r="D437" s="43"/>
      <c r="E437" s="30"/>
      <c r="F437" s="30"/>
      <c r="G437" s="44"/>
      <c r="N437" s="45" t="str">
        <f>IFERROR(__xludf.DUMMYFUNCTION("IFERROR(TO_TEXT(TO_DATE(INDEX(SPLIT(B437, "" ""), 1))))"),"")</f>
        <v/>
      </c>
    </row>
    <row r="438" ht="15.75" customHeight="1">
      <c r="B438" s="46"/>
      <c r="C438" s="46"/>
      <c r="D438" s="43"/>
      <c r="E438" s="30"/>
      <c r="F438" s="30"/>
      <c r="G438" s="44"/>
      <c r="N438" s="45" t="str">
        <f>IFERROR(__xludf.DUMMYFUNCTION("IFERROR(TO_TEXT(TO_DATE(INDEX(SPLIT(B438, "" ""), 1))))"),"")</f>
        <v/>
      </c>
    </row>
    <row r="439" ht="15.75" customHeight="1">
      <c r="B439" s="46"/>
      <c r="C439" s="46"/>
      <c r="D439" s="43"/>
      <c r="E439" s="30"/>
      <c r="F439" s="30"/>
      <c r="G439" s="44"/>
      <c r="N439" s="45" t="str">
        <f>IFERROR(__xludf.DUMMYFUNCTION("IFERROR(TO_TEXT(TO_DATE(INDEX(SPLIT(B439, "" ""), 1))))"),"")</f>
        <v/>
      </c>
    </row>
    <row r="440" ht="15.75" customHeight="1">
      <c r="B440" s="46"/>
      <c r="C440" s="46"/>
      <c r="D440" s="43"/>
      <c r="E440" s="30"/>
      <c r="F440" s="30"/>
      <c r="G440" s="44"/>
      <c r="N440" s="45" t="str">
        <f>IFERROR(__xludf.DUMMYFUNCTION("IFERROR(TO_TEXT(TO_DATE(INDEX(SPLIT(B440, "" ""), 1))))"),"")</f>
        <v/>
      </c>
    </row>
    <row r="441" ht="15.75" customHeight="1">
      <c r="B441" s="46"/>
      <c r="C441" s="46"/>
      <c r="D441" s="43"/>
      <c r="E441" s="30"/>
      <c r="F441" s="30"/>
      <c r="G441" s="44"/>
      <c r="N441" s="45" t="str">
        <f>IFERROR(__xludf.DUMMYFUNCTION("IFERROR(TO_TEXT(TO_DATE(INDEX(SPLIT(B441, "" ""), 1))))"),"")</f>
        <v/>
      </c>
    </row>
    <row r="442" ht="15.75" customHeight="1">
      <c r="B442" s="46"/>
      <c r="C442" s="46"/>
      <c r="D442" s="43"/>
      <c r="E442" s="30"/>
      <c r="F442" s="30"/>
      <c r="G442" s="44"/>
      <c r="N442" s="45" t="str">
        <f>IFERROR(__xludf.DUMMYFUNCTION("IFERROR(TO_TEXT(TO_DATE(INDEX(SPLIT(B442, "" ""), 1))))"),"")</f>
        <v/>
      </c>
    </row>
    <row r="443" ht="15.75" customHeight="1">
      <c r="B443" s="46"/>
      <c r="C443" s="46"/>
      <c r="D443" s="43"/>
      <c r="E443" s="30"/>
      <c r="F443" s="30"/>
      <c r="G443" s="44"/>
      <c r="N443" s="45" t="str">
        <f>IFERROR(__xludf.DUMMYFUNCTION("IFERROR(TO_TEXT(TO_DATE(INDEX(SPLIT(B443, "" ""), 1))))"),"")</f>
        <v/>
      </c>
    </row>
    <row r="444" ht="15.75" customHeight="1">
      <c r="B444" s="46"/>
      <c r="C444" s="46"/>
      <c r="D444" s="43"/>
      <c r="E444" s="30"/>
      <c r="F444" s="30"/>
      <c r="G444" s="44"/>
      <c r="N444" s="45" t="str">
        <f>IFERROR(__xludf.DUMMYFUNCTION("IFERROR(TO_TEXT(TO_DATE(INDEX(SPLIT(B444, "" ""), 1))))"),"")</f>
        <v/>
      </c>
    </row>
    <row r="445" ht="15.75" customHeight="1">
      <c r="B445" s="46"/>
      <c r="C445" s="46"/>
      <c r="D445" s="43"/>
      <c r="E445" s="30"/>
      <c r="F445" s="30"/>
      <c r="G445" s="44"/>
      <c r="N445" s="45" t="str">
        <f>IFERROR(__xludf.DUMMYFUNCTION("IFERROR(TO_TEXT(TO_DATE(INDEX(SPLIT(B445, "" ""), 1))))"),"")</f>
        <v/>
      </c>
    </row>
    <row r="446" ht="15.75" customHeight="1">
      <c r="B446" s="46"/>
      <c r="C446" s="46"/>
      <c r="D446" s="43"/>
      <c r="E446" s="30"/>
      <c r="F446" s="30"/>
      <c r="G446" s="44"/>
      <c r="N446" s="45" t="str">
        <f>IFERROR(__xludf.DUMMYFUNCTION("IFERROR(TO_TEXT(TO_DATE(INDEX(SPLIT(B446, "" ""), 1))))"),"")</f>
        <v/>
      </c>
    </row>
    <row r="447" ht="15.75" customHeight="1">
      <c r="B447" s="46"/>
      <c r="C447" s="46"/>
      <c r="D447" s="43"/>
      <c r="E447" s="30"/>
      <c r="F447" s="30"/>
      <c r="G447" s="44"/>
      <c r="N447" s="45" t="str">
        <f>IFERROR(__xludf.DUMMYFUNCTION("IFERROR(TO_TEXT(TO_DATE(INDEX(SPLIT(B447, "" ""), 1))))"),"")</f>
        <v/>
      </c>
    </row>
    <row r="448" ht="15.75" customHeight="1">
      <c r="B448" s="46"/>
      <c r="C448" s="46"/>
      <c r="D448" s="43"/>
      <c r="E448" s="30"/>
      <c r="F448" s="30"/>
      <c r="G448" s="44"/>
      <c r="N448" s="45" t="str">
        <f>IFERROR(__xludf.DUMMYFUNCTION("IFERROR(TO_TEXT(TO_DATE(INDEX(SPLIT(B448, "" ""), 1))))"),"")</f>
        <v/>
      </c>
    </row>
    <row r="449" ht="15.75" customHeight="1">
      <c r="B449" s="46"/>
      <c r="C449" s="46"/>
      <c r="D449" s="43"/>
      <c r="E449" s="30"/>
      <c r="F449" s="30"/>
      <c r="G449" s="44"/>
      <c r="N449" s="45" t="str">
        <f>IFERROR(__xludf.DUMMYFUNCTION("IFERROR(TO_TEXT(TO_DATE(INDEX(SPLIT(B449, "" ""), 1))))"),"")</f>
        <v/>
      </c>
    </row>
    <row r="450" ht="15.75" customHeight="1">
      <c r="B450" s="46"/>
      <c r="C450" s="46"/>
      <c r="D450" s="43"/>
      <c r="E450" s="30"/>
      <c r="F450" s="30"/>
      <c r="G450" s="44"/>
      <c r="N450" s="45" t="str">
        <f>IFERROR(__xludf.DUMMYFUNCTION("IFERROR(TO_TEXT(TO_DATE(INDEX(SPLIT(B450, "" ""), 1))))"),"")</f>
        <v/>
      </c>
    </row>
    <row r="451" ht="15.75" customHeight="1">
      <c r="B451" s="46"/>
      <c r="C451" s="46"/>
      <c r="D451" s="43"/>
      <c r="E451" s="30"/>
      <c r="F451" s="30"/>
      <c r="G451" s="44"/>
      <c r="N451" s="45" t="str">
        <f>IFERROR(__xludf.DUMMYFUNCTION("IFERROR(TO_TEXT(TO_DATE(INDEX(SPLIT(B451, "" ""), 1))))"),"")</f>
        <v/>
      </c>
    </row>
    <row r="452" ht="15.75" customHeight="1">
      <c r="B452" s="46"/>
      <c r="C452" s="46"/>
      <c r="D452" s="43"/>
      <c r="E452" s="30"/>
      <c r="F452" s="30"/>
      <c r="G452" s="44"/>
      <c r="N452" s="45" t="str">
        <f>IFERROR(__xludf.DUMMYFUNCTION("IFERROR(TO_TEXT(TO_DATE(INDEX(SPLIT(B452, "" ""), 1))))"),"")</f>
        <v/>
      </c>
    </row>
    <row r="453" ht="15.75" customHeight="1">
      <c r="B453" s="46"/>
      <c r="C453" s="46"/>
      <c r="D453" s="43"/>
      <c r="E453" s="30"/>
      <c r="F453" s="30"/>
      <c r="G453" s="44"/>
      <c r="N453" s="45" t="str">
        <f>IFERROR(__xludf.DUMMYFUNCTION("IFERROR(TO_TEXT(TO_DATE(INDEX(SPLIT(B453, "" ""), 1))))"),"")</f>
        <v/>
      </c>
    </row>
    <row r="454" ht="15.75" customHeight="1">
      <c r="B454" s="46"/>
      <c r="C454" s="46"/>
      <c r="D454" s="43"/>
      <c r="E454" s="30"/>
      <c r="F454" s="30"/>
      <c r="G454" s="44"/>
      <c r="N454" s="45" t="str">
        <f>IFERROR(__xludf.DUMMYFUNCTION("IFERROR(TO_TEXT(TO_DATE(INDEX(SPLIT(B454, "" ""), 1))))"),"")</f>
        <v/>
      </c>
    </row>
    <row r="455" ht="15.75" customHeight="1">
      <c r="B455" s="46"/>
      <c r="C455" s="46"/>
      <c r="D455" s="43"/>
      <c r="E455" s="30"/>
      <c r="F455" s="30"/>
      <c r="G455" s="44"/>
      <c r="N455" s="45" t="str">
        <f>IFERROR(__xludf.DUMMYFUNCTION("IFERROR(TO_TEXT(TO_DATE(INDEX(SPLIT(B455, "" ""), 1))))"),"")</f>
        <v/>
      </c>
    </row>
    <row r="456" ht="15.75" customHeight="1">
      <c r="B456" s="46"/>
      <c r="C456" s="46"/>
      <c r="D456" s="43"/>
      <c r="E456" s="30"/>
      <c r="F456" s="30"/>
      <c r="G456" s="44"/>
      <c r="N456" s="45" t="str">
        <f>IFERROR(__xludf.DUMMYFUNCTION("IFERROR(TO_TEXT(TO_DATE(INDEX(SPLIT(B456, "" ""), 1))))"),"")</f>
        <v/>
      </c>
    </row>
    <row r="457" ht="15.75" customHeight="1">
      <c r="B457" s="46"/>
      <c r="C457" s="46"/>
      <c r="D457" s="43"/>
      <c r="E457" s="30"/>
      <c r="F457" s="30"/>
      <c r="G457" s="44"/>
      <c r="N457" s="45" t="str">
        <f>IFERROR(__xludf.DUMMYFUNCTION("IFERROR(TO_TEXT(TO_DATE(INDEX(SPLIT(B457, "" ""), 1))))"),"")</f>
        <v/>
      </c>
    </row>
    <row r="458" ht="15.75" customHeight="1">
      <c r="B458" s="46"/>
      <c r="C458" s="46"/>
      <c r="D458" s="43"/>
      <c r="E458" s="30"/>
      <c r="F458" s="30"/>
      <c r="G458" s="44"/>
      <c r="N458" s="45" t="str">
        <f>IFERROR(__xludf.DUMMYFUNCTION("IFERROR(TO_TEXT(TO_DATE(INDEX(SPLIT(B458, "" ""), 1))))"),"")</f>
        <v/>
      </c>
    </row>
    <row r="459" ht="15.75" customHeight="1">
      <c r="B459" s="46"/>
      <c r="C459" s="46"/>
      <c r="D459" s="43"/>
      <c r="E459" s="30"/>
      <c r="F459" s="30"/>
      <c r="G459" s="44"/>
      <c r="N459" s="45" t="str">
        <f>IFERROR(__xludf.DUMMYFUNCTION("IFERROR(TO_TEXT(TO_DATE(INDEX(SPLIT(B459, "" ""), 1))))"),"")</f>
        <v/>
      </c>
    </row>
    <row r="460" ht="15.75" customHeight="1">
      <c r="B460" s="46"/>
      <c r="C460" s="46"/>
      <c r="D460" s="43"/>
      <c r="E460" s="30"/>
      <c r="F460" s="30"/>
      <c r="G460" s="44"/>
      <c r="N460" s="45" t="str">
        <f>IFERROR(__xludf.DUMMYFUNCTION("IFERROR(TO_TEXT(TO_DATE(INDEX(SPLIT(B460, "" ""), 1))))"),"")</f>
        <v/>
      </c>
    </row>
    <row r="461" ht="15.75" customHeight="1">
      <c r="B461" s="46"/>
      <c r="C461" s="46"/>
      <c r="D461" s="43"/>
      <c r="E461" s="30"/>
      <c r="F461" s="30"/>
      <c r="G461" s="44"/>
      <c r="N461" s="45" t="str">
        <f>IFERROR(__xludf.DUMMYFUNCTION("IFERROR(TO_TEXT(TO_DATE(INDEX(SPLIT(B461, "" ""), 1))))"),"")</f>
        <v/>
      </c>
    </row>
    <row r="462" ht="15.75" customHeight="1">
      <c r="B462" s="46"/>
      <c r="C462" s="46"/>
      <c r="D462" s="43"/>
      <c r="E462" s="30"/>
      <c r="F462" s="30"/>
      <c r="G462" s="44"/>
      <c r="N462" s="45" t="str">
        <f>IFERROR(__xludf.DUMMYFUNCTION("IFERROR(TO_TEXT(TO_DATE(INDEX(SPLIT(B462, "" ""), 1))))"),"")</f>
        <v/>
      </c>
    </row>
    <row r="463" ht="15.75" customHeight="1">
      <c r="B463" s="46"/>
      <c r="C463" s="46"/>
      <c r="D463" s="43"/>
      <c r="E463" s="30"/>
      <c r="F463" s="30"/>
      <c r="G463" s="44"/>
      <c r="N463" s="45" t="str">
        <f>IFERROR(__xludf.DUMMYFUNCTION("IFERROR(TO_TEXT(TO_DATE(INDEX(SPLIT(B463, "" ""), 1))))"),"")</f>
        <v/>
      </c>
    </row>
    <row r="464" ht="15.75" customHeight="1">
      <c r="B464" s="46"/>
      <c r="C464" s="46"/>
      <c r="D464" s="43"/>
      <c r="E464" s="30"/>
      <c r="F464" s="30"/>
      <c r="G464" s="44"/>
      <c r="N464" s="45" t="str">
        <f>IFERROR(__xludf.DUMMYFUNCTION("IFERROR(TO_TEXT(TO_DATE(INDEX(SPLIT(B464, "" ""), 1))))"),"")</f>
        <v/>
      </c>
    </row>
    <row r="465" ht="15.75" customHeight="1">
      <c r="B465" s="46"/>
      <c r="C465" s="46"/>
      <c r="D465" s="43"/>
      <c r="E465" s="30"/>
      <c r="F465" s="30"/>
      <c r="G465" s="44"/>
      <c r="N465" s="45" t="str">
        <f>IFERROR(__xludf.DUMMYFUNCTION("IFERROR(TO_TEXT(TO_DATE(INDEX(SPLIT(B465, "" ""), 1))))"),"")</f>
        <v/>
      </c>
    </row>
    <row r="466" ht="15.75" customHeight="1">
      <c r="B466" s="46"/>
      <c r="C466" s="46"/>
      <c r="D466" s="43"/>
      <c r="E466" s="30"/>
      <c r="F466" s="30"/>
      <c r="G466" s="44"/>
      <c r="N466" s="45" t="str">
        <f>IFERROR(__xludf.DUMMYFUNCTION("IFERROR(TO_TEXT(TO_DATE(INDEX(SPLIT(B466, "" ""), 1))))"),"")</f>
        <v/>
      </c>
    </row>
    <row r="467" ht="15.75" customHeight="1">
      <c r="B467" s="46"/>
      <c r="C467" s="46"/>
      <c r="D467" s="43"/>
      <c r="E467" s="30"/>
      <c r="F467" s="30"/>
      <c r="G467" s="44"/>
      <c r="N467" s="45" t="str">
        <f>IFERROR(__xludf.DUMMYFUNCTION("IFERROR(TO_TEXT(TO_DATE(INDEX(SPLIT(B467, "" ""), 1))))"),"")</f>
        <v/>
      </c>
    </row>
    <row r="468" ht="15.75" customHeight="1">
      <c r="B468" s="46"/>
      <c r="C468" s="46"/>
      <c r="D468" s="43"/>
      <c r="E468" s="30"/>
      <c r="F468" s="30"/>
      <c r="G468" s="44"/>
      <c r="N468" s="45" t="str">
        <f>IFERROR(__xludf.DUMMYFUNCTION("IFERROR(TO_TEXT(TO_DATE(INDEX(SPLIT(B468, "" ""), 1))))"),"")</f>
        <v/>
      </c>
    </row>
    <row r="469" ht="15.75" customHeight="1">
      <c r="B469" s="46"/>
      <c r="C469" s="46"/>
      <c r="D469" s="43"/>
      <c r="E469" s="30"/>
      <c r="F469" s="30"/>
      <c r="G469" s="44"/>
      <c r="N469" s="45" t="str">
        <f>IFERROR(__xludf.DUMMYFUNCTION("IFERROR(TO_TEXT(TO_DATE(INDEX(SPLIT(B469, "" ""), 1))))"),"")</f>
        <v/>
      </c>
    </row>
    <row r="470" ht="15.75" customHeight="1">
      <c r="B470" s="46"/>
      <c r="C470" s="46"/>
      <c r="D470" s="43"/>
      <c r="E470" s="30"/>
      <c r="F470" s="30"/>
      <c r="G470" s="44"/>
      <c r="N470" s="45" t="str">
        <f>IFERROR(__xludf.DUMMYFUNCTION("IFERROR(TO_TEXT(TO_DATE(INDEX(SPLIT(B470, "" ""), 1))))"),"")</f>
        <v/>
      </c>
    </row>
    <row r="471" ht="15.75" customHeight="1">
      <c r="B471" s="46"/>
      <c r="C471" s="46"/>
      <c r="D471" s="43"/>
      <c r="E471" s="30"/>
      <c r="F471" s="30"/>
      <c r="G471" s="44"/>
      <c r="N471" s="45" t="str">
        <f>IFERROR(__xludf.DUMMYFUNCTION("IFERROR(TO_TEXT(TO_DATE(INDEX(SPLIT(B471, "" ""), 1))))"),"")</f>
        <v/>
      </c>
    </row>
    <row r="472" ht="15.75" customHeight="1">
      <c r="B472" s="46"/>
      <c r="C472" s="46"/>
      <c r="D472" s="43"/>
      <c r="E472" s="30"/>
      <c r="F472" s="30"/>
      <c r="G472" s="44"/>
      <c r="N472" s="45" t="str">
        <f>IFERROR(__xludf.DUMMYFUNCTION("IFERROR(TO_TEXT(TO_DATE(INDEX(SPLIT(B472, "" ""), 1))))"),"")</f>
        <v/>
      </c>
    </row>
    <row r="473" ht="15.75" customHeight="1">
      <c r="B473" s="46"/>
      <c r="C473" s="46"/>
      <c r="D473" s="43"/>
      <c r="E473" s="30"/>
      <c r="F473" s="30"/>
      <c r="G473" s="44"/>
      <c r="N473" s="45" t="str">
        <f>IFERROR(__xludf.DUMMYFUNCTION("IFERROR(TO_TEXT(TO_DATE(INDEX(SPLIT(B473, "" ""), 1))))"),"")</f>
        <v/>
      </c>
    </row>
    <row r="474" ht="15.75" customHeight="1">
      <c r="B474" s="46"/>
      <c r="C474" s="46"/>
      <c r="D474" s="43"/>
      <c r="E474" s="30"/>
      <c r="F474" s="30"/>
      <c r="G474" s="44"/>
      <c r="N474" s="45" t="str">
        <f>IFERROR(__xludf.DUMMYFUNCTION("IFERROR(TO_TEXT(TO_DATE(INDEX(SPLIT(B474, "" ""), 1))))"),"")</f>
        <v/>
      </c>
    </row>
    <row r="475" ht="15.75" customHeight="1">
      <c r="B475" s="46"/>
      <c r="C475" s="46"/>
      <c r="D475" s="43"/>
      <c r="E475" s="30"/>
      <c r="F475" s="30"/>
      <c r="G475" s="44"/>
      <c r="N475" s="45" t="str">
        <f>IFERROR(__xludf.DUMMYFUNCTION("IFERROR(TO_TEXT(TO_DATE(INDEX(SPLIT(B475, "" ""), 1))))"),"")</f>
        <v/>
      </c>
    </row>
    <row r="476" ht="15.75" customHeight="1">
      <c r="B476" s="46"/>
      <c r="C476" s="46"/>
      <c r="D476" s="43"/>
      <c r="E476" s="30"/>
      <c r="F476" s="30"/>
      <c r="G476" s="44"/>
      <c r="N476" s="45" t="str">
        <f>IFERROR(__xludf.DUMMYFUNCTION("IFERROR(TO_TEXT(TO_DATE(INDEX(SPLIT(B476, "" ""), 1))))"),"")</f>
        <v/>
      </c>
    </row>
    <row r="477" ht="15.75" customHeight="1">
      <c r="B477" s="46"/>
      <c r="C477" s="46"/>
      <c r="D477" s="43"/>
      <c r="E477" s="30"/>
      <c r="F477" s="30"/>
      <c r="G477" s="44"/>
      <c r="N477" s="45" t="str">
        <f>IFERROR(__xludf.DUMMYFUNCTION("IFERROR(TO_TEXT(TO_DATE(INDEX(SPLIT(B477, "" ""), 1))))"),"")</f>
        <v/>
      </c>
    </row>
    <row r="478" ht="15.75" customHeight="1">
      <c r="B478" s="46"/>
      <c r="C478" s="46"/>
      <c r="D478" s="43"/>
      <c r="E478" s="30"/>
      <c r="F478" s="30"/>
      <c r="G478" s="44"/>
      <c r="N478" s="45" t="str">
        <f>IFERROR(__xludf.DUMMYFUNCTION("IFERROR(TO_TEXT(TO_DATE(INDEX(SPLIT(B478, "" ""), 1))))"),"")</f>
        <v/>
      </c>
    </row>
    <row r="479" ht="15.75" customHeight="1">
      <c r="B479" s="46"/>
      <c r="C479" s="46"/>
      <c r="D479" s="43"/>
      <c r="E479" s="30"/>
      <c r="F479" s="30"/>
      <c r="G479" s="44"/>
      <c r="N479" s="45" t="str">
        <f>IFERROR(__xludf.DUMMYFUNCTION("IFERROR(TO_TEXT(TO_DATE(INDEX(SPLIT(B479, "" ""), 1))))"),"")</f>
        <v/>
      </c>
    </row>
    <row r="480" ht="15.75" customHeight="1">
      <c r="B480" s="46"/>
      <c r="C480" s="46"/>
      <c r="D480" s="43"/>
      <c r="E480" s="30"/>
      <c r="F480" s="30"/>
      <c r="G480" s="44"/>
      <c r="N480" s="45" t="str">
        <f>IFERROR(__xludf.DUMMYFUNCTION("IFERROR(TO_TEXT(TO_DATE(INDEX(SPLIT(B480, "" ""), 1))))"),"")</f>
        <v/>
      </c>
    </row>
    <row r="481" ht="15.75" customHeight="1">
      <c r="B481" s="46"/>
      <c r="C481" s="46"/>
      <c r="D481" s="43"/>
      <c r="E481" s="30"/>
      <c r="F481" s="30"/>
      <c r="G481" s="44"/>
      <c r="N481" s="45" t="str">
        <f>IFERROR(__xludf.DUMMYFUNCTION("IFERROR(TO_TEXT(TO_DATE(INDEX(SPLIT(B481, "" ""), 1))))"),"")</f>
        <v/>
      </c>
    </row>
    <row r="482" ht="15.75" customHeight="1">
      <c r="B482" s="46"/>
      <c r="C482" s="46"/>
      <c r="D482" s="43"/>
      <c r="E482" s="30"/>
      <c r="F482" s="30"/>
      <c r="G482" s="44"/>
      <c r="N482" s="45" t="str">
        <f>IFERROR(__xludf.DUMMYFUNCTION("IFERROR(TO_TEXT(TO_DATE(INDEX(SPLIT(B482, "" ""), 1))))"),"")</f>
        <v/>
      </c>
    </row>
    <row r="483" ht="15.75" customHeight="1">
      <c r="B483" s="46"/>
      <c r="C483" s="46"/>
      <c r="D483" s="43"/>
      <c r="E483" s="30"/>
      <c r="F483" s="30"/>
      <c r="G483" s="44"/>
      <c r="N483" s="45" t="str">
        <f>IFERROR(__xludf.DUMMYFUNCTION("IFERROR(TO_TEXT(TO_DATE(INDEX(SPLIT(B483, "" ""), 1))))"),"")</f>
        <v/>
      </c>
    </row>
    <row r="484" ht="15.75" customHeight="1">
      <c r="B484" s="46"/>
      <c r="C484" s="46"/>
      <c r="D484" s="43"/>
      <c r="E484" s="30"/>
      <c r="F484" s="30"/>
      <c r="G484" s="44"/>
      <c r="N484" s="45" t="str">
        <f>IFERROR(__xludf.DUMMYFUNCTION("IFERROR(TO_TEXT(TO_DATE(INDEX(SPLIT(B484, "" ""), 1))))"),"")</f>
        <v/>
      </c>
    </row>
    <row r="485" ht="15.75" customHeight="1">
      <c r="B485" s="46"/>
      <c r="C485" s="46"/>
      <c r="D485" s="43"/>
      <c r="E485" s="30"/>
      <c r="F485" s="30"/>
      <c r="G485" s="44"/>
      <c r="N485" s="45" t="str">
        <f>IFERROR(__xludf.DUMMYFUNCTION("IFERROR(TO_TEXT(TO_DATE(INDEX(SPLIT(B485, "" ""), 1))))"),"")</f>
        <v/>
      </c>
    </row>
    <row r="486" ht="15.75" customHeight="1">
      <c r="B486" s="46"/>
      <c r="C486" s="46"/>
      <c r="D486" s="43"/>
      <c r="E486" s="30"/>
      <c r="F486" s="30"/>
      <c r="G486" s="44"/>
      <c r="N486" s="45" t="str">
        <f>IFERROR(__xludf.DUMMYFUNCTION("IFERROR(TO_TEXT(TO_DATE(INDEX(SPLIT(B486, "" ""), 1))))"),"")</f>
        <v/>
      </c>
    </row>
    <row r="487" ht="15.75" customHeight="1">
      <c r="B487" s="46"/>
      <c r="C487" s="46"/>
      <c r="D487" s="43"/>
      <c r="E487" s="30"/>
      <c r="F487" s="30"/>
      <c r="G487" s="44"/>
      <c r="N487" s="45" t="str">
        <f>IFERROR(__xludf.DUMMYFUNCTION("IFERROR(TO_TEXT(TO_DATE(INDEX(SPLIT(B487, "" ""), 1))))"),"")</f>
        <v/>
      </c>
    </row>
    <row r="488" ht="15.75" customHeight="1">
      <c r="B488" s="46"/>
      <c r="C488" s="46"/>
      <c r="D488" s="43"/>
      <c r="E488" s="30"/>
      <c r="F488" s="30"/>
      <c r="G488" s="44"/>
      <c r="N488" s="45" t="str">
        <f>IFERROR(__xludf.DUMMYFUNCTION("IFERROR(TO_TEXT(TO_DATE(INDEX(SPLIT(B488, "" ""), 1))))"),"")</f>
        <v/>
      </c>
    </row>
    <row r="489" ht="15.75" customHeight="1">
      <c r="B489" s="46"/>
      <c r="C489" s="46"/>
      <c r="D489" s="43"/>
      <c r="E489" s="30"/>
      <c r="F489" s="30"/>
      <c r="G489" s="44"/>
      <c r="N489" s="45" t="str">
        <f>IFERROR(__xludf.DUMMYFUNCTION("IFERROR(TO_TEXT(TO_DATE(INDEX(SPLIT(B489, "" ""), 1))))"),"")</f>
        <v/>
      </c>
    </row>
    <row r="490" ht="15.75" customHeight="1">
      <c r="B490" s="46"/>
      <c r="C490" s="46"/>
      <c r="D490" s="43"/>
      <c r="E490" s="30"/>
      <c r="F490" s="30"/>
      <c r="G490" s="44"/>
      <c r="N490" s="45" t="str">
        <f>IFERROR(__xludf.DUMMYFUNCTION("IFERROR(TO_TEXT(TO_DATE(INDEX(SPLIT(B490, "" ""), 1))))"),"")</f>
        <v/>
      </c>
    </row>
    <row r="491" ht="15.75" customHeight="1">
      <c r="B491" s="46"/>
      <c r="C491" s="46"/>
      <c r="D491" s="43"/>
      <c r="E491" s="30"/>
      <c r="F491" s="30"/>
      <c r="G491" s="44"/>
      <c r="N491" s="45" t="str">
        <f>IFERROR(__xludf.DUMMYFUNCTION("IFERROR(TO_TEXT(TO_DATE(INDEX(SPLIT(B491, "" ""), 1))))"),"")</f>
        <v/>
      </c>
    </row>
    <row r="492" ht="15.75" customHeight="1">
      <c r="B492" s="46"/>
      <c r="C492" s="46"/>
      <c r="D492" s="43"/>
      <c r="E492" s="30"/>
      <c r="F492" s="30"/>
      <c r="G492" s="44"/>
      <c r="N492" s="45" t="str">
        <f>IFERROR(__xludf.DUMMYFUNCTION("IFERROR(TO_TEXT(TO_DATE(INDEX(SPLIT(B492, "" ""), 1))))"),"")</f>
        <v/>
      </c>
    </row>
    <row r="493" ht="15.75" customHeight="1">
      <c r="B493" s="46"/>
      <c r="C493" s="46"/>
      <c r="D493" s="43"/>
      <c r="E493" s="30"/>
      <c r="F493" s="30"/>
      <c r="G493" s="44"/>
      <c r="N493" s="45" t="str">
        <f>IFERROR(__xludf.DUMMYFUNCTION("IFERROR(TO_TEXT(TO_DATE(INDEX(SPLIT(B493, "" ""), 1))))"),"")</f>
        <v/>
      </c>
    </row>
    <row r="494" ht="15.75" customHeight="1">
      <c r="B494" s="46"/>
      <c r="C494" s="46"/>
      <c r="D494" s="43"/>
      <c r="E494" s="30"/>
      <c r="F494" s="30"/>
      <c r="G494" s="44"/>
      <c r="N494" s="45" t="str">
        <f>IFERROR(__xludf.DUMMYFUNCTION("IFERROR(TO_TEXT(TO_DATE(INDEX(SPLIT(B494, "" ""), 1))))"),"")</f>
        <v/>
      </c>
    </row>
    <row r="495" ht="15.75" customHeight="1">
      <c r="B495" s="46"/>
      <c r="C495" s="46"/>
      <c r="D495" s="43"/>
      <c r="E495" s="30"/>
      <c r="F495" s="30"/>
      <c r="G495" s="44"/>
      <c r="N495" s="45" t="str">
        <f>IFERROR(__xludf.DUMMYFUNCTION("IFERROR(TO_TEXT(TO_DATE(INDEX(SPLIT(B495, "" ""), 1))))"),"")</f>
        <v/>
      </c>
    </row>
    <row r="496" ht="15.75" customHeight="1">
      <c r="B496" s="46"/>
      <c r="C496" s="46"/>
      <c r="D496" s="43"/>
      <c r="E496" s="30"/>
      <c r="F496" s="30"/>
      <c r="G496" s="44"/>
      <c r="N496" s="45" t="str">
        <f>IFERROR(__xludf.DUMMYFUNCTION("IFERROR(TO_TEXT(TO_DATE(INDEX(SPLIT(B496, "" ""), 1))))"),"")</f>
        <v/>
      </c>
    </row>
    <row r="497" ht="15.75" customHeight="1">
      <c r="B497" s="46"/>
      <c r="C497" s="46"/>
      <c r="D497" s="43"/>
      <c r="E497" s="30"/>
      <c r="F497" s="30"/>
      <c r="G497" s="44"/>
      <c r="N497" s="45" t="str">
        <f>IFERROR(__xludf.DUMMYFUNCTION("IFERROR(TO_TEXT(TO_DATE(INDEX(SPLIT(B497, "" ""), 1))))"),"")</f>
        <v/>
      </c>
    </row>
    <row r="498" ht="15.75" customHeight="1">
      <c r="B498" s="46"/>
      <c r="C498" s="46"/>
      <c r="D498" s="43"/>
      <c r="E498" s="30"/>
      <c r="F498" s="30"/>
      <c r="G498" s="44"/>
      <c r="N498" s="45" t="str">
        <f>IFERROR(__xludf.DUMMYFUNCTION("IFERROR(TO_TEXT(TO_DATE(INDEX(SPLIT(B498, "" ""), 1))))"),"")</f>
        <v/>
      </c>
    </row>
    <row r="499" ht="15.75" customHeight="1">
      <c r="B499" s="46"/>
      <c r="C499" s="46"/>
      <c r="D499" s="43"/>
      <c r="E499" s="30"/>
      <c r="F499" s="30"/>
      <c r="G499" s="44"/>
      <c r="N499" s="45" t="str">
        <f>IFERROR(__xludf.DUMMYFUNCTION("IFERROR(TO_TEXT(TO_DATE(INDEX(SPLIT(B499, "" ""), 1))))"),"")</f>
        <v/>
      </c>
    </row>
    <row r="500" ht="15.75" customHeight="1">
      <c r="B500" s="46"/>
      <c r="C500" s="46"/>
      <c r="D500" s="43"/>
      <c r="E500" s="30"/>
      <c r="F500" s="30"/>
      <c r="G500" s="44"/>
      <c r="N500" s="45" t="str">
        <f>IFERROR(__xludf.DUMMYFUNCTION("IFERROR(TO_TEXT(TO_DATE(INDEX(SPLIT(B500, "" ""), 1))))"),"")</f>
        <v/>
      </c>
    </row>
    <row r="501" ht="15.75" customHeight="1">
      <c r="B501" s="46"/>
      <c r="C501" s="46"/>
      <c r="D501" s="43"/>
      <c r="E501" s="30"/>
      <c r="F501" s="30"/>
      <c r="G501" s="44"/>
      <c r="N501" s="45" t="str">
        <f>IFERROR(__xludf.DUMMYFUNCTION("IFERROR(TO_TEXT(TO_DATE(INDEX(SPLIT(B501, "" ""), 1))))"),"")</f>
        <v/>
      </c>
    </row>
    <row r="502" ht="15.75" customHeight="1">
      <c r="B502" s="46"/>
      <c r="C502" s="46"/>
      <c r="D502" s="43"/>
      <c r="E502" s="30"/>
      <c r="F502" s="30"/>
      <c r="G502" s="44"/>
      <c r="N502" s="45" t="str">
        <f>IFERROR(__xludf.DUMMYFUNCTION("IFERROR(TO_TEXT(TO_DATE(INDEX(SPLIT(B502, "" ""), 1))))"),"")</f>
        <v/>
      </c>
    </row>
    <row r="503" ht="15.75" customHeight="1">
      <c r="B503" s="46"/>
      <c r="C503" s="46"/>
      <c r="D503" s="43"/>
      <c r="E503" s="30"/>
      <c r="F503" s="30"/>
      <c r="G503" s="44"/>
      <c r="N503" s="45" t="str">
        <f>IFERROR(__xludf.DUMMYFUNCTION("IFERROR(TO_TEXT(TO_DATE(INDEX(SPLIT(B503, "" ""), 1))))"),"")</f>
        <v/>
      </c>
    </row>
    <row r="504" ht="15.75" customHeight="1">
      <c r="B504" s="46"/>
      <c r="C504" s="46"/>
      <c r="D504" s="43"/>
      <c r="E504" s="30"/>
      <c r="F504" s="30"/>
      <c r="G504" s="44"/>
      <c r="N504" s="45" t="str">
        <f>IFERROR(__xludf.DUMMYFUNCTION("IFERROR(TO_TEXT(TO_DATE(INDEX(SPLIT(B504, "" ""), 1))))"),"")</f>
        <v/>
      </c>
    </row>
    <row r="505" ht="15.75" customHeight="1">
      <c r="B505" s="46"/>
      <c r="C505" s="46"/>
      <c r="D505" s="43"/>
      <c r="E505" s="30"/>
      <c r="F505" s="30"/>
      <c r="G505" s="44"/>
      <c r="N505" s="45" t="str">
        <f>IFERROR(__xludf.DUMMYFUNCTION("IFERROR(TO_TEXT(TO_DATE(INDEX(SPLIT(B505, "" ""), 1))))"),"")</f>
        <v/>
      </c>
    </row>
    <row r="506" ht="15.75" customHeight="1">
      <c r="B506" s="46"/>
      <c r="C506" s="46"/>
      <c r="D506" s="43"/>
      <c r="E506" s="30"/>
      <c r="F506" s="30"/>
      <c r="G506" s="44"/>
      <c r="N506" s="45" t="str">
        <f>IFERROR(__xludf.DUMMYFUNCTION("IFERROR(TO_TEXT(TO_DATE(INDEX(SPLIT(B506, "" ""), 1))))"),"")</f>
        <v/>
      </c>
    </row>
    <row r="507" ht="15.75" customHeight="1">
      <c r="B507" s="46"/>
      <c r="C507" s="46"/>
      <c r="D507" s="43"/>
      <c r="E507" s="30"/>
      <c r="F507" s="30"/>
      <c r="G507" s="44"/>
      <c r="N507" s="45" t="str">
        <f>IFERROR(__xludf.DUMMYFUNCTION("IFERROR(TO_TEXT(TO_DATE(INDEX(SPLIT(B507, "" ""), 1))))"),"")</f>
        <v/>
      </c>
    </row>
    <row r="508" ht="15.75" customHeight="1">
      <c r="B508" s="46"/>
      <c r="C508" s="46"/>
      <c r="D508" s="43"/>
      <c r="E508" s="30"/>
      <c r="F508" s="30"/>
      <c r="G508" s="44"/>
      <c r="N508" s="45" t="str">
        <f>IFERROR(__xludf.DUMMYFUNCTION("IFERROR(TO_TEXT(TO_DATE(INDEX(SPLIT(B508, "" ""), 1))))"),"")</f>
        <v/>
      </c>
    </row>
    <row r="509" ht="15.75" customHeight="1">
      <c r="B509" s="46"/>
      <c r="C509" s="46"/>
      <c r="D509" s="43"/>
      <c r="E509" s="30"/>
      <c r="F509" s="30"/>
      <c r="G509" s="44"/>
      <c r="N509" s="45" t="str">
        <f>IFERROR(__xludf.DUMMYFUNCTION("IFERROR(TO_TEXT(TO_DATE(INDEX(SPLIT(B509, "" ""), 1))))"),"")</f>
        <v/>
      </c>
    </row>
    <row r="510" ht="15.75" customHeight="1">
      <c r="B510" s="46"/>
      <c r="C510" s="46"/>
      <c r="D510" s="43"/>
      <c r="E510" s="30"/>
      <c r="F510" s="30"/>
      <c r="G510" s="44"/>
      <c r="N510" s="45" t="str">
        <f>IFERROR(__xludf.DUMMYFUNCTION("IFERROR(TO_TEXT(TO_DATE(INDEX(SPLIT(B510, "" ""), 1))))"),"")</f>
        <v/>
      </c>
    </row>
    <row r="511" ht="15.75" customHeight="1">
      <c r="B511" s="46"/>
      <c r="C511" s="46"/>
      <c r="D511" s="43"/>
      <c r="E511" s="30"/>
      <c r="F511" s="30"/>
      <c r="G511" s="44"/>
      <c r="N511" s="45" t="str">
        <f>IFERROR(__xludf.DUMMYFUNCTION("IFERROR(TO_TEXT(TO_DATE(INDEX(SPLIT(B511, "" ""), 1))))"),"")</f>
        <v/>
      </c>
    </row>
    <row r="512" ht="15.75" customHeight="1">
      <c r="B512" s="46"/>
      <c r="C512" s="46"/>
      <c r="D512" s="43"/>
      <c r="E512" s="30"/>
      <c r="F512" s="30"/>
      <c r="G512" s="44"/>
      <c r="N512" s="45" t="str">
        <f>IFERROR(__xludf.DUMMYFUNCTION("IFERROR(TO_TEXT(TO_DATE(INDEX(SPLIT(B512, "" ""), 1))))"),"")</f>
        <v/>
      </c>
    </row>
    <row r="513" ht="15.75" customHeight="1">
      <c r="B513" s="46"/>
      <c r="C513" s="46"/>
      <c r="D513" s="43"/>
      <c r="E513" s="30"/>
      <c r="F513" s="30"/>
      <c r="G513" s="44"/>
      <c r="N513" s="45" t="str">
        <f>IFERROR(__xludf.DUMMYFUNCTION("IFERROR(TO_TEXT(TO_DATE(INDEX(SPLIT(B513, "" ""), 1))))"),"")</f>
        <v/>
      </c>
    </row>
    <row r="514" ht="15.75" customHeight="1">
      <c r="B514" s="46"/>
      <c r="C514" s="46"/>
      <c r="D514" s="43"/>
      <c r="E514" s="30"/>
      <c r="F514" s="30"/>
      <c r="G514" s="44"/>
      <c r="N514" s="45" t="str">
        <f>IFERROR(__xludf.DUMMYFUNCTION("IFERROR(TO_TEXT(TO_DATE(INDEX(SPLIT(B514, "" ""), 1))))"),"")</f>
        <v/>
      </c>
    </row>
    <row r="515" ht="15.75" customHeight="1">
      <c r="B515" s="46"/>
      <c r="C515" s="46"/>
      <c r="D515" s="43"/>
      <c r="E515" s="30"/>
      <c r="F515" s="30"/>
      <c r="G515" s="44"/>
      <c r="N515" s="45" t="str">
        <f>IFERROR(__xludf.DUMMYFUNCTION("IFERROR(TO_TEXT(TO_DATE(INDEX(SPLIT(B515, "" ""), 1))))"),"")</f>
        <v/>
      </c>
    </row>
    <row r="516" ht="15.75" customHeight="1">
      <c r="B516" s="46"/>
      <c r="C516" s="46"/>
      <c r="D516" s="43"/>
      <c r="E516" s="30"/>
      <c r="F516" s="30"/>
      <c r="G516" s="44"/>
      <c r="N516" s="45" t="str">
        <f>IFERROR(__xludf.DUMMYFUNCTION("IFERROR(TO_TEXT(TO_DATE(INDEX(SPLIT(B516, "" ""), 1))))"),"")</f>
        <v/>
      </c>
    </row>
    <row r="517" ht="15.75" customHeight="1">
      <c r="B517" s="46"/>
      <c r="C517" s="46"/>
      <c r="D517" s="43"/>
      <c r="E517" s="30"/>
      <c r="F517" s="30"/>
      <c r="G517" s="44"/>
      <c r="N517" s="45" t="str">
        <f>IFERROR(__xludf.DUMMYFUNCTION("IFERROR(TO_TEXT(TO_DATE(INDEX(SPLIT(B517, "" ""), 1))))"),"")</f>
        <v/>
      </c>
    </row>
    <row r="518" ht="15.75" customHeight="1">
      <c r="B518" s="46"/>
      <c r="C518" s="46"/>
      <c r="D518" s="43"/>
      <c r="E518" s="30"/>
      <c r="F518" s="30"/>
      <c r="G518" s="44"/>
      <c r="N518" s="45" t="str">
        <f>IFERROR(__xludf.DUMMYFUNCTION("IFERROR(TO_TEXT(TO_DATE(INDEX(SPLIT(B518, "" ""), 1))))"),"")</f>
        <v/>
      </c>
    </row>
    <row r="519" ht="15.75" customHeight="1">
      <c r="B519" s="46"/>
      <c r="C519" s="46"/>
      <c r="D519" s="43"/>
      <c r="E519" s="30"/>
      <c r="F519" s="30"/>
      <c r="G519" s="44"/>
      <c r="N519" s="45" t="str">
        <f>IFERROR(__xludf.DUMMYFUNCTION("IFERROR(TO_TEXT(TO_DATE(INDEX(SPLIT(B519, "" ""), 1))))"),"")</f>
        <v/>
      </c>
    </row>
    <row r="520" ht="15.75" customHeight="1">
      <c r="B520" s="46"/>
      <c r="C520" s="46"/>
      <c r="D520" s="43"/>
      <c r="E520" s="30"/>
      <c r="F520" s="30"/>
      <c r="G520" s="44"/>
      <c r="N520" s="45" t="str">
        <f>IFERROR(__xludf.DUMMYFUNCTION("IFERROR(TO_TEXT(TO_DATE(INDEX(SPLIT(B520, "" ""), 1))))"),"")</f>
        <v/>
      </c>
    </row>
    <row r="521" ht="15.75" customHeight="1">
      <c r="B521" s="46"/>
      <c r="C521" s="46"/>
      <c r="D521" s="43"/>
      <c r="E521" s="30"/>
      <c r="F521" s="30"/>
      <c r="G521" s="44"/>
      <c r="N521" s="45" t="str">
        <f>IFERROR(__xludf.DUMMYFUNCTION("IFERROR(TO_TEXT(TO_DATE(INDEX(SPLIT(B521, "" ""), 1))))"),"")</f>
        <v/>
      </c>
    </row>
    <row r="522" ht="15.75" customHeight="1">
      <c r="B522" s="46"/>
      <c r="C522" s="46"/>
      <c r="D522" s="43"/>
      <c r="E522" s="30"/>
      <c r="F522" s="30"/>
      <c r="G522" s="44"/>
      <c r="N522" s="45" t="str">
        <f>IFERROR(__xludf.DUMMYFUNCTION("IFERROR(TO_TEXT(TO_DATE(INDEX(SPLIT(B522, "" ""), 1))))"),"")</f>
        <v/>
      </c>
    </row>
    <row r="523" ht="15.75" customHeight="1">
      <c r="B523" s="46"/>
      <c r="C523" s="46"/>
      <c r="D523" s="43"/>
      <c r="E523" s="30"/>
      <c r="F523" s="30"/>
      <c r="G523" s="44"/>
      <c r="N523" s="45" t="str">
        <f>IFERROR(__xludf.DUMMYFUNCTION("IFERROR(TO_TEXT(TO_DATE(INDEX(SPLIT(B523, "" ""), 1))))"),"")</f>
        <v/>
      </c>
    </row>
    <row r="524" ht="15.75" customHeight="1">
      <c r="B524" s="46"/>
      <c r="C524" s="46"/>
      <c r="D524" s="43"/>
      <c r="E524" s="30"/>
      <c r="F524" s="30"/>
      <c r="G524" s="44"/>
      <c r="N524" s="45" t="str">
        <f>IFERROR(__xludf.DUMMYFUNCTION("IFERROR(TO_TEXT(TO_DATE(INDEX(SPLIT(B524, "" ""), 1))))"),"")</f>
        <v/>
      </c>
    </row>
    <row r="525" ht="15.75" customHeight="1">
      <c r="B525" s="46"/>
      <c r="C525" s="46"/>
      <c r="D525" s="43"/>
      <c r="E525" s="30"/>
      <c r="F525" s="30"/>
      <c r="G525" s="44"/>
      <c r="N525" s="45" t="str">
        <f>IFERROR(__xludf.DUMMYFUNCTION("IFERROR(TO_TEXT(TO_DATE(INDEX(SPLIT(B525, "" ""), 1))))"),"")</f>
        <v/>
      </c>
    </row>
    <row r="526" ht="15.75" customHeight="1">
      <c r="B526" s="46"/>
      <c r="C526" s="46"/>
      <c r="D526" s="43"/>
      <c r="E526" s="30"/>
      <c r="F526" s="30"/>
      <c r="G526" s="44"/>
      <c r="N526" s="45" t="str">
        <f>IFERROR(__xludf.DUMMYFUNCTION("IFERROR(TO_TEXT(TO_DATE(INDEX(SPLIT(B526, "" ""), 1))))"),"")</f>
        <v/>
      </c>
    </row>
    <row r="527" ht="15.75" customHeight="1">
      <c r="B527" s="46"/>
      <c r="C527" s="46"/>
      <c r="D527" s="43"/>
      <c r="E527" s="30"/>
      <c r="F527" s="30"/>
      <c r="G527" s="44"/>
      <c r="N527" s="45" t="str">
        <f>IFERROR(__xludf.DUMMYFUNCTION("IFERROR(TO_TEXT(TO_DATE(INDEX(SPLIT(B527, "" ""), 1))))"),"")</f>
        <v/>
      </c>
    </row>
    <row r="528" ht="15.75" customHeight="1">
      <c r="B528" s="46"/>
      <c r="C528" s="46"/>
      <c r="D528" s="43"/>
      <c r="E528" s="30"/>
      <c r="F528" s="30"/>
      <c r="G528" s="44"/>
      <c r="N528" s="45" t="str">
        <f>IFERROR(__xludf.DUMMYFUNCTION("IFERROR(TO_TEXT(TO_DATE(INDEX(SPLIT(B528, "" ""), 1))))"),"")</f>
        <v/>
      </c>
    </row>
    <row r="529" ht="15.75" customHeight="1">
      <c r="B529" s="46"/>
      <c r="C529" s="46"/>
      <c r="D529" s="43"/>
      <c r="E529" s="30"/>
      <c r="F529" s="30"/>
      <c r="G529" s="44"/>
      <c r="N529" s="45" t="str">
        <f>IFERROR(__xludf.DUMMYFUNCTION("IFERROR(TO_TEXT(TO_DATE(INDEX(SPLIT(B529, "" ""), 1))))"),"")</f>
        <v/>
      </c>
    </row>
    <row r="530" ht="15.75" customHeight="1">
      <c r="B530" s="46"/>
      <c r="C530" s="46"/>
      <c r="D530" s="43"/>
      <c r="E530" s="30"/>
      <c r="F530" s="30"/>
      <c r="G530" s="44"/>
      <c r="N530" s="45" t="str">
        <f>IFERROR(__xludf.DUMMYFUNCTION("IFERROR(TO_TEXT(TO_DATE(INDEX(SPLIT(B530, "" ""), 1))))"),"")</f>
        <v/>
      </c>
    </row>
    <row r="531" ht="15.75" customHeight="1">
      <c r="B531" s="46"/>
      <c r="C531" s="46"/>
      <c r="D531" s="43"/>
      <c r="E531" s="30"/>
      <c r="F531" s="30"/>
      <c r="G531" s="44"/>
      <c r="N531" s="45" t="str">
        <f>IFERROR(__xludf.DUMMYFUNCTION("IFERROR(TO_TEXT(TO_DATE(INDEX(SPLIT(B531, "" ""), 1))))"),"")</f>
        <v/>
      </c>
    </row>
    <row r="532" ht="15.75" customHeight="1">
      <c r="B532" s="46"/>
      <c r="C532" s="46"/>
      <c r="D532" s="43"/>
      <c r="E532" s="30"/>
      <c r="F532" s="30"/>
      <c r="G532" s="44"/>
      <c r="N532" s="45" t="str">
        <f>IFERROR(__xludf.DUMMYFUNCTION("IFERROR(TO_TEXT(TO_DATE(INDEX(SPLIT(B532, "" ""), 1))))"),"")</f>
        <v/>
      </c>
    </row>
    <row r="533" ht="15.75" customHeight="1">
      <c r="B533" s="46"/>
      <c r="C533" s="46"/>
      <c r="D533" s="43"/>
      <c r="E533" s="30"/>
      <c r="F533" s="30"/>
      <c r="G533" s="44"/>
      <c r="N533" s="45" t="str">
        <f>IFERROR(__xludf.DUMMYFUNCTION("IFERROR(TO_TEXT(TO_DATE(INDEX(SPLIT(B533, "" ""), 1))))"),"")</f>
        <v/>
      </c>
    </row>
    <row r="534" ht="15.75" customHeight="1">
      <c r="B534" s="46"/>
      <c r="C534" s="46"/>
      <c r="D534" s="43"/>
      <c r="E534" s="30"/>
      <c r="F534" s="30"/>
      <c r="G534" s="44"/>
      <c r="N534" s="45" t="str">
        <f>IFERROR(__xludf.DUMMYFUNCTION("IFERROR(TO_TEXT(TO_DATE(INDEX(SPLIT(B534, "" ""), 1))))"),"")</f>
        <v/>
      </c>
    </row>
    <row r="535" ht="15.75" customHeight="1">
      <c r="B535" s="46"/>
      <c r="C535" s="46"/>
      <c r="D535" s="43"/>
      <c r="E535" s="30"/>
      <c r="F535" s="30"/>
      <c r="G535" s="44"/>
      <c r="N535" s="45" t="str">
        <f>IFERROR(__xludf.DUMMYFUNCTION("IFERROR(TO_TEXT(TO_DATE(INDEX(SPLIT(B535, "" ""), 1))))"),"")</f>
        <v/>
      </c>
    </row>
    <row r="536" ht="15.75" customHeight="1">
      <c r="B536" s="46"/>
      <c r="C536" s="46"/>
      <c r="D536" s="43"/>
      <c r="E536" s="30"/>
      <c r="F536" s="30"/>
      <c r="G536" s="44"/>
      <c r="N536" s="45" t="str">
        <f>IFERROR(__xludf.DUMMYFUNCTION("IFERROR(TO_TEXT(TO_DATE(INDEX(SPLIT(B536, "" ""), 1))))"),"")</f>
        <v/>
      </c>
    </row>
    <row r="537" ht="15.75" customHeight="1">
      <c r="B537" s="46"/>
      <c r="C537" s="46"/>
      <c r="D537" s="43"/>
      <c r="E537" s="30"/>
      <c r="F537" s="30"/>
      <c r="G537" s="44"/>
      <c r="N537" s="45" t="str">
        <f>IFERROR(__xludf.DUMMYFUNCTION("IFERROR(TO_TEXT(TO_DATE(INDEX(SPLIT(B537, "" ""), 1))))"),"")</f>
        <v/>
      </c>
    </row>
    <row r="538" ht="15.75" customHeight="1">
      <c r="B538" s="46"/>
      <c r="C538" s="46"/>
      <c r="D538" s="43"/>
      <c r="E538" s="30"/>
      <c r="F538" s="30"/>
      <c r="G538" s="44"/>
      <c r="N538" s="45" t="str">
        <f>IFERROR(__xludf.DUMMYFUNCTION("IFERROR(TO_TEXT(TO_DATE(INDEX(SPLIT(B538, "" ""), 1))))"),"")</f>
        <v/>
      </c>
    </row>
    <row r="539" ht="15.75" customHeight="1">
      <c r="B539" s="46"/>
      <c r="C539" s="46"/>
      <c r="D539" s="43"/>
      <c r="E539" s="30"/>
      <c r="F539" s="30"/>
      <c r="G539" s="44"/>
      <c r="N539" s="45" t="str">
        <f>IFERROR(__xludf.DUMMYFUNCTION("IFERROR(TO_TEXT(TO_DATE(INDEX(SPLIT(B539, "" ""), 1))))"),"")</f>
        <v/>
      </c>
    </row>
    <row r="540" ht="15.75" customHeight="1">
      <c r="B540" s="46"/>
      <c r="C540" s="46"/>
      <c r="D540" s="43"/>
      <c r="E540" s="30"/>
      <c r="F540" s="30"/>
      <c r="G540" s="44"/>
      <c r="N540" s="45" t="str">
        <f>IFERROR(__xludf.DUMMYFUNCTION("IFERROR(TO_TEXT(TO_DATE(INDEX(SPLIT(B540, "" ""), 1))))"),"")</f>
        <v/>
      </c>
    </row>
    <row r="541" ht="15.75" customHeight="1">
      <c r="B541" s="46"/>
      <c r="C541" s="46"/>
      <c r="D541" s="43"/>
      <c r="E541" s="30"/>
      <c r="F541" s="30"/>
      <c r="G541" s="44"/>
      <c r="N541" s="45" t="str">
        <f>IFERROR(__xludf.DUMMYFUNCTION("IFERROR(TO_TEXT(TO_DATE(INDEX(SPLIT(B541, "" ""), 1))))"),"")</f>
        <v/>
      </c>
    </row>
    <row r="542" ht="15.75" customHeight="1">
      <c r="B542" s="46"/>
      <c r="C542" s="46"/>
      <c r="D542" s="43"/>
      <c r="E542" s="30"/>
      <c r="F542" s="30"/>
      <c r="G542" s="44"/>
      <c r="N542" s="45" t="str">
        <f>IFERROR(__xludf.DUMMYFUNCTION("IFERROR(TO_TEXT(TO_DATE(INDEX(SPLIT(B542, "" ""), 1))))"),"")</f>
        <v/>
      </c>
    </row>
    <row r="543" ht="15.75" customHeight="1">
      <c r="B543" s="46"/>
      <c r="C543" s="46"/>
      <c r="D543" s="43"/>
      <c r="E543" s="30"/>
      <c r="F543" s="30"/>
      <c r="G543" s="44"/>
      <c r="N543" s="45" t="str">
        <f>IFERROR(__xludf.DUMMYFUNCTION("IFERROR(TO_TEXT(TO_DATE(INDEX(SPLIT(B543, "" ""), 1))))"),"")</f>
        <v/>
      </c>
    </row>
    <row r="544" ht="15.75" customHeight="1">
      <c r="B544" s="46"/>
      <c r="C544" s="46"/>
      <c r="D544" s="43"/>
      <c r="E544" s="30"/>
      <c r="F544" s="30"/>
      <c r="G544" s="44"/>
      <c r="N544" s="45" t="str">
        <f>IFERROR(__xludf.DUMMYFUNCTION("IFERROR(TO_TEXT(TO_DATE(INDEX(SPLIT(B544, "" ""), 1))))"),"")</f>
        <v/>
      </c>
    </row>
    <row r="545" ht="15.75" customHeight="1">
      <c r="B545" s="46"/>
      <c r="C545" s="46"/>
      <c r="D545" s="43"/>
      <c r="E545" s="30"/>
      <c r="F545" s="30"/>
      <c r="G545" s="44"/>
      <c r="N545" s="45" t="str">
        <f>IFERROR(__xludf.DUMMYFUNCTION("IFERROR(TO_TEXT(TO_DATE(INDEX(SPLIT(B545, "" ""), 1))))"),"")</f>
        <v/>
      </c>
    </row>
    <row r="546" ht="15.75" customHeight="1">
      <c r="B546" s="46"/>
      <c r="C546" s="46"/>
      <c r="D546" s="43"/>
      <c r="E546" s="30"/>
      <c r="F546" s="30"/>
      <c r="G546" s="44"/>
      <c r="N546" s="45" t="str">
        <f>IFERROR(__xludf.DUMMYFUNCTION("IFERROR(TO_TEXT(TO_DATE(INDEX(SPLIT(B546, "" ""), 1))))"),"")</f>
        <v/>
      </c>
    </row>
    <row r="547" ht="15.75" customHeight="1">
      <c r="B547" s="46"/>
      <c r="C547" s="46"/>
      <c r="D547" s="43"/>
      <c r="E547" s="30"/>
      <c r="F547" s="30"/>
      <c r="G547" s="44"/>
      <c r="N547" s="45" t="str">
        <f>IFERROR(__xludf.DUMMYFUNCTION("IFERROR(TO_TEXT(TO_DATE(INDEX(SPLIT(B547, "" ""), 1))))"),"")</f>
        <v/>
      </c>
    </row>
    <row r="548" ht="15.75" customHeight="1">
      <c r="B548" s="46"/>
      <c r="C548" s="46"/>
      <c r="D548" s="43"/>
      <c r="E548" s="30"/>
      <c r="F548" s="30"/>
      <c r="G548" s="44"/>
      <c r="N548" s="45" t="str">
        <f>IFERROR(__xludf.DUMMYFUNCTION("IFERROR(TO_TEXT(TO_DATE(INDEX(SPLIT(B548, "" ""), 1))))"),"")</f>
        <v/>
      </c>
    </row>
    <row r="549" ht="15.75" customHeight="1">
      <c r="B549" s="46"/>
      <c r="C549" s="46"/>
      <c r="D549" s="43"/>
      <c r="E549" s="30"/>
      <c r="F549" s="30"/>
      <c r="G549" s="44"/>
      <c r="N549" s="45" t="str">
        <f>IFERROR(__xludf.DUMMYFUNCTION("IFERROR(TO_TEXT(TO_DATE(INDEX(SPLIT(B549, "" ""), 1))))"),"")</f>
        <v/>
      </c>
    </row>
    <row r="550" ht="15.75" customHeight="1">
      <c r="B550" s="46"/>
      <c r="C550" s="46"/>
      <c r="D550" s="43"/>
      <c r="E550" s="30"/>
      <c r="F550" s="30"/>
      <c r="G550" s="44"/>
      <c r="N550" s="45" t="str">
        <f>IFERROR(__xludf.DUMMYFUNCTION("IFERROR(TO_TEXT(TO_DATE(INDEX(SPLIT(B550, "" ""), 1))))"),"")</f>
        <v/>
      </c>
    </row>
    <row r="551" ht="15.75" customHeight="1">
      <c r="B551" s="46"/>
      <c r="C551" s="46"/>
      <c r="D551" s="43"/>
      <c r="E551" s="30"/>
      <c r="F551" s="30"/>
      <c r="G551" s="44"/>
      <c r="N551" s="45" t="str">
        <f>IFERROR(__xludf.DUMMYFUNCTION("IFERROR(TO_TEXT(TO_DATE(INDEX(SPLIT(B551, "" ""), 1))))"),"")</f>
        <v/>
      </c>
    </row>
    <row r="552" ht="15.75" customHeight="1">
      <c r="B552" s="46"/>
      <c r="C552" s="46"/>
      <c r="D552" s="43"/>
      <c r="E552" s="30"/>
      <c r="F552" s="30"/>
      <c r="G552" s="44"/>
      <c r="N552" s="45" t="str">
        <f>IFERROR(__xludf.DUMMYFUNCTION("IFERROR(TO_TEXT(TO_DATE(INDEX(SPLIT(B552, "" ""), 1))))"),"")</f>
        <v/>
      </c>
    </row>
    <row r="553" ht="15.75" customHeight="1">
      <c r="B553" s="46"/>
      <c r="C553" s="46"/>
      <c r="D553" s="43"/>
      <c r="E553" s="30"/>
      <c r="F553" s="30"/>
      <c r="G553" s="44"/>
      <c r="N553" s="45" t="str">
        <f>IFERROR(__xludf.DUMMYFUNCTION("IFERROR(TO_TEXT(TO_DATE(INDEX(SPLIT(B553, "" ""), 1))))"),"")</f>
        <v/>
      </c>
    </row>
    <row r="554" ht="15.75" customHeight="1">
      <c r="B554" s="46"/>
      <c r="C554" s="46"/>
      <c r="D554" s="43"/>
      <c r="E554" s="30"/>
      <c r="F554" s="30"/>
      <c r="G554" s="44"/>
      <c r="N554" s="45" t="str">
        <f>IFERROR(__xludf.DUMMYFUNCTION("IFERROR(TO_TEXT(TO_DATE(INDEX(SPLIT(B554, "" ""), 1))))"),"")</f>
        <v/>
      </c>
    </row>
    <row r="555" ht="15.75" customHeight="1">
      <c r="B555" s="46"/>
      <c r="C555" s="46"/>
      <c r="D555" s="43"/>
      <c r="E555" s="30"/>
      <c r="F555" s="30"/>
      <c r="G555" s="44"/>
      <c r="N555" s="45" t="str">
        <f>IFERROR(__xludf.DUMMYFUNCTION("IFERROR(TO_TEXT(TO_DATE(INDEX(SPLIT(B555, "" ""), 1))))"),"")</f>
        <v/>
      </c>
    </row>
    <row r="556" ht="15.75" customHeight="1">
      <c r="B556" s="46"/>
      <c r="C556" s="46"/>
      <c r="D556" s="43"/>
      <c r="E556" s="30"/>
      <c r="F556" s="30"/>
      <c r="G556" s="44"/>
      <c r="N556" s="45" t="str">
        <f>IFERROR(__xludf.DUMMYFUNCTION("IFERROR(TO_TEXT(TO_DATE(INDEX(SPLIT(B556, "" ""), 1))))"),"")</f>
        <v/>
      </c>
    </row>
    <row r="557" ht="15.75" customHeight="1">
      <c r="B557" s="46"/>
      <c r="C557" s="46"/>
      <c r="D557" s="43"/>
      <c r="E557" s="30"/>
      <c r="F557" s="30"/>
      <c r="G557" s="44"/>
      <c r="N557" s="45" t="str">
        <f>IFERROR(__xludf.DUMMYFUNCTION("IFERROR(TO_TEXT(TO_DATE(INDEX(SPLIT(B557, "" ""), 1))))"),"")</f>
        <v/>
      </c>
    </row>
    <row r="558" ht="15.75" customHeight="1">
      <c r="B558" s="46"/>
      <c r="C558" s="46"/>
      <c r="D558" s="43"/>
      <c r="E558" s="30"/>
      <c r="F558" s="30"/>
      <c r="G558" s="44"/>
      <c r="N558" s="45" t="str">
        <f>IFERROR(__xludf.DUMMYFUNCTION("IFERROR(TO_TEXT(TO_DATE(INDEX(SPLIT(B558, "" ""), 1))))"),"")</f>
        <v/>
      </c>
    </row>
    <row r="559" ht="15.75" customHeight="1">
      <c r="B559" s="46"/>
      <c r="C559" s="46"/>
      <c r="D559" s="43"/>
      <c r="E559" s="30"/>
      <c r="F559" s="30"/>
      <c r="G559" s="44"/>
      <c r="N559" s="45" t="str">
        <f>IFERROR(__xludf.DUMMYFUNCTION("IFERROR(TO_TEXT(TO_DATE(INDEX(SPLIT(B559, "" ""), 1))))"),"")</f>
        <v/>
      </c>
    </row>
    <row r="560" ht="15.75" customHeight="1">
      <c r="B560" s="46"/>
      <c r="C560" s="46"/>
      <c r="D560" s="43"/>
      <c r="E560" s="30"/>
      <c r="F560" s="30"/>
      <c r="G560" s="44"/>
      <c r="N560" s="45" t="str">
        <f>IFERROR(__xludf.DUMMYFUNCTION("IFERROR(TO_TEXT(TO_DATE(INDEX(SPLIT(B560, "" ""), 1))))"),"")</f>
        <v/>
      </c>
    </row>
    <row r="561" ht="15.75" customHeight="1">
      <c r="B561" s="46"/>
      <c r="C561" s="46"/>
      <c r="D561" s="43"/>
      <c r="E561" s="30"/>
      <c r="F561" s="30"/>
      <c r="G561" s="44"/>
      <c r="N561" s="45" t="str">
        <f>IFERROR(__xludf.DUMMYFUNCTION("IFERROR(TO_TEXT(TO_DATE(INDEX(SPLIT(B561, "" ""), 1))))"),"")</f>
        <v/>
      </c>
    </row>
    <row r="562" ht="15.75" customHeight="1">
      <c r="B562" s="46"/>
      <c r="C562" s="46"/>
      <c r="D562" s="43"/>
      <c r="E562" s="30"/>
      <c r="F562" s="30"/>
      <c r="G562" s="44"/>
      <c r="N562" s="45" t="str">
        <f>IFERROR(__xludf.DUMMYFUNCTION("IFERROR(TO_TEXT(TO_DATE(INDEX(SPLIT(B562, "" ""), 1))))"),"")</f>
        <v/>
      </c>
    </row>
    <row r="563" ht="15.75" customHeight="1">
      <c r="B563" s="46"/>
      <c r="C563" s="46"/>
      <c r="D563" s="43"/>
      <c r="E563" s="30"/>
      <c r="F563" s="30"/>
      <c r="G563" s="44"/>
      <c r="N563" s="45" t="str">
        <f>IFERROR(__xludf.DUMMYFUNCTION("IFERROR(TO_TEXT(TO_DATE(INDEX(SPLIT(B563, "" ""), 1))))"),"")</f>
        <v/>
      </c>
    </row>
    <row r="564" ht="15.75" customHeight="1">
      <c r="B564" s="46"/>
      <c r="C564" s="46"/>
      <c r="D564" s="43"/>
      <c r="E564" s="30"/>
      <c r="F564" s="30"/>
      <c r="G564" s="44"/>
      <c r="N564" s="45" t="str">
        <f>IFERROR(__xludf.DUMMYFUNCTION("IFERROR(TO_TEXT(TO_DATE(INDEX(SPLIT(B564, "" ""), 1))))"),"")</f>
        <v/>
      </c>
    </row>
    <row r="565" ht="15.75" customHeight="1">
      <c r="B565" s="46"/>
      <c r="C565" s="46"/>
      <c r="D565" s="43"/>
      <c r="E565" s="30"/>
      <c r="F565" s="30"/>
      <c r="G565" s="44"/>
      <c r="N565" s="45" t="str">
        <f>IFERROR(__xludf.DUMMYFUNCTION("IFERROR(TO_TEXT(TO_DATE(INDEX(SPLIT(B565, "" ""), 1))))"),"")</f>
        <v/>
      </c>
    </row>
    <row r="566" ht="15.75" customHeight="1">
      <c r="B566" s="46"/>
      <c r="C566" s="46"/>
      <c r="D566" s="43"/>
      <c r="E566" s="30"/>
      <c r="F566" s="30"/>
      <c r="G566" s="44"/>
      <c r="N566" s="45" t="str">
        <f>IFERROR(__xludf.DUMMYFUNCTION("IFERROR(TO_TEXT(TO_DATE(INDEX(SPLIT(B566, "" ""), 1))))"),"")</f>
        <v/>
      </c>
    </row>
    <row r="567" ht="15.75" customHeight="1">
      <c r="B567" s="46"/>
      <c r="C567" s="46"/>
      <c r="D567" s="43"/>
      <c r="E567" s="30"/>
      <c r="F567" s="30"/>
      <c r="G567" s="44"/>
      <c r="N567" s="45" t="str">
        <f>IFERROR(__xludf.DUMMYFUNCTION("IFERROR(TO_TEXT(TO_DATE(INDEX(SPLIT(B567, "" ""), 1))))"),"")</f>
        <v/>
      </c>
    </row>
    <row r="568" ht="15.75" customHeight="1">
      <c r="B568" s="46"/>
      <c r="C568" s="46"/>
      <c r="D568" s="43"/>
      <c r="E568" s="30"/>
      <c r="F568" s="30"/>
      <c r="G568" s="44"/>
      <c r="N568" s="45" t="str">
        <f>IFERROR(__xludf.DUMMYFUNCTION("IFERROR(TO_TEXT(TO_DATE(INDEX(SPLIT(B568, "" ""), 1))))"),"")</f>
        <v/>
      </c>
    </row>
    <row r="569" ht="15.75" customHeight="1">
      <c r="B569" s="46"/>
      <c r="C569" s="46"/>
      <c r="D569" s="43"/>
      <c r="E569" s="30"/>
      <c r="F569" s="30"/>
      <c r="G569" s="44"/>
      <c r="N569" s="45" t="str">
        <f>IFERROR(__xludf.DUMMYFUNCTION("IFERROR(TO_TEXT(TO_DATE(INDEX(SPLIT(B569, "" ""), 1))))"),"")</f>
        <v/>
      </c>
    </row>
    <row r="570" ht="15.75" customHeight="1">
      <c r="B570" s="46"/>
      <c r="C570" s="46"/>
      <c r="D570" s="43"/>
      <c r="E570" s="30"/>
      <c r="F570" s="30"/>
      <c r="G570" s="44"/>
      <c r="N570" s="45" t="str">
        <f>IFERROR(__xludf.DUMMYFUNCTION("IFERROR(TO_TEXT(TO_DATE(INDEX(SPLIT(B570, "" ""), 1))))"),"")</f>
        <v/>
      </c>
    </row>
    <row r="571" ht="15.75" customHeight="1">
      <c r="B571" s="46"/>
      <c r="C571" s="46"/>
      <c r="D571" s="43"/>
      <c r="E571" s="30"/>
      <c r="F571" s="30"/>
      <c r="G571" s="44"/>
      <c r="N571" s="45" t="str">
        <f>IFERROR(__xludf.DUMMYFUNCTION("IFERROR(TO_TEXT(TO_DATE(INDEX(SPLIT(B571, "" ""), 1))))"),"")</f>
        <v/>
      </c>
    </row>
    <row r="572" ht="15.75" customHeight="1">
      <c r="B572" s="46"/>
      <c r="C572" s="46"/>
      <c r="D572" s="43"/>
      <c r="E572" s="30"/>
      <c r="F572" s="30"/>
      <c r="G572" s="44"/>
      <c r="N572" s="45" t="str">
        <f>IFERROR(__xludf.DUMMYFUNCTION("IFERROR(TO_TEXT(TO_DATE(INDEX(SPLIT(B572, "" ""), 1))))"),"")</f>
        <v/>
      </c>
    </row>
    <row r="573" ht="15.75" customHeight="1">
      <c r="B573" s="46"/>
      <c r="C573" s="46"/>
      <c r="D573" s="43"/>
      <c r="E573" s="30"/>
      <c r="F573" s="30"/>
      <c r="G573" s="44"/>
      <c r="N573" s="45" t="str">
        <f>IFERROR(__xludf.DUMMYFUNCTION("IFERROR(TO_TEXT(TO_DATE(INDEX(SPLIT(B573, "" ""), 1))))"),"")</f>
        <v/>
      </c>
    </row>
    <row r="574" ht="15.75" customHeight="1">
      <c r="B574" s="46"/>
      <c r="C574" s="46"/>
      <c r="D574" s="43"/>
      <c r="E574" s="30"/>
      <c r="F574" s="30"/>
      <c r="G574" s="44"/>
      <c r="N574" s="45" t="str">
        <f>IFERROR(__xludf.DUMMYFUNCTION("IFERROR(TO_TEXT(TO_DATE(INDEX(SPLIT(B574, "" ""), 1))))"),"")</f>
        <v/>
      </c>
    </row>
    <row r="575" ht="15.75" customHeight="1">
      <c r="B575" s="46"/>
      <c r="C575" s="46"/>
      <c r="D575" s="43"/>
      <c r="E575" s="30"/>
      <c r="F575" s="30"/>
      <c r="G575" s="44"/>
      <c r="N575" s="45" t="str">
        <f>IFERROR(__xludf.DUMMYFUNCTION("IFERROR(TO_TEXT(TO_DATE(INDEX(SPLIT(B575, "" ""), 1))))"),"")</f>
        <v/>
      </c>
    </row>
    <row r="576" ht="15.75" customHeight="1">
      <c r="B576" s="46"/>
      <c r="C576" s="46"/>
      <c r="D576" s="43"/>
      <c r="E576" s="30"/>
      <c r="F576" s="30"/>
      <c r="G576" s="44"/>
      <c r="N576" s="45" t="str">
        <f>IFERROR(__xludf.DUMMYFUNCTION("IFERROR(TO_TEXT(TO_DATE(INDEX(SPLIT(B576, "" ""), 1))))"),"")</f>
        <v/>
      </c>
    </row>
    <row r="577" ht="15.75" customHeight="1">
      <c r="B577" s="46"/>
      <c r="C577" s="46"/>
      <c r="D577" s="43"/>
      <c r="E577" s="30"/>
      <c r="F577" s="30"/>
      <c r="G577" s="44"/>
      <c r="N577" s="45" t="str">
        <f>IFERROR(__xludf.DUMMYFUNCTION("IFERROR(TO_TEXT(TO_DATE(INDEX(SPLIT(B577, "" ""), 1))))"),"")</f>
        <v/>
      </c>
    </row>
    <row r="578" ht="15.75" customHeight="1">
      <c r="B578" s="46"/>
      <c r="C578" s="46"/>
      <c r="D578" s="43"/>
      <c r="E578" s="30"/>
      <c r="F578" s="30"/>
      <c r="G578" s="44"/>
      <c r="N578" s="45" t="str">
        <f>IFERROR(__xludf.DUMMYFUNCTION("IFERROR(TO_TEXT(TO_DATE(INDEX(SPLIT(B578, "" ""), 1))))"),"")</f>
        <v/>
      </c>
    </row>
    <row r="579" ht="15.75" customHeight="1">
      <c r="B579" s="46"/>
      <c r="C579" s="46"/>
      <c r="D579" s="43"/>
      <c r="E579" s="30"/>
      <c r="F579" s="30"/>
      <c r="G579" s="44"/>
      <c r="N579" s="45" t="str">
        <f>IFERROR(__xludf.DUMMYFUNCTION("IFERROR(TO_TEXT(TO_DATE(INDEX(SPLIT(B579, "" ""), 1))))"),"")</f>
        <v/>
      </c>
    </row>
    <row r="580" ht="15.75" customHeight="1">
      <c r="B580" s="46"/>
      <c r="C580" s="46"/>
      <c r="D580" s="43"/>
      <c r="E580" s="30"/>
      <c r="F580" s="30"/>
      <c r="G580" s="44"/>
      <c r="N580" s="45" t="str">
        <f>IFERROR(__xludf.DUMMYFUNCTION("IFERROR(TO_TEXT(TO_DATE(INDEX(SPLIT(B580, "" ""), 1))))"),"")</f>
        <v/>
      </c>
    </row>
    <row r="581" ht="15.75" customHeight="1">
      <c r="B581" s="46"/>
      <c r="C581" s="46"/>
      <c r="D581" s="43"/>
      <c r="E581" s="30"/>
      <c r="F581" s="30"/>
      <c r="G581" s="44"/>
      <c r="N581" s="45" t="str">
        <f>IFERROR(__xludf.DUMMYFUNCTION("IFERROR(TO_TEXT(TO_DATE(INDEX(SPLIT(B581, "" ""), 1))))"),"")</f>
        <v/>
      </c>
    </row>
    <row r="582" ht="15.75" customHeight="1">
      <c r="B582" s="46"/>
      <c r="C582" s="46"/>
      <c r="D582" s="43"/>
      <c r="E582" s="30"/>
      <c r="F582" s="30"/>
      <c r="G582" s="44"/>
      <c r="N582" s="45" t="str">
        <f>IFERROR(__xludf.DUMMYFUNCTION("IFERROR(TO_TEXT(TO_DATE(INDEX(SPLIT(B582, "" ""), 1))))"),"")</f>
        <v/>
      </c>
    </row>
    <row r="583" ht="15.75" customHeight="1">
      <c r="B583" s="46"/>
      <c r="C583" s="46"/>
      <c r="D583" s="43"/>
      <c r="E583" s="30"/>
      <c r="F583" s="30"/>
      <c r="G583" s="44"/>
      <c r="N583" s="45" t="str">
        <f>IFERROR(__xludf.DUMMYFUNCTION("IFERROR(TO_TEXT(TO_DATE(INDEX(SPLIT(B583, "" ""), 1))))"),"")</f>
        <v/>
      </c>
    </row>
    <row r="584" ht="15.75" customHeight="1">
      <c r="B584" s="46"/>
      <c r="C584" s="46"/>
      <c r="D584" s="43"/>
      <c r="E584" s="30"/>
      <c r="F584" s="30"/>
      <c r="G584" s="44"/>
      <c r="N584" s="45" t="str">
        <f>IFERROR(__xludf.DUMMYFUNCTION("IFERROR(TO_TEXT(TO_DATE(INDEX(SPLIT(B584, "" ""), 1))))"),"")</f>
        <v/>
      </c>
    </row>
    <row r="585" ht="15.75" customHeight="1">
      <c r="B585" s="46"/>
      <c r="C585" s="46"/>
      <c r="D585" s="43"/>
      <c r="E585" s="30"/>
      <c r="F585" s="30"/>
      <c r="G585" s="44"/>
      <c r="N585" s="45" t="str">
        <f>IFERROR(__xludf.DUMMYFUNCTION("IFERROR(TO_TEXT(TO_DATE(INDEX(SPLIT(B585, "" ""), 1))))"),"")</f>
        <v/>
      </c>
    </row>
    <row r="586" ht="15.75" customHeight="1">
      <c r="B586" s="46"/>
      <c r="C586" s="46"/>
      <c r="D586" s="43"/>
      <c r="E586" s="30"/>
      <c r="F586" s="30"/>
      <c r="G586" s="44"/>
      <c r="N586" s="45" t="str">
        <f>IFERROR(__xludf.DUMMYFUNCTION("IFERROR(TO_TEXT(TO_DATE(INDEX(SPLIT(B586, "" ""), 1))))"),"")</f>
        <v/>
      </c>
    </row>
    <row r="587" ht="15.75" customHeight="1">
      <c r="B587" s="46"/>
      <c r="C587" s="46"/>
      <c r="D587" s="43"/>
      <c r="E587" s="30"/>
      <c r="F587" s="30"/>
      <c r="G587" s="44"/>
      <c r="N587" s="45" t="str">
        <f>IFERROR(__xludf.DUMMYFUNCTION("IFERROR(TO_TEXT(TO_DATE(INDEX(SPLIT(B587, "" ""), 1))))"),"")</f>
        <v/>
      </c>
    </row>
    <row r="588" ht="15.75" customHeight="1">
      <c r="B588" s="46"/>
      <c r="C588" s="46"/>
      <c r="D588" s="43"/>
      <c r="E588" s="30"/>
      <c r="F588" s="30"/>
      <c r="G588" s="44"/>
      <c r="N588" s="45" t="str">
        <f>IFERROR(__xludf.DUMMYFUNCTION("IFERROR(TO_TEXT(TO_DATE(INDEX(SPLIT(B588, "" ""), 1))))"),"")</f>
        <v/>
      </c>
    </row>
    <row r="589" ht="15.75" customHeight="1">
      <c r="B589" s="46"/>
      <c r="C589" s="46"/>
      <c r="D589" s="43"/>
      <c r="E589" s="30"/>
      <c r="F589" s="30"/>
      <c r="G589" s="44"/>
      <c r="N589" s="45" t="str">
        <f>IFERROR(__xludf.DUMMYFUNCTION("IFERROR(TO_TEXT(TO_DATE(INDEX(SPLIT(B589, "" ""), 1))))"),"")</f>
        <v/>
      </c>
    </row>
    <row r="590" ht="15.75" customHeight="1">
      <c r="B590" s="46"/>
      <c r="C590" s="46"/>
      <c r="D590" s="43"/>
      <c r="E590" s="30"/>
      <c r="F590" s="30"/>
      <c r="G590" s="44"/>
      <c r="N590" s="45" t="str">
        <f>IFERROR(__xludf.DUMMYFUNCTION("IFERROR(TO_TEXT(TO_DATE(INDEX(SPLIT(B590, "" ""), 1))))"),"")</f>
        <v/>
      </c>
    </row>
    <row r="591" ht="15.75" customHeight="1">
      <c r="B591" s="46"/>
      <c r="C591" s="46"/>
      <c r="D591" s="43"/>
      <c r="E591" s="30"/>
      <c r="F591" s="30"/>
      <c r="G591" s="44"/>
      <c r="N591" s="45" t="str">
        <f>IFERROR(__xludf.DUMMYFUNCTION("IFERROR(TO_TEXT(TO_DATE(INDEX(SPLIT(B591, "" ""), 1))))"),"")</f>
        <v/>
      </c>
    </row>
    <row r="592" ht="15.75" customHeight="1">
      <c r="B592" s="46"/>
      <c r="C592" s="46"/>
      <c r="D592" s="43"/>
      <c r="E592" s="30"/>
      <c r="F592" s="30"/>
      <c r="G592" s="44"/>
      <c r="N592" s="45" t="str">
        <f>IFERROR(__xludf.DUMMYFUNCTION("IFERROR(TO_TEXT(TO_DATE(INDEX(SPLIT(B592, "" ""), 1))))"),"")</f>
        <v/>
      </c>
    </row>
    <row r="593" ht="15.75" customHeight="1">
      <c r="B593" s="46"/>
      <c r="C593" s="46"/>
      <c r="D593" s="43"/>
      <c r="E593" s="30"/>
      <c r="F593" s="30"/>
      <c r="G593" s="44"/>
      <c r="N593" s="45" t="str">
        <f>IFERROR(__xludf.DUMMYFUNCTION("IFERROR(TO_TEXT(TO_DATE(INDEX(SPLIT(B593, "" ""), 1))))"),"")</f>
        <v/>
      </c>
    </row>
    <row r="594" ht="15.75" customHeight="1">
      <c r="B594" s="46"/>
      <c r="C594" s="46"/>
      <c r="D594" s="43"/>
      <c r="E594" s="30"/>
      <c r="F594" s="30"/>
      <c r="G594" s="44"/>
      <c r="N594" s="45" t="str">
        <f>IFERROR(__xludf.DUMMYFUNCTION("IFERROR(TO_TEXT(TO_DATE(INDEX(SPLIT(B594, "" ""), 1))))"),"")</f>
        <v/>
      </c>
    </row>
    <row r="595" ht="15.75" customHeight="1">
      <c r="B595" s="46"/>
      <c r="C595" s="46"/>
      <c r="D595" s="43"/>
      <c r="E595" s="30"/>
      <c r="F595" s="30"/>
      <c r="G595" s="44"/>
      <c r="N595" s="45" t="str">
        <f>IFERROR(__xludf.DUMMYFUNCTION("IFERROR(TO_TEXT(TO_DATE(INDEX(SPLIT(B595, "" ""), 1))))"),"")</f>
        <v/>
      </c>
    </row>
    <row r="596" ht="15.75" customHeight="1">
      <c r="B596" s="46"/>
      <c r="C596" s="46"/>
      <c r="D596" s="43"/>
      <c r="E596" s="30"/>
      <c r="F596" s="30"/>
      <c r="G596" s="44"/>
      <c r="N596" s="45" t="str">
        <f>IFERROR(__xludf.DUMMYFUNCTION("IFERROR(TO_TEXT(TO_DATE(INDEX(SPLIT(B596, "" ""), 1))))"),"")</f>
        <v/>
      </c>
    </row>
    <row r="597" ht="15.75" customHeight="1">
      <c r="B597" s="46"/>
      <c r="C597" s="46"/>
      <c r="D597" s="43"/>
      <c r="E597" s="30"/>
      <c r="F597" s="30"/>
      <c r="G597" s="44"/>
      <c r="N597" s="45" t="str">
        <f>IFERROR(__xludf.DUMMYFUNCTION("IFERROR(TO_TEXT(TO_DATE(INDEX(SPLIT(B597, "" ""), 1))))"),"")</f>
        <v/>
      </c>
    </row>
    <row r="598" ht="15.75" customHeight="1">
      <c r="B598" s="46"/>
      <c r="C598" s="46"/>
      <c r="D598" s="43"/>
      <c r="E598" s="30"/>
      <c r="F598" s="30"/>
      <c r="G598" s="44"/>
      <c r="N598" s="45" t="str">
        <f>IFERROR(__xludf.DUMMYFUNCTION("IFERROR(TO_TEXT(TO_DATE(INDEX(SPLIT(B598, "" ""), 1))))"),"")</f>
        <v/>
      </c>
    </row>
    <row r="599" ht="15.75" customHeight="1">
      <c r="B599" s="46"/>
      <c r="C599" s="46"/>
      <c r="D599" s="43"/>
      <c r="E599" s="30"/>
      <c r="F599" s="30"/>
      <c r="G599" s="44"/>
      <c r="N599" s="45" t="str">
        <f>IFERROR(__xludf.DUMMYFUNCTION("IFERROR(TO_TEXT(TO_DATE(INDEX(SPLIT(B599, "" ""), 1))))"),"")</f>
        <v/>
      </c>
    </row>
    <row r="600" ht="15.75" customHeight="1">
      <c r="B600" s="46"/>
      <c r="C600" s="46"/>
      <c r="D600" s="43"/>
      <c r="E600" s="30"/>
      <c r="F600" s="30"/>
      <c r="G600" s="44"/>
      <c r="N600" s="45" t="str">
        <f>IFERROR(__xludf.DUMMYFUNCTION("IFERROR(TO_TEXT(TO_DATE(INDEX(SPLIT(B600, "" ""), 1))))"),"")</f>
        <v/>
      </c>
    </row>
    <row r="601" ht="15.75" customHeight="1">
      <c r="B601" s="46"/>
      <c r="C601" s="46"/>
      <c r="D601" s="43"/>
      <c r="E601" s="30"/>
      <c r="F601" s="30"/>
      <c r="G601" s="44"/>
      <c r="N601" s="45" t="str">
        <f>IFERROR(__xludf.DUMMYFUNCTION("IFERROR(TO_TEXT(TO_DATE(INDEX(SPLIT(B601, "" ""), 1))))"),"")</f>
        <v/>
      </c>
    </row>
    <row r="602" ht="15.75" customHeight="1">
      <c r="B602" s="46"/>
      <c r="C602" s="46"/>
      <c r="D602" s="43"/>
      <c r="E602" s="30"/>
      <c r="F602" s="30"/>
      <c r="G602" s="44"/>
      <c r="N602" s="45" t="str">
        <f>IFERROR(__xludf.DUMMYFUNCTION("IFERROR(TO_TEXT(TO_DATE(INDEX(SPLIT(B602, "" ""), 1))))"),"")</f>
        <v/>
      </c>
    </row>
    <row r="603" ht="15.75" customHeight="1">
      <c r="B603" s="46"/>
      <c r="C603" s="46"/>
      <c r="D603" s="43"/>
      <c r="E603" s="30"/>
      <c r="F603" s="30"/>
      <c r="G603" s="44"/>
      <c r="N603" s="45" t="str">
        <f>IFERROR(__xludf.DUMMYFUNCTION("IFERROR(TO_TEXT(TO_DATE(INDEX(SPLIT(B603, "" ""), 1))))"),"")</f>
        <v/>
      </c>
    </row>
    <row r="604" ht="15.75" customHeight="1">
      <c r="B604" s="46"/>
      <c r="C604" s="46"/>
      <c r="D604" s="43"/>
      <c r="E604" s="30"/>
      <c r="F604" s="30"/>
      <c r="G604" s="44"/>
      <c r="N604" s="45" t="str">
        <f>IFERROR(__xludf.DUMMYFUNCTION("IFERROR(TO_TEXT(TO_DATE(INDEX(SPLIT(B604, "" ""), 1))))"),"")</f>
        <v/>
      </c>
    </row>
    <row r="605" ht="15.75" customHeight="1">
      <c r="B605" s="46"/>
      <c r="C605" s="46"/>
      <c r="D605" s="43"/>
      <c r="E605" s="30"/>
      <c r="F605" s="30"/>
      <c r="G605" s="44"/>
      <c r="N605" s="45" t="str">
        <f>IFERROR(__xludf.DUMMYFUNCTION("IFERROR(TO_TEXT(TO_DATE(INDEX(SPLIT(B605, "" ""), 1))))"),"")</f>
        <v/>
      </c>
    </row>
    <row r="606" ht="15.75" customHeight="1">
      <c r="B606" s="46"/>
      <c r="C606" s="46"/>
      <c r="D606" s="43"/>
      <c r="E606" s="30"/>
      <c r="F606" s="30"/>
      <c r="G606" s="44"/>
      <c r="N606" s="45" t="str">
        <f>IFERROR(__xludf.DUMMYFUNCTION("IFERROR(TO_TEXT(TO_DATE(INDEX(SPLIT(B606, "" ""), 1))))"),"")</f>
        <v/>
      </c>
    </row>
    <row r="607" ht="15.75" customHeight="1">
      <c r="B607" s="46"/>
      <c r="C607" s="46"/>
      <c r="D607" s="43"/>
      <c r="E607" s="30"/>
      <c r="F607" s="30"/>
      <c r="G607" s="44"/>
      <c r="N607" s="45" t="str">
        <f>IFERROR(__xludf.DUMMYFUNCTION("IFERROR(TO_TEXT(TO_DATE(INDEX(SPLIT(B607, "" ""), 1))))"),"")</f>
        <v/>
      </c>
    </row>
    <row r="608" ht="15.75" customHeight="1">
      <c r="B608" s="46"/>
      <c r="C608" s="46"/>
      <c r="D608" s="43"/>
      <c r="E608" s="30"/>
      <c r="F608" s="30"/>
      <c r="G608" s="44"/>
      <c r="N608" s="45" t="str">
        <f>IFERROR(__xludf.DUMMYFUNCTION("IFERROR(TO_TEXT(TO_DATE(INDEX(SPLIT(B608, "" ""), 1))))"),"")</f>
        <v/>
      </c>
    </row>
    <row r="609" ht="15.75" customHeight="1">
      <c r="B609" s="46"/>
      <c r="C609" s="46"/>
      <c r="D609" s="43"/>
      <c r="E609" s="30"/>
      <c r="F609" s="30"/>
      <c r="G609" s="44"/>
      <c r="N609" s="45" t="str">
        <f>IFERROR(__xludf.DUMMYFUNCTION("IFERROR(TO_TEXT(TO_DATE(INDEX(SPLIT(B609, "" ""), 1))))"),"")</f>
        <v/>
      </c>
    </row>
    <row r="610" ht="15.75" customHeight="1">
      <c r="B610" s="46"/>
      <c r="C610" s="46"/>
      <c r="D610" s="43"/>
      <c r="E610" s="30"/>
      <c r="F610" s="30"/>
      <c r="G610" s="44"/>
      <c r="N610" s="45" t="str">
        <f>IFERROR(__xludf.DUMMYFUNCTION("IFERROR(TO_TEXT(TO_DATE(INDEX(SPLIT(B610, "" ""), 1))))"),"")</f>
        <v/>
      </c>
    </row>
    <row r="611" ht="15.75" customHeight="1">
      <c r="B611" s="46"/>
      <c r="C611" s="46"/>
      <c r="D611" s="43"/>
      <c r="E611" s="30"/>
      <c r="F611" s="30"/>
      <c r="G611" s="44"/>
      <c r="N611" s="45" t="str">
        <f>IFERROR(__xludf.DUMMYFUNCTION("IFERROR(TO_TEXT(TO_DATE(INDEX(SPLIT(B611, "" ""), 1))))"),"")</f>
        <v/>
      </c>
    </row>
    <row r="612" ht="15.75" customHeight="1">
      <c r="B612" s="46"/>
      <c r="C612" s="46"/>
      <c r="D612" s="43"/>
      <c r="E612" s="30"/>
      <c r="F612" s="30"/>
      <c r="G612" s="44"/>
      <c r="N612" s="45" t="str">
        <f>IFERROR(__xludf.DUMMYFUNCTION("IFERROR(TO_TEXT(TO_DATE(INDEX(SPLIT(B612, "" ""), 1))))"),"")</f>
        <v/>
      </c>
    </row>
    <row r="613" ht="15.75" customHeight="1">
      <c r="B613" s="46"/>
      <c r="C613" s="46"/>
      <c r="D613" s="43"/>
      <c r="E613" s="30"/>
      <c r="F613" s="30"/>
      <c r="G613" s="44"/>
      <c r="N613" s="45" t="str">
        <f>IFERROR(__xludf.DUMMYFUNCTION("IFERROR(TO_TEXT(TO_DATE(INDEX(SPLIT(B613, "" ""), 1))))"),"")</f>
        <v/>
      </c>
    </row>
    <row r="614" ht="15.75" customHeight="1">
      <c r="B614" s="46"/>
      <c r="C614" s="46"/>
      <c r="D614" s="43"/>
      <c r="E614" s="30"/>
      <c r="F614" s="30"/>
      <c r="G614" s="44"/>
      <c r="N614" s="45" t="str">
        <f>IFERROR(__xludf.DUMMYFUNCTION("IFERROR(TO_TEXT(TO_DATE(INDEX(SPLIT(B614, "" ""), 1))))"),"")</f>
        <v/>
      </c>
    </row>
    <row r="615" ht="15.75" customHeight="1">
      <c r="B615" s="46"/>
      <c r="C615" s="46"/>
      <c r="D615" s="43"/>
      <c r="E615" s="30"/>
      <c r="F615" s="30"/>
      <c r="G615" s="44"/>
      <c r="N615" s="45" t="str">
        <f>IFERROR(__xludf.DUMMYFUNCTION("IFERROR(TO_TEXT(TO_DATE(INDEX(SPLIT(B615, "" ""), 1))))"),"")</f>
        <v/>
      </c>
    </row>
    <row r="616" ht="15.75" customHeight="1">
      <c r="B616" s="46"/>
      <c r="C616" s="46"/>
      <c r="D616" s="43"/>
      <c r="E616" s="30"/>
      <c r="F616" s="30"/>
      <c r="G616" s="44"/>
      <c r="N616" s="45" t="str">
        <f>IFERROR(__xludf.DUMMYFUNCTION("IFERROR(TO_TEXT(TO_DATE(INDEX(SPLIT(B616, "" ""), 1))))"),"")</f>
        <v/>
      </c>
    </row>
    <row r="617" ht="15.75" customHeight="1">
      <c r="B617" s="46"/>
      <c r="C617" s="46"/>
      <c r="D617" s="43"/>
      <c r="E617" s="30"/>
      <c r="F617" s="30"/>
      <c r="G617" s="44"/>
      <c r="N617" s="45" t="str">
        <f>IFERROR(__xludf.DUMMYFUNCTION("IFERROR(TO_TEXT(TO_DATE(INDEX(SPLIT(B617, "" ""), 1))))"),"")</f>
        <v/>
      </c>
    </row>
    <row r="618" ht="15.75" customHeight="1">
      <c r="B618" s="46"/>
      <c r="C618" s="46"/>
      <c r="D618" s="43"/>
      <c r="E618" s="30"/>
      <c r="F618" s="30"/>
      <c r="G618" s="44"/>
      <c r="N618" s="45" t="str">
        <f>IFERROR(__xludf.DUMMYFUNCTION("IFERROR(TO_TEXT(TO_DATE(INDEX(SPLIT(B618, "" ""), 1))))"),"")</f>
        <v/>
      </c>
    </row>
    <row r="619" ht="15.75" customHeight="1">
      <c r="B619" s="46"/>
      <c r="C619" s="46"/>
      <c r="D619" s="43"/>
      <c r="E619" s="30"/>
      <c r="F619" s="30"/>
      <c r="G619" s="44"/>
      <c r="N619" s="45" t="str">
        <f>IFERROR(__xludf.DUMMYFUNCTION("IFERROR(TO_TEXT(TO_DATE(INDEX(SPLIT(B619, "" ""), 1))))"),"")</f>
        <v/>
      </c>
    </row>
    <row r="620" ht="15.75" customHeight="1">
      <c r="B620" s="46"/>
      <c r="C620" s="46"/>
      <c r="D620" s="43"/>
      <c r="E620" s="30"/>
      <c r="F620" s="30"/>
      <c r="G620" s="44"/>
      <c r="N620" s="45" t="str">
        <f>IFERROR(__xludf.DUMMYFUNCTION("IFERROR(TO_TEXT(TO_DATE(INDEX(SPLIT(B620, "" ""), 1))))"),"")</f>
        <v/>
      </c>
    </row>
    <row r="621" ht="15.75" customHeight="1">
      <c r="B621" s="46"/>
      <c r="C621" s="46"/>
      <c r="D621" s="43"/>
      <c r="E621" s="30"/>
      <c r="F621" s="30"/>
      <c r="G621" s="44"/>
      <c r="N621" s="45" t="str">
        <f>IFERROR(__xludf.DUMMYFUNCTION("IFERROR(TO_TEXT(TO_DATE(INDEX(SPLIT(B621, "" ""), 1))))"),"")</f>
        <v/>
      </c>
    </row>
    <row r="622" ht="15.75" customHeight="1">
      <c r="B622" s="46"/>
      <c r="C622" s="46"/>
      <c r="D622" s="43"/>
      <c r="E622" s="30"/>
      <c r="F622" s="30"/>
      <c r="G622" s="44"/>
      <c r="N622" s="45" t="str">
        <f>IFERROR(__xludf.DUMMYFUNCTION("IFERROR(TO_TEXT(TO_DATE(INDEX(SPLIT(B622, "" ""), 1))))"),"")</f>
        <v/>
      </c>
    </row>
    <row r="623" ht="15.75" customHeight="1">
      <c r="B623" s="46"/>
      <c r="C623" s="46"/>
      <c r="D623" s="43"/>
      <c r="E623" s="30"/>
      <c r="F623" s="30"/>
      <c r="G623" s="44"/>
      <c r="N623" s="45" t="str">
        <f>IFERROR(__xludf.DUMMYFUNCTION("IFERROR(TO_TEXT(TO_DATE(INDEX(SPLIT(B623, "" ""), 1))))"),"")</f>
        <v/>
      </c>
    </row>
    <row r="624" ht="15.75" customHeight="1">
      <c r="B624" s="46"/>
      <c r="C624" s="46"/>
      <c r="D624" s="43"/>
      <c r="E624" s="30"/>
      <c r="F624" s="30"/>
      <c r="G624" s="44"/>
      <c r="N624" s="45" t="str">
        <f>IFERROR(__xludf.DUMMYFUNCTION("IFERROR(TO_TEXT(TO_DATE(INDEX(SPLIT(B624, "" ""), 1))))"),"")</f>
        <v/>
      </c>
    </row>
    <row r="625" ht="15.75" customHeight="1">
      <c r="B625" s="46"/>
      <c r="C625" s="46"/>
      <c r="D625" s="43"/>
      <c r="E625" s="30"/>
      <c r="F625" s="30"/>
      <c r="G625" s="44"/>
      <c r="N625" s="45" t="str">
        <f>IFERROR(__xludf.DUMMYFUNCTION("IFERROR(TO_TEXT(TO_DATE(INDEX(SPLIT(B625, "" ""), 1))))"),"")</f>
        <v/>
      </c>
    </row>
    <row r="626" ht="15.75" customHeight="1">
      <c r="B626" s="46"/>
      <c r="C626" s="46"/>
      <c r="D626" s="43"/>
      <c r="E626" s="30"/>
      <c r="F626" s="30"/>
      <c r="G626" s="44"/>
      <c r="N626" s="45" t="str">
        <f>IFERROR(__xludf.DUMMYFUNCTION("IFERROR(TO_TEXT(TO_DATE(INDEX(SPLIT(B626, "" ""), 1))))"),"")</f>
        <v/>
      </c>
    </row>
    <row r="627" ht="15.75" customHeight="1">
      <c r="B627" s="46"/>
      <c r="C627" s="46"/>
      <c r="D627" s="43"/>
      <c r="E627" s="30"/>
      <c r="F627" s="30"/>
      <c r="G627" s="44"/>
      <c r="N627" s="45" t="str">
        <f>IFERROR(__xludf.DUMMYFUNCTION("IFERROR(TO_TEXT(TO_DATE(INDEX(SPLIT(B627, "" ""), 1))))"),"")</f>
        <v/>
      </c>
    </row>
    <row r="628" ht="15.75" customHeight="1">
      <c r="B628" s="46"/>
      <c r="C628" s="46"/>
      <c r="D628" s="43"/>
      <c r="E628" s="30"/>
      <c r="F628" s="30"/>
      <c r="G628" s="44"/>
      <c r="N628" s="45" t="str">
        <f>IFERROR(__xludf.DUMMYFUNCTION("IFERROR(TO_TEXT(TO_DATE(INDEX(SPLIT(B628, "" ""), 1))))"),"")</f>
        <v/>
      </c>
    </row>
    <row r="629" ht="15.75" customHeight="1">
      <c r="B629" s="46"/>
      <c r="C629" s="46"/>
      <c r="D629" s="43"/>
      <c r="E629" s="30"/>
      <c r="F629" s="30"/>
      <c r="G629" s="44"/>
      <c r="N629" s="45" t="str">
        <f>IFERROR(__xludf.DUMMYFUNCTION("IFERROR(TO_TEXT(TO_DATE(INDEX(SPLIT(B629, "" ""), 1))))"),"")</f>
        <v/>
      </c>
    </row>
    <row r="630" ht="15.75" customHeight="1">
      <c r="B630" s="46"/>
      <c r="C630" s="46"/>
      <c r="D630" s="43"/>
      <c r="E630" s="30"/>
      <c r="F630" s="30"/>
      <c r="G630" s="44"/>
      <c r="N630" s="45" t="str">
        <f>IFERROR(__xludf.DUMMYFUNCTION("IFERROR(TO_TEXT(TO_DATE(INDEX(SPLIT(B630, "" ""), 1))))"),"")</f>
        <v/>
      </c>
    </row>
    <row r="631" ht="15.75" customHeight="1">
      <c r="B631" s="46"/>
      <c r="C631" s="46"/>
      <c r="D631" s="43"/>
      <c r="E631" s="30"/>
      <c r="F631" s="30"/>
      <c r="G631" s="44"/>
      <c r="N631" s="45" t="str">
        <f>IFERROR(__xludf.DUMMYFUNCTION("IFERROR(TO_TEXT(TO_DATE(INDEX(SPLIT(B631, "" ""), 1))))"),"")</f>
        <v/>
      </c>
    </row>
    <row r="632" ht="15.75" customHeight="1">
      <c r="B632" s="46"/>
      <c r="C632" s="46"/>
      <c r="D632" s="43"/>
      <c r="E632" s="30"/>
      <c r="F632" s="30"/>
      <c r="G632" s="44"/>
      <c r="N632" s="45" t="str">
        <f>IFERROR(__xludf.DUMMYFUNCTION("IFERROR(TO_TEXT(TO_DATE(INDEX(SPLIT(B632, "" ""), 1))))"),"")</f>
        <v/>
      </c>
    </row>
    <row r="633" ht="15.75" customHeight="1">
      <c r="B633" s="46"/>
      <c r="C633" s="46"/>
      <c r="D633" s="43"/>
      <c r="E633" s="30"/>
      <c r="F633" s="30"/>
      <c r="G633" s="44"/>
      <c r="N633" s="45" t="str">
        <f>IFERROR(__xludf.DUMMYFUNCTION("IFERROR(TO_TEXT(TO_DATE(INDEX(SPLIT(B633, "" ""), 1))))"),"")</f>
        <v/>
      </c>
    </row>
    <row r="634" ht="15.75" customHeight="1">
      <c r="B634" s="46"/>
      <c r="C634" s="46"/>
      <c r="D634" s="43"/>
      <c r="E634" s="30"/>
      <c r="F634" s="30"/>
      <c r="G634" s="44"/>
      <c r="N634" s="45" t="str">
        <f>IFERROR(__xludf.DUMMYFUNCTION("IFERROR(TO_TEXT(TO_DATE(INDEX(SPLIT(B634, "" ""), 1))))"),"")</f>
        <v/>
      </c>
    </row>
    <row r="635" ht="15.75" customHeight="1">
      <c r="B635" s="46"/>
      <c r="C635" s="46"/>
      <c r="D635" s="43"/>
      <c r="E635" s="30"/>
      <c r="F635" s="30"/>
      <c r="G635" s="44"/>
      <c r="N635" s="45" t="str">
        <f>IFERROR(__xludf.DUMMYFUNCTION("IFERROR(TO_TEXT(TO_DATE(INDEX(SPLIT(B635, "" ""), 1))))"),"")</f>
        <v/>
      </c>
    </row>
    <row r="636" ht="15.75" customHeight="1">
      <c r="B636" s="46"/>
      <c r="C636" s="46"/>
      <c r="D636" s="43"/>
      <c r="E636" s="30"/>
      <c r="F636" s="30"/>
      <c r="G636" s="44"/>
      <c r="N636" s="45" t="str">
        <f>IFERROR(__xludf.DUMMYFUNCTION("IFERROR(TO_TEXT(TO_DATE(INDEX(SPLIT(B636, "" ""), 1))))"),"")</f>
        <v/>
      </c>
    </row>
    <row r="637" ht="15.75" customHeight="1">
      <c r="B637" s="46"/>
      <c r="C637" s="46"/>
      <c r="D637" s="43"/>
      <c r="E637" s="30"/>
      <c r="F637" s="30"/>
      <c r="G637" s="44"/>
      <c r="N637" s="45" t="str">
        <f>IFERROR(__xludf.DUMMYFUNCTION("IFERROR(TO_TEXT(TO_DATE(INDEX(SPLIT(B637, "" ""), 1))))"),"")</f>
        <v/>
      </c>
    </row>
    <row r="638" ht="15.75" customHeight="1">
      <c r="B638" s="46"/>
      <c r="C638" s="46"/>
      <c r="D638" s="43"/>
      <c r="E638" s="30"/>
      <c r="F638" s="30"/>
      <c r="G638" s="44"/>
      <c r="N638" s="45" t="str">
        <f>IFERROR(__xludf.DUMMYFUNCTION("IFERROR(TO_TEXT(TO_DATE(INDEX(SPLIT(B638, "" ""), 1))))"),"")</f>
        <v/>
      </c>
    </row>
    <row r="639" ht="15.75" customHeight="1">
      <c r="B639" s="46"/>
      <c r="C639" s="46"/>
      <c r="D639" s="43"/>
      <c r="E639" s="30"/>
      <c r="F639" s="30"/>
      <c r="G639" s="44"/>
      <c r="N639" s="45" t="str">
        <f>IFERROR(__xludf.DUMMYFUNCTION("IFERROR(TO_TEXT(TO_DATE(INDEX(SPLIT(B639, "" ""), 1))))"),"")</f>
        <v/>
      </c>
    </row>
    <row r="640" ht="15.75" customHeight="1">
      <c r="B640" s="46"/>
      <c r="C640" s="46"/>
      <c r="D640" s="43"/>
      <c r="E640" s="30"/>
      <c r="F640" s="30"/>
      <c r="G640" s="44"/>
      <c r="N640" s="45" t="str">
        <f>IFERROR(__xludf.DUMMYFUNCTION("IFERROR(TO_TEXT(TO_DATE(INDEX(SPLIT(B640, "" ""), 1))))"),"")</f>
        <v/>
      </c>
    </row>
    <row r="641" ht="15.75" customHeight="1">
      <c r="B641" s="46"/>
      <c r="C641" s="46"/>
      <c r="D641" s="43"/>
      <c r="E641" s="30"/>
      <c r="F641" s="30"/>
      <c r="G641" s="44"/>
      <c r="N641" s="45" t="str">
        <f>IFERROR(__xludf.DUMMYFUNCTION("IFERROR(TO_TEXT(TO_DATE(INDEX(SPLIT(B641, "" ""), 1))))"),"")</f>
        <v/>
      </c>
    </row>
    <row r="642" ht="15.75" customHeight="1">
      <c r="B642" s="46"/>
      <c r="C642" s="46"/>
      <c r="D642" s="43"/>
      <c r="E642" s="30"/>
      <c r="F642" s="30"/>
      <c r="G642" s="44"/>
      <c r="N642" s="45" t="str">
        <f>IFERROR(__xludf.DUMMYFUNCTION("IFERROR(TO_TEXT(TO_DATE(INDEX(SPLIT(B642, "" ""), 1))))"),"")</f>
        <v/>
      </c>
    </row>
    <row r="643" ht="15.75" customHeight="1">
      <c r="B643" s="46"/>
      <c r="C643" s="46"/>
      <c r="D643" s="43"/>
      <c r="E643" s="30"/>
      <c r="F643" s="30"/>
      <c r="G643" s="44"/>
      <c r="N643" s="45" t="str">
        <f>IFERROR(__xludf.DUMMYFUNCTION("IFERROR(TO_TEXT(TO_DATE(INDEX(SPLIT(B643, "" ""), 1))))"),"")</f>
        <v/>
      </c>
    </row>
    <row r="644" ht="15.75" customHeight="1">
      <c r="B644" s="46"/>
      <c r="C644" s="46"/>
      <c r="D644" s="43"/>
      <c r="E644" s="30"/>
      <c r="F644" s="30"/>
      <c r="G644" s="44"/>
      <c r="N644" s="45" t="str">
        <f>IFERROR(__xludf.DUMMYFUNCTION("IFERROR(TO_TEXT(TO_DATE(INDEX(SPLIT(B644, "" ""), 1))))"),"")</f>
        <v/>
      </c>
    </row>
    <row r="645" ht="15.75" customHeight="1">
      <c r="B645" s="46"/>
      <c r="C645" s="46"/>
      <c r="D645" s="43"/>
      <c r="E645" s="30"/>
      <c r="F645" s="30"/>
      <c r="G645" s="44"/>
      <c r="N645" s="45" t="str">
        <f>IFERROR(__xludf.DUMMYFUNCTION("IFERROR(TO_TEXT(TO_DATE(INDEX(SPLIT(B645, "" ""), 1))))"),"")</f>
        <v/>
      </c>
    </row>
    <row r="646" ht="15.75" customHeight="1">
      <c r="B646" s="46"/>
      <c r="C646" s="46"/>
      <c r="D646" s="43"/>
      <c r="E646" s="30"/>
      <c r="F646" s="30"/>
      <c r="G646" s="44"/>
      <c r="N646" s="45" t="str">
        <f>IFERROR(__xludf.DUMMYFUNCTION("IFERROR(TO_TEXT(TO_DATE(INDEX(SPLIT(B646, "" ""), 1))))"),"")</f>
        <v/>
      </c>
    </row>
    <row r="647" ht="15.75" customHeight="1">
      <c r="B647" s="46"/>
      <c r="C647" s="46"/>
      <c r="D647" s="43"/>
      <c r="E647" s="30"/>
      <c r="F647" s="30"/>
      <c r="G647" s="44"/>
      <c r="N647" s="45" t="str">
        <f>IFERROR(__xludf.DUMMYFUNCTION("IFERROR(TO_TEXT(TO_DATE(INDEX(SPLIT(B647, "" ""), 1))))"),"")</f>
        <v/>
      </c>
    </row>
    <row r="648" ht="15.75" customHeight="1">
      <c r="B648" s="46"/>
      <c r="C648" s="46"/>
      <c r="D648" s="43"/>
      <c r="E648" s="30"/>
      <c r="F648" s="30"/>
      <c r="G648" s="44"/>
      <c r="N648" s="45" t="str">
        <f>IFERROR(__xludf.DUMMYFUNCTION("IFERROR(TO_TEXT(TO_DATE(INDEX(SPLIT(B648, "" ""), 1))))"),"")</f>
        <v/>
      </c>
    </row>
    <row r="649" ht="15.75" customHeight="1">
      <c r="B649" s="46"/>
      <c r="C649" s="46"/>
      <c r="D649" s="43"/>
      <c r="E649" s="30"/>
      <c r="F649" s="30"/>
      <c r="G649" s="44"/>
      <c r="N649" s="45" t="str">
        <f>IFERROR(__xludf.DUMMYFUNCTION("IFERROR(TO_TEXT(TO_DATE(INDEX(SPLIT(B649, "" ""), 1))))"),"")</f>
        <v/>
      </c>
    </row>
    <row r="650" ht="15.75" customHeight="1">
      <c r="B650" s="46"/>
      <c r="C650" s="46"/>
      <c r="D650" s="43"/>
      <c r="E650" s="30"/>
      <c r="F650" s="30"/>
      <c r="G650" s="44"/>
      <c r="N650" s="45" t="str">
        <f>IFERROR(__xludf.DUMMYFUNCTION("IFERROR(TO_TEXT(TO_DATE(INDEX(SPLIT(B650, "" ""), 1))))"),"")</f>
        <v/>
      </c>
    </row>
    <row r="651" ht="15.75" customHeight="1">
      <c r="B651" s="46"/>
      <c r="C651" s="46"/>
      <c r="D651" s="43"/>
      <c r="E651" s="30"/>
      <c r="F651" s="30"/>
      <c r="G651" s="44"/>
      <c r="N651" s="45" t="str">
        <f>IFERROR(__xludf.DUMMYFUNCTION("IFERROR(TO_TEXT(TO_DATE(INDEX(SPLIT(B651, "" ""), 1))))"),"")</f>
        <v/>
      </c>
    </row>
    <row r="652" ht="15.75" customHeight="1">
      <c r="B652" s="46"/>
      <c r="C652" s="46"/>
      <c r="D652" s="43"/>
      <c r="E652" s="30"/>
      <c r="F652" s="30"/>
      <c r="G652" s="44"/>
      <c r="N652" s="45" t="str">
        <f>IFERROR(__xludf.DUMMYFUNCTION("IFERROR(TO_TEXT(TO_DATE(INDEX(SPLIT(B652, "" ""), 1))))"),"")</f>
        <v/>
      </c>
    </row>
    <row r="653" ht="15.75" customHeight="1">
      <c r="B653" s="46"/>
      <c r="C653" s="46"/>
      <c r="D653" s="43"/>
      <c r="E653" s="30"/>
      <c r="F653" s="30"/>
      <c r="G653" s="44"/>
      <c r="N653" s="45" t="str">
        <f>IFERROR(__xludf.DUMMYFUNCTION("IFERROR(TO_TEXT(TO_DATE(INDEX(SPLIT(B653, "" ""), 1))))"),"")</f>
        <v/>
      </c>
    </row>
    <row r="654" ht="15.75" customHeight="1">
      <c r="B654" s="46"/>
      <c r="C654" s="46"/>
      <c r="D654" s="43"/>
      <c r="E654" s="30"/>
      <c r="F654" s="30"/>
      <c r="G654" s="44"/>
      <c r="N654" s="45" t="str">
        <f>IFERROR(__xludf.DUMMYFUNCTION("IFERROR(TO_TEXT(TO_DATE(INDEX(SPLIT(B654, "" ""), 1))))"),"")</f>
        <v/>
      </c>
    </row>
    <row r="655" ht="15.75" customHeight="1">
      <c r="B655" s="46"/>
      <c r="C655" s="46"/>
      <c r="D655" s="43"/>
      <c r="E655" s="30"/>
      <c r="F655" s="30"/>
      <c r="G655" s="44"/>
      <c r="N655" s="45" t="str">
        <f>IFERROR(__xludf.DUMMYFUNCTION("IFERROR(TO_TEXT(TO_DATE(INDEX(SPLIT(B655, "" ""), 1))))"),"")</f>
        <v/>
      </c>
    </row>
    <row r="656" ht="15.75" customHeight="1">
      <c r="B656" s="46"/>
      <c r="C656" s="46"/>
      <c r="D656" s="43"/>
      <c r="E656" s="30"/>
      <c r="F656" s="30"/>
      <c r="G656" s="44"/>
      <c r="N656" s="45" t="str">
        <f>IFERROR(__xludf.DUMMYFUNCTION("IFERROR(TO_TEXT(TO_DATE(INDEX(SPLIT(B656, "" ""), 1))))"),"")</f>
        <v/>
      </c>
    </row>
    <row r="657" ht="15.75" customHeight="1">
      <c r="B657" s="46"/>
      <c r="C657" s="46"/>
      <c r="D657" s="43"/>
      <c r="E657" s="30"/>
      <c r="F657" s="30"/>
      <c r="G657" s="44"/>
      <c r="N657" s="45" t="str">
        <f>IFERROR(__xludf.DUMMYFUNCTION("IFERROR(TO_TEXT(TO_DATE(INDEX(SPLIT(B657, "" ""), 1))))"),"")</f>
        <v/>
      </c>
    </row>
    <row r="658" ht="15.75" customHeight="1">
      <c r="B658" s="46"/>
      <c r="C658" s="46"/>
      <c r="D658" s="43"/>
      <c r="E658" s="30"/>
      <c r="F658" s="30"/>
      <c r="G658" s="44"/>
      <c r="N658" s="45" t="str">
        <f>IFERROR(__xludf.DUMMYFUNCTION("IFERROR(TO_TEXT(TO_DATE(INDEX(SPLIT(B658, "" ""), 1))))"),"")</f>
        <v/>
      </c>
    </row>
    <row r="659" ht="15.75" customHeight="1">
      <c r="B659" s="46"/>
      <c r="C659" s="46"/>
      <c r="D659" s="43"/>
      <c r="E659" s="30"/>
      <c r="F659" s="30"/>
      <c r="G659" s="44"/>
      <c r="N659" s="45" t="str">
        <f>IFERROR(__xludf.DUMMYFUNCTION("IFERROR(TO_TEXT(TO_DATE(INDEX(SPLIT(B659, "" ""), 1))))"),"")</f>
        <v/>
      </c>
    </row>
    <row r="660" ht="15.75" customHeight="1">
      <c r="B660" s="46"/>
      <c r="C660" s="46"/>
      <c r="D660" s="43"/>
      <c r="E660" s="30"/>
      <c r="F660" s="30"/>
      <c r="G660" s="44"/>
      <c r="N660" s="45" t="str">
        <f>IFERROR(__xludf.DUMMYFUNCTION("IFERROR(TO_TEXT(TO_DATE(INDEX(SPLIT(B660, "" ""), 1))))"),"")</f>
        <v/>
      </c>
    </row>
    <row r="661" ht="15.75" customHeight="1">
      <c r="B661" s="46"/>
      <c r="C661" s="46"/>
      <c r="D661" s="43"/>
      <c r="E661" s="30"/>
      <c r="F661" s="30"/>
      <c r="G661" s="44"/>
      <c r="N661" s="45" t="str">
        <f>IFERROR(__xludf.DUMMYFUNCTION("IFERROR(TO_TEXT(TO_DATE(INDEX(SPLIT(B661, "" ""), 1))))"),"")</f>
        <v/>
      </c>
    </row>
    <row r="662" ht="15.75" customHeight="1">
      <c r="B662" s="46"/>
      <c r="C662" s="46"/>
      <c r="D662" s="43"/>
      <c r="E662" s="30"/>
      <c r="F662" s="30"/>
      <c r="G662" s="44"/>
      <c r="N662" s="45" t="str">
        <f>IFERROR(__xludf.DUMMYFUNCTION("IFERROR(TO_TEXT(TO_DATE(INDEX(SPLIT(B662, "" ""), 1))))"),"")</f>
        <v/>
      </c>
    </row>
    <row r="663" ht="15.75" customHeight="1">
      <c r="B663" s="46"/>
      <c r="C663" s="46"/>
      <c r="D663" s="43"/>
      <c r="E663" s="30"/>
      <c r="F663" s="30"/>
      <c r="G663" s="44"/>
      <c r="N663" s="45" t="str">
        <f>IFERROR(__xludf.DUMMYFUNCTION("IFERROR(TO_TEXT(TO_DATE(INDEX(SPLIT(B663, "" ""), 1))))"),"")</f>
        <v/>
      </c>
    </row>
    <row r="664" ht="15.75" customHeight="1">
      <c r="B664" s="46"/>
      <c r="C664" s="46"/>
      <c r="D664" s="43"/>
      <c r="E664" s="30"/>
      <c r="F664" s="30"/>
      <c r="G664" s="44"/>
      <c r="N664" s="45" t="str">
        <f>IFERROR(__xludf.DUMMYFUNCTION("IFERROR(TO_TEXT(TO_DATE(INDEX(SPLIT(B664, "" ""), 1))))"),"")</f>
        <v/>
      </c>
    </row>
    <row r="665" ht="15.75" customHeight="1">
      <c r="B665" s="46"/>
      <c r="C665" s="46"/>
      <c r="D665" s="43"/>
      <c r="E665" s="30"/>
      <c r="F665" s="30"/>
      <c r="G665" s="44"/>
      <c r="N665" s="45" t="str">
        <f>IFERROR(__xludf.DUMMYFUNCTION("IFERROR(TO_TEXT(TO_DATE(INDEX(SPLIT(B665, "" ""), 1))))"),"")</f>
        <v/>
      </c>
    </row>
    <row r="666" ht="15.75" customHeight="1">
      <c r="B666" s="46"/>
      <c r="C666" s="46"/>
      <c r="D666" s="43"/>
      <c r="E666" s="30"/>
      <c r="F666" s="30"/>
      <c r="G666" s="44"/>
      <c r="N666" s="45" t="str">
        <f>IFERROR(__xludf.DUMMYFUNCTION("IFERROR(TO_TEXT(TO_DATE(INDEX(SPLIT(B666, "" ""), 1))))"),"")</f>
        <v/>
      </c>
    </row>
    <row r="667" ht="15.75" customHeight="1">
      <c r="B667" s="46"/>
      <c r="C667" s="46"/>
      <c r="D667" s="43"/>
      <c r="E667" s="30"/>
      <c r="F667" s="30"/>
      <c r="G667" s="44"/>
      <c r="N667" s="45" t="str">
        <f>IFERROR(__xludf.DUMMYFUNCTION("IFERROR(TO_TEXT(TO_DATE(INDEX(SPLIT(B667, "" ""), 1))))"),"")</f>
        <v/>
      </c>
    </row>
    <row r="668" ht="15.75" customHeight="1">
      <c r="B668" s="46"/>
      <c r="C668" s="46"/>
      <c r="D668" s="43"/>
      <c r="E668" s="30"/>
      <c r="F668" s="30"/>
      <c r="G668" s="44"/>
      <c r="N668" s="45" t="str">
        <f>IFERROR(__xludf.DUMMYFUNCTION("IFERROR(TO_TEXT(TO_DATE(INDEX(SPLIT(B668, "" ""), 1))))"),"")</f>
        <v/>
      </c>
    </row>
    <row r="669" ht="15.75" customHeight="1">
      <c r="B669" s="46"/>
      <c r="C669" s="46"/>
      <c r="D669" s="43"/>
      <c r="E669" s="30"/>
      <c r="F669" s="30"/>
      <c r="G669" s="44"/>
      <c r="N669" s="45" t="str">
        <f>IFERROR(__xludf.DUMMYFUNCTION("IFERROR(TO_TEXT(TO_DATE(INDEX(SPLIT(B669, "" ""), 1))))"),"")</f>
        <v/>
      </c>
    </row>
    <row r="670" ht="15.75" customHeight="1">
      <c r="B670" s="46"/>
      <c r="C670" s="46"/>
      <c r="D670" s="43"/>
      <c r="E670" s="30"/>
      <c r="F670" s="30"/>
      <c r="G670" s="44"/>
      <c r="N670" s="45" t="str">
        <f>IFERROR(__xludf.DUMMYFUNCTION("IFERROR(TO_TEXT(TO_DATE(INDEX(SPLIT(B670, "" ""), 1))))"),"")</f>
        <v/>
      </c>
    </row>
    <row r="671" ht="15.75" customHeight="1">
      <c r="B671" s="46"/>
      <c r="C671" s="46"/>
      <c r="D671" s="43"/>
      <c r="E671" s="30"/>
      <c r="F671" s="30"/>
      <c r="G671" s="44"/>
      <c r="N671" s="45" t="str">
        <f>IFERROR(__xludf.DUMMYFUNCTION("IFERROR(TO_TEXT(TO_DATE(INDEX(SPLIT(B671, "" ""), 1))))"),"")</f>
        <v/>
      </c>
    </row>
    <row r="672" ht="15.75" customHeight="1">
      <c r="B672" s="46"/>
      <c r="C672" s="46"/>
      <c r="D672" s="43"/>
      <c r="E672" s="30"/>
      <c r="F672" s="30"/>
      <c r="G672" s="44"/>
      <c r="N672" s="45" t="str">
        <f>IFERROR(__xludf.DUMMYFUNCTION("IFERROR(TO_TEXT(TO_DATE(INDEX(SPLIT(B672, "" ""), 1))))"),"")</f>
        <v/>
      </c>
    </row>
    <row r="673" ht="15.75" customHeight="1">
      <c r="B673" s="46"/>
      <c r="C673" s="46"/>
      <c r="D673" s="43"/>
      <c r="E673" s="30"/>
      <c r="F673" s="30"/>
      <c r="G673" s="44"/>
      <c r="N673" s="45" t="str">
        <f>IFERROR(__xludf.DUMMYFUNCTION("IFERROR(TO_TEXT(TO_DATE(INDEX(SPLIT(B673, "" ""), 1))))"),"")</f>
        <v/>
      </c>
    </row>
    <row r="674" ht="15.75" customHeight="1">
      <c r="B674" s="46"/>
      <c r="C674" s="46"/>
      <c r="D674" s="43"/>
      <c r="E674" s="30"/>
      <c r="F674" s="30"/>
      <c r="G674" s="44"/>
      <c r="N674" s="45" t="str">
        <f>IFERROR(__xludf.DUMMYFUNCTION("IFERROR(TO_TEXT(TO_DATE(INDEX(SPLIT(B674, "" ""), 1))))"),"")</f>
        <v/>
      </c>
    </row>
    <row r="675" ht="15.75" customHeight="1">
      <c r="B675" s="46"/>
      <c r="C675" s="46"/>
      <c r="D675" s="43"/>
      <c r="E675" s="30"/>
      <c r="F675" s="30"/>
      <c r="G675" s="44"/>
      <c r="N675" s="45" t="str">
        <f>IFERROR(__xludf.DUMMYFUNCTION("IFERROR(TO_TEXT(TO_DATE(INDEX(SPLIT(B675, "" ""), 1))))"),"")</f>
        <v/>
      </c>
    </row>
    <row r="676" ht="15.75" customHeight="1">
      <c r="B676" s="46"/>
      <c r="C676" s="46"/>
      <c r="D676" s="43"/>
      <c r="E676" s="30"/>
      <c r="F676" s="30"/>
      <c r="G676" s="44"/>
      <c r="N676" s="45" t="str">
        <f>IFERROR(__xludf.DUMMYFUNCTION("IFERROR(TO_TEXT(TO_DATE(INDEX(SPLIT(B676, "" ""), 1))))"),"")</f>
        <v/>
      </c>
    </row>
    <row r="677" ht="15.75" customHeight="1">
      <c r="B677" s="46"/>
      <c r="C677" s="46"/>
      <c r="D677" s="43"/>
      <c r="E677" s="30"/>
      <c r="F677" s="30"/>
      <c r="G677" s="44"/>
      <c r="N677" s="45" t="str">
        <f>IFERROR(__xludf.DUMMYFUNCTION("IFERROR(TO_TEXT(TO_DATE(INDEX(SPLIT(B677, "" ""), 1))))"),"")</f>
        <v/>
      </c>
    </row>
    <row r="678" ht="15.75" customHeight="1">
      <c r="B678" s="46"/>
      <c r="C678" s="46"/>
      <c r="D678" s="43"/>
      <c r="E678" s="30"/>
      <c r="F678" s="30"/>
      <c r="G678" s="44"/>
      <c r="N678" s="45" t="str">
        <f>IFERROR(__xludf.DUMMYFUNCTION("IFERROR(TO_TEXT(TO_DATE(INDEX(SPLIT(B678, "" ""), 1))))"),"")</f>
        <v/>
      </c>
    </row>
    <row r="679" ht="15.75" customHeight="1">
      <c r="B679" s="46"/>
      <c r="C679" s="46"/>
      <c r="D679" s="43"/>
      <c r="E679" s="30"/>
      <c r="F679" s="30"/>
      <c r="G679" s="44"/>
      <c r="N679" s="45" t="str">
        <f>IFERROR(__xludf.DUMMYFUNCTION("IFERROR(TO_TEXT(TO_DATE(INDEX(SPLIT(B679, "" ""), 1))))"),"")</f>
        <v/>
      </c>
    </row>
    <row r="680" ht="15.75" customHeight="1">
      <c r="B680" s="46"/>
      <c r="C680" s="46"/>
      <c r="D680" s="43"/>
      <c r="E680" s="30"/>
      <c r="F680" s="30"/>
      <c r="G680" s="44"/>
      <c r="N680" s="45" t="str">
        <f>IFERROR(__xludf.DUMMYFUNCTION("IFERROR(TO_TEXT(TO_DATE(INDEX(SPLIT(B680, "" ""), 1))))"),"")</f>
        <v/>
      </c>
    </row>
    <row r="681" ht="15.75" customHeight="1">
      <c r="B681" s="46"/>
      <c r="C681" s="46"/>
      <c r="D681" s="43"/>
      <c r="E681" s="30"/>
      <c r="F681" s="30"/>
      <c r="G681" s="44"/>
      <c r="N681" s="45" t="str">
        <f>IFERROR(__xludf.DUMMYFUNCTION("IFERROR(TO_TEXT(TO_DATE(INDEX(SPLIT(B681, "" ""), 1))))"),"")</f>
        <v/>
      </c>
    </row>
    <row r="682" ht="15.75" customHeight="1">
      <c r="B682" s="46"/>
      <c r="C682" s="46"/>
      <c r="D682" s="43"/>
      <c r="E682" s="30"/>
      <c r="F682" s="30"/>
      <c r="G682" s="44"/>
      <c r="N682" s="45" t="str">
        <f>IFERROR(__xludf.DUMMYFUNCTION("IFERROR(TO_TEXT(TO_DATE(INDEX(SPLIT(B682, "" ""), 1))))"),"")</f>
        <v/>
      </c>
    </row>
    <row r="683" ht="15.75" customHeight="1">
      <c r="B683" s="46"/>
      <c r="C683" s="46"/>
      <c r="D683" s="43"/>
      <c r="E683" s="30"/>
      <c r="F683" s="30"/>
      <c r="G683" s="44"/>
      <c r="N683" s="45" t="str">
        <f>IFERROR(__xludf.DUMMYFUNCTION("IFERROR(TO_TEXT(TO_DATE(INDEX(SPLIT(B683, "" ""), 1))))"),"")</f>
        <v/>
      </c>
    </row>
    <row r="684" ht="15.75" customHeight="1">
      <c r="B684" s="46"/>
      <c r="C684" s="46"/>
      <c r="D684" s="43"/>
      <c r="E684" s="30"/>
      <c r="F684" s="30"/>
      <c r="G684" s="44"/>
      <c r="N684" s="45" t="str">
        <f>IFERROR(__xludf.DUMMYFUNCTION("IFERROR(TO_TEXT(TO_DATE(INDEX(SPLIT(B684, "" ""), 1))))"),"")</f>
        <v/>
      </c>
    </row>
    <row r="685" ht="15.75" customHeight="1">
      <c r="B685" s="46"/>
      <c r="C685" s="46"/>
      <c r="D685" s="43"/>
      <c r="E685" s="30"/>
      <c r="F685" s="30"/>
      <c r="G685" s="44"/>
      <c r="N685" s="45" t="str">
        <f>IFERROR(__xludf.DUMMYFUNCTION("IFERROR(TO_TEXT(TO_DATE(INDEX(SPLIT(B685, "" ""), 1))))"),"")</f>
        <v/>
      </c>
    </row>
    <row r="686" ht="15.75" customHeight="1">
      <c r="B686" s="46"/>
      <c r="C686" s="46"/>
      <c r="D686" s="43"/>
      <c r="E686" s="30"/>
      <c r="F686" s="30"/>
      <c r="G686" s="44"/>
      <c r="N686" s="45" t="str">
        <f>IFERROR(__xludf.DUMMYFUNCTION("IFERROR(TO_TEXT(TO_DATE(INDEX(SPLIT(B686, "" ""), 1))))"),"")</f>
        <v/>
      </c>
    </row>
    <row r="687" ht="15.75" customHeight="1">
      <c r="B687" s="46"/>
      <c r="C687" s="46"/>
      <c r="D687" s="43"/>
      <c r="E687" s="30"/>
      <c r="F687" s="30"/>
      <c r="G687" s="44"/>
      <c r="N687" s="45" t="str">
        <f>IFERROR(__xludf.DUMMYFUNCTION("IFERROR(TO_TEXT(TO_DATE(INDEX(SPLIT(B687, "" ""), 1))))"),"")</f>
        <v/>
      </c>
    </row>
    <row r="688" ht="15.75" customHeight="1">
      <c r="B688" s="46"/>
      <c r="C688" s="46"/>
      <c r="D688" s="43"/>
      <c r="E688" s="30"/>
      <c r="F688" s="30"/>
      <c r="G688" s="44"/>
      <c r="N688" s="45" t="str">
        <f>IFERROR(__xludf.DUMMYFUNCTION("IFERROR(TO_TEXT(TO_DATE(INDEX(SPLIT(B688, "" ""), 1))))"),"")</f>
        <v/>
      </c>
    </row>
    <row r="689" ht="15.75" customHeight="1">
      <c r="B689" s="46"/>
      <c r="C689" s="46"/>
      <c r="D689" s="43"/>
      <c r="E689" s="30"/>
      <c r="F689" s="30"/>
      <c r="G689" s="44"/>
      <c r="N689" s="45" t="str">
        <f>IFERROR(__xludf.DUMMYFUNCTION("IFERROR(TO_TEXT(TO_DATE(INDEX(SPLIT(B689, "" ""), 1))))"),"")</f>
        <v/>
      </c>
    </row>
    <row r="690" ht="15.75" customHeight="1">
      <c r="B690" s="46"/>
      <c r="C690" s="46"/>
      <c r="D690" s="43"/>
      <c r="E690" s="30"/>
      <c r="F690" s="30"/>
      <c r="G690" s="44"/>
      <c r="N690" s="45" t="str">
        <f>IFERROR(__xludf.DUMMYFUNCTION("IFERROR(TO_TEXT(TO_DATE(INDEX(SPLIT(B690, "" ""), 1))))"),"")</f>
        <v/>
      </c>
    </row>
    <row r="691" ht="15.75" customHeight="1">
      <c r="B691" s="46"/>
      <c r="C691" s="46"/>
      <c r="D691" s="43"/>
      <c r="E691" s="30"/>
      <c r="F691" s="30"/>
      <c r="G691" s="44"/>
      <c r="N691" s="45" t="str">
        <f>IFERROR(__xludf.DUMMYFUNCTION("IFERROR(TO_TEXT(TO_DATE(INDEX(SPLIT(B691, "" ""), 1))))"),"")</f>
        <v/>
      </c>
    </row>
    <row r="692" ht="15.75" customHeight="1">
      <c r="B692" s="46"/>
      <c r="C692" s="46"/>
      <c r="D692" s="43"/>
      <c r="E692" s="30"/>
      <c r="F692" s="30"/>
      <c r="G692" s="44"/>
      <c r="N692" s="45" t="str">
        <f>IFERROR(__xludf.DUMMYFUNCTION("IFERROR(TO_TEXT(TO_DATE(INDEX(SPLIT(B692, "" ""), 1))))"),"")</f>
        <v/>
      </c>
    </row>
    <row r="693" ht="15.75" customHeight="1">
      <c r="B693" s="46"/>
      <c r="C693" s="46"/>
      <c r="D693" s="43"/>
      <c r="E693" s="30"/>
      <c r="F693" s="30"/>
      <c r="G693" s="44"/>
      <c r="N693" s="45" t="str">
        <f>IFERROR(__xludf.DUMMYFUNCTION("IFERROR(TO_TEXT(TO_DATE(INDEX(SPLIT(B693, "" ""), 1))))"),"")</f>
        <v/>
      </c>
    </row>
    <row r="694" ht="15.75" customHeight="1">
      <c r="B694" s="46"/>
      <c r="C694" s="46"/>
      <c r="D694" s="43"/>
      <c r="E694" s="30"/>
      <c r="F694" s="30"/>
      <c r="G694" s="44"/>
      <c r="N694" s="45" t="str">
        <f>IFERROR(__xludf.DUMMYFUNCTION("IFERROR(TO_TEXT(TO_DATE(INDEX(SPLIT(B694, "" ""), 1))))"),"")</f>
        <v/>
      </c>
    </row>
    <row r="695" ht="15.75" customHeight="1">
      <c r="B695" s="46"/>
      <c r="C695" s="46"/>
      <c r="D695" s="43"/>
      <c r="E695" s="30"/>
      <c r="F695" s="30"/>
      <c r="G695" s="44"/>
      <c r="N695" s="45" t="str">
        <f>IFERROR(__xludf.DUMMYFUNCTION("IFERROR(TO_TEXT(TO_DATE(INDEX(SPLIT(B695, "" ""), 1))))"),"")</f>
        <v/>
      </c>
    </row>
    <row r="696" ht="15.75" customHeight="1">
      <c r="B696" s="46"/>
      <c r="C696" s="46"/>
      <c r="D696" s="43"/>
      <c r="E696" s="30"/>
      <c r="F696" s="30"/>
      <c r="G696" s="44"/>
      <c r="N696" s="45" t="str">
        <f>IFERROR(__xludf.DUMMYFUNCTION("IFERROR(TO_TEXT(TO_DATE(INDEX(SPLIT(B696, "" ""), 1))))"),"")</f>
        <v/>
      </c>
    </row>
    <row r="697" ht="15.75" customHeight="1">
      <c r="B697" s="46"/>
      <c r="C697" s="46"/>
      <c r="D697" s="43"/>
      <c r="E697" s="30"/>
      <c r="F697" s="30"/>
      <c r="G697" s="44"/>
      <c r="N697" s="45" t="str">
        <f>IFERROR(__xludf.DUMMYFUNCTION("IFERROR(TO_TEXT(TO_DATE(INDEX(SPLIT(B697, "" ""), 1))))"),"")</f>
        <v/>
      </c>
    </row>
    <row r="698" ht="15.75" customHeight="1">
      <c r="B698" s="46"/>
      <c r="C698" s="46"/>
      <c r="D698" s="43"/>
      <c r="E698" s="30"/>
      <c r="F698" s="30"/>
      <c r="G698" s="44"/>
      <c r="N698" s="45" t="str">
        <f>IFERROR(__xludf.DUMMYFUNCTION("IFERROR(TO_TEXT(TO_DATE(INDEX(SPLIT(B698, "" ""), 1))))"),"")</f>
        <v/>
      </c>
    </row>
    <row r="699" ht="15.75" customHeight="1">
      <c r="B699" s="46"/>
      <c r="C699" s="46"/>
      <c r="D699" s="43"/>
      <c r="E699" s="30"/>
      <c r="F699" s="30"/>
      <c r="G699" s="44"/>
      <c r="N699" s="45" t="str">
        <f>IFERROR(__xludf.DUMMYFUNCTION("IFERROR(TO_TEXT(TO_DATE(INDEX(SPLIT(B699, "" ""), 1))))"),"")</f>
        <v/>
      </c>
    </row>
    <row r="700" ht="15.75" customHeight="1">
      <c r="B700" s="46"/>
      <c r="C700" s="46"/>
      <c r="D700" s="43"/>
      <c r="E700" s="30"/>
      <c r="F700" s="30"/>
      <c r="G700" s="44"/>
      <c r="N700" s="45" t="str">
        <f>IFERROR(__xludf.DUMMYFUNCTION("IFERROR(TO_TEXT(TO_DATE(INDEX(SPLIT(B700, "" ""), 1))))"),"")</f>
        <v/>
      </c>
    </row>
    <row r="701" ht="15.75" customHeight="1">
      <c r="B701" s="46"/>
      <c r="C701" s="46"/>
      <c r="D701" s="43"/>
      <c r="E701" s="30"/>
      <c r="F701" s="30"/>
      <c r="G701" s="44"/>
      <c r="N701" s="45" t="str">
        <f>IFERROR(__xludf.DUMMYFUNCTION("IFERROR(TO_TEXT(TO_DATE(INDEX(SPLIT(B701, "" ""), 1))))"),"")</f>
        <v/>
      </c>
    </row>
    <row r="702" ht="15.75" customHeight="1">
      <c r="B702" s="46"/>
      <c r="C702" s="46"/>
      <c r="D702" s="43"/>
      <c r="E702" s="30"/>
      <c r="F702" s="30"/>
      <c r="G702" s="44"/>
      <c r="N702" s="45" t="str">
        <f>IFERROR(__xludf.DUMMYFUNCTION("IFERROR(TO_TEXT(TO_DATE(INDEX(SPLIT(B702, "" ""), 1))))"),"")</f>
        <v/>
      </c>
    </row>
    <row r="703" ht="15.75" customHeight="1">
      <c r="B703" s="46"/>
      <c r="C703" s="46"/>
      <c r="D703" s="43"/>
      <c r="E703" s="30"/>
      <c r="F703" s="30"/>
      <c r="G703" s="44"/>
      <c r="N703" s="45" t="str">
        <f>IFERROR(__xludf.DUMMYFUNCTION("IFERROR(TO_TEXT(TO_DATE(INDEX(SPLIT(B703, "" ""), 1))))"),"")</f>
        <v/>
      </c>
    </row>
    <row r="704" ht="15.75" customHeight="1">
      <c r="B704" s="46"/>
      <c r="C704" s="46"/>
      <c r="D704" s="43"/>
      <c r="E704" s="30"/>
      <c r="F704" s="30"/>
      <c r="G704" s="44"/>
      <c r="N704" s="45" t="str">
        <f>IFERROR(__xludf.DUMMYFUNCTION("IFERROR(TO_TEXT(TO_DATE(INDEX(SPLIT(B704, "" ""), 1))))"),"")</f>
        <v/>
      </c>
    </row>
    <row r="705" ht="15.75" customHeight="1">
      <c r="B705" s="46"/>
      <c r="C705" s="46"/>
      <c r="D705" s="43"/>
      <c r="E705" s="30"/>
      <c r="F705" s="30"/>
      <c r="G705" s="44"/>
      <c r="N705" s="45" t="str">
        <f>IFERROR(__xludf.DUMMYFUNCTION("IFERROR(TO_TEXT(TO_DATE(INDEX(SPLIT(B705, "" ""), 1))))"),"")</f>
        <v/>
      </c>
    </row>
    <row r="706" ht="15.75" customHeight="1">
      <c r="B706" s="46"/>
      <c r="C706" s="46"/>
      <c r="D706" s="43"/>
      <c r="E706" s="30"/>
      <c r="F706" s="30"/>
      <c r="G706" s="44"/>
      <c r="N706" s="45" t="str">
        <f>IFERROR(__xludf.DUMMYFUNCTION("IFERROR(TO_TEXT(TO_DATE(INDEX(SPLIT(B706, "" ""), 1))))"),"")</f>
        <v/>
      </c>
    </row>
    <row r="707" ht="15.75" customHeight="1">
      <c r="B707" s="46"/>
      <c r="C707" s="46"/>
      <c r="D707" s="43"/>
      <c r="E707" s="30"/>
      <c r="F707" s="30"/>
      <c r="G707" s="44"/>
      <c r="N707" s="45" t="str">
        <f>IFERROR(__xludf.DUMMYFUNCTION("IFERROR(TO_TEXT(TO_DATE(INDEX(SPLIT(B707, "" ""), 1))))"),"")</f>
        <v/>
      </c>
    </row>
    <row r="708" ht="15.75" customHeight="1">
      <c r="B708" s="46"/>
      <c r="C708" s="46"/>
      <c r="D708" s="43"/>
      <c r="E708" s="30"/>
      <c r="F708" s="30"/>
      <c r="G708" s="44"/>
      <c r="N708" s="45" t="str">
        <f>IFERROR(__xludf.DUMMYFUNCTION("IFERROR(TO_TEXT(TO_DATE(INDEX(SPLIT(B708, "" ""), 1))))"),"")</f>
        <v/>
      </c>
    </row>
    <row r="709" ht="15.75" customHeight="1">
      <c r="B709" s="46"/>
      <c r="C709" s="46"/>
      <c r="D709" s="43"/>
      <c r="E709" s="30"/>
      <c r="F709" s="30"/>
      <c r="G709" s="44"/>
      <c r="N709" s="45" t="str">
        <f>IFERROR(__xludf.DUMMYFUNCTION("IFERROR(TO_TEXT(TO_DATE(INDEX(SPLIT(B709, "" ""), 1))))"),"")</f>
        <v/>
      </c>
    </row>
    <row r="710" ht="15.75" customHeight="1">
      <c r="B710" s="46"/>
      <c r="C710" s="46"/>
      <c r="D710" s="43"/>
      <c r="E710" s="30"/>
      <c r="F710" s="30"/>
      <c r="G710" s="44"/>
      <c r="N710" s="45" t="str">
        <f>IFERROR(__xludf.DUMMYFUNCTION("IFERROR(TO_TEXT(TO_DATE(INDEX(SPLIT(B710, "" ""), 1))))"),"")</f>
        <v/>
      </c>
    </row>
    <row r="711" ht="15.75" customHeight="1">
      <c r="B711" s="46"/>
      <c r="C711" s="46"/>
      <c r="D711" s="43"/>
      <c r="E711" s="30"/>
      <c r="F711" s="30"/>
      <c r="G711" s="44"/>
      <c r="N711" s="45" t="str">
        <f>IFERROR(__xludf.DUMMYFUNCTION("IFERROR(TO_TEXT(TO_DATE(INDEX(SPLIT(B711, "" ""), 1))))"),"")</f>
        <v/>
      </c>
    </row>
    <row r="712" ht="15.75" customHeight="1">
      <c r="B712" s="46"/>
      <c r="C712" s="46"/>
      <c r="D712" s="43"/>
      <c r="E712" s="30"/>
      <c r="F712" s="30"/>
      <c r="G712" s="44"/>
      <c r="N712" s="45" t="str">
        <f>IFERROR(__xludf.DUMMYFUNCTION("IFERROR(TO_TEXT(TO_DATE(INDEX(SPLIT(B712, "" ""), 1))))"),"")</f>
        <v/>
      </c>
    </row>
    <row r="713" ht="15.75" customHeight="1">
      <c r="B713" s="46"/>
      <c r="C713" s="46"/>
      <c r="D713" s="43"/>
      <c r="E713" s="30"/>
      <c r="F713" s="30"/>
      <c r="G713" s="44"/>
      <c r="N713" s="45" t="str">
        <f>IFERROR(__xludf.DUMMYFUNCTION("IFERROR(TO_TEXT(TO_DATE(INDEX(SPLIT(B713, "" ""), 1))))"),"")</f>
        <v/>
      </c>
    </row>
    <row r="714" ht="15.75" customHeight="1">
      <c r="B714" s="46"/>
      <c r="C714" s="46"/>
      <c r="D714" s="43"/>
      <c r="E714" s="30"/>
      <c r="F714" s="30"/>
      <c r="G714" s="44"/>
      <c r="N714" s="45" t="str">
        <f>IFERROR(__xludf.DUMMYFUNCTION("IFERROR(TO_TEXT(TO_DATE(INDEX(SPLIT(B714, "" ""), 1))))"),"")</f>
        <v/>
      </c>
    </row>
    <row r="715" ht="15.75" customHeight="1">
      <c r="B715" s="46"/>
      <c r="C715" s="46"/>
      <c r="D715" s="43"/>
      <c r="E715" s="30"/>
      <c r="F715" s="30"/>
      <c r="G715" s="44"/>
      <c r="N715" s="45" t="str">
        <f>IFERROR(__xludf.DUMMYFUNCTION("IFERROR(TO_TEXT(TO_DATE(INDEX(SPLIT(B715, "" ""), 1))))"),"")</f>
        <v/>
      </c>
    </row>
    <row r="716" ht="15.75" customHeight="1">
      <c r="B716" s="46"/>
      <c r="C716" s="46"/>
      <c r="D716" s="43"/>
      <c r="E716" s="30"/>
      <c r="F716" s="30"/>
      <c r="G716" s="44"/>
      <c r="N716" s="45" t="str">
        <f>IFERROR(__xludf.DUMMYFUNCTION("IFERROR(TO_TEXT(TO_DATE(INDEX(SPLIT(B716, "" ""), 1))))"),"")</f>
        <v/>
      </c>
    </row>
    <row r="717" ht="15.75" customHeight="1">
      <c r="B717" s="46"/>
      <c r="C717" s="46"/>
      <c r="D717" s="43"/>
      <c r="E717" s="30"/>
      <c r="F717" s="30"/>
      <c r="G717" s="44"/>
      <c r="N717" s="45" t="str">
        <f>IFERROR(__xludf.DUMMYFUNCTION("IFERROR(TO_TEXT(TO_DATE(INDEX(SPLIT(B717, "" ""), 1))))"),"")</f>
        <v/>
      </c>
    </row>
    <row r="718" ht="15.75" customHeight="1">
      <c r="B718" s="46"/>
      <c r="C718" s="46"/>
      <c r="D718" s="43"/>
      <c r="E718" s="30"/>
      <c r="F718" s="30"/>
      <c r="G718" s="44"/>
      <c r="N718" s="45" t="str">
        <f>IFERROR(__xludf.DUMMYFUNCTION("IFERROR(TO_TEXT(TO_DATE(INDEX(SPLIT(B718, "" ""), 1))))"),"")</f>
        <v/>
      </c>
    </row>
    <row r="719" ht="15.75" customHeight="1">
      <c r="B719" s="46"/>
      <c r="C719" s="46"/>
      <c r="D719" s="43"/>
      <c r="E719" s="30"/>
      <c r="F719" s="30"/>
      <c r="G719" s="44"/>
      <c r="N719" s="45" t="str">
        <f>IFERROR(__xludf.DUMMYFUNCTION("IFERROR(TO_TEXT(TO_DATE(INDEX(SPLIT(B719, "" ""), 1))))"),"")</f>
        <v/>
      </c>
    </row>
    <row r="720" ht="15.75" customHeight="1">
      <c r="B720" s="46"/>
      <c r="C720" s="46"/>
      <c r="D720" s="43"/>
      <c r="E720" s="30"/>
      <c r="F720" s="30"/>
      <c r="G720" s="44"/>
      <c r="N720" s="45" t="str">
        <f>IFERROR(__xludf.DUMMYFUNCTION("IFERROR(TO_TEXT(TO_DATE(INDEX(SPLIT(B720, "" ""), 1))))"),"")</f>
        <v/>
      </c>
    </row>
    <row r="721" ht="15.75" customHeight="1">
      <c r="B721" s="46"/>
      <c r="C721" s="46"/>
      <c r="D721" s="43"/>
      <c r="E721" s="30"/>
      <c r="F721" s="30"/>
      <c r="G721" s="44"/>
      <c r="N721" s="45" t="str">
        <f>IFERROR(__xludf.DUMMYFUNCTION("IFERROR(TO_TEXT(TO_DATE(INDEX(SPLIT(B721, "" ""), 1))))"),"")</f>
        <v/>
      </c>
    </row>
    <row r="722" ht="15.75" customHeight="1">
      <c r="B722" s="46"/>
      <c r="C722" s="46"/>
      <c r="D722" s="43"/>
      <c r="E722" s="30"/>
      <c r="F722" s="30"/>
      <c r="G722" s="44"/>
      <c r="N722" s="45" t="str">
        <f>IFERROR(__xludf.DUMMYFUNCTION("IFERROR(TO_TEXT(TO_DATE(INDEX(SPLIT(B722, "" ""), 1))))"),"")</f>
        <v/>
      </c>
    </row>
    <row r="723" ht="15.75" customHeight="1">
      <c r="B723" s="46"/>
      <c r="C723" s="46"/>
      <c r="D723" s="43"/>
      <c r="E723" s="30"/>
      <c r="F723" s="30"/>
      <c r="G723" s="44"/>
      <c r="N723" s="45" t="str">
        <f>IFERROR(__xludf.DUMMYFUNCTION("IFERROR(TO_TEXT(TO_DATE(INDEX(SPLIT(B723, "" ""), 1))))"),"")</f>
        <v/>
      </c>
    </row>
    <row r="724" ht="15.75" customHeight="1">
      <c r="B724" s="46"/>
      <c r="C724" s="46"/>
      <c r="D724" s="43"/>
      <c r="E724" s="30"/>
      <c r="F724" s="30"/>
      <c r="G724" s="44"/>
      <c r="N724" s="45" t="str">
        <f>IFERROR(__xludf.DUMMYFUNCTION("IFERROR(TO_TEXT(TO_DATE(INDEX(SPLIT(B724, "" ""), 1))))"),"")</f>
        <v/>
      </c>
    </row>
    <row r="725" ht="15.75" customHeight="1">
      <c r="B725" s="46"/>
      <c r="C725" s="46"/>
      <c r="D725" s="43"/>
      <c r="E725" s="30"/>
      <c r="F725" s="30"/>
      <c r="G725" s="44"/>
      <c r="N725" s="45" t="str">
        <f>IFERROR(__xludf.DUMMYFUNCTION("IFERROR(TO_TEXT(TO_DATE(INDEX(SPLIT(B725, "" ""), 1))))"),"")</f>
        <v/>
      </c>
    </row>
    <row r="726" ht="15.75" customHeight="1">
      <c r="B726" s="46"/>
      <c r="C726" s="46"/>
      <c r="D726" s="43"/>
      <c r="E726" s="30"/>
      <c r="F726" s="30"/>
      <c r="G726" s="44"/>
      <c r="N726" s="45" t="str">
        <f>IFERROR(__xludf.DUMMYFUNCTION("IFERROR(TO_TEXT(TO_DATE(INDEX(SPLIT(B726, "" ""), 1))))"),"")</f>
        <v/>
      </c>
    </row>
    <row r="727" ht="15.75" customHeight="1">
      <c r="B727" s="46"/>
      <c r="C727" s="46"/>
      <c r="D727" s="43"/>
      <c r="E727" s="30"/>
      <c r="F727" s="30"/>
      <c r="G727" s="44"/>
      <c r="N727" s="45" t="str">
        <f>IFERROR(__xludf.DUMMYFUNCTION("IFERROR(TO_TEXT(TO_DATE(INDEX(SPLIT(B727, "" ""), 1))))"),"")</f>
        <v/>
      </c>
    </row>
    <row r="728" ht="15.75" customHeight="1">
      <c r="B728" s="46"/>
      <c r="C728" s="46"/>
      <c r="D728" s="43"/>
      <c r="E728" s="30"/>
      <c r="F728" s="30"/>
      <c r="G728" s="44"/>
      <c r="N728" s="45" t="str">
        <f>IFERROR(__xludf.DUMMYFUNCTION("IFERROR(TO_TEXT(TO_DATE(INDEX(SPLIT(B728, "" ""), 1))))"),"")</f>
        <v/>
      </c>
    </row>
    <row r="729" ht="15.75" customHeight="1">
      <c r="B729" s="46"/>
      <c r="C729" s="46"/>
      <c r="D729" s="43"/>
      <c r="E729" s="30"/>
      <c r="F729" s="30"/>
      <c r="G729" s="44"/>
      <c r="N729" s="45" t="str">
        <f>IFERROR(__xludf.DUMMYFUNCTION("IFERROR(TO_TEXT(TO_DATE(INDEX(SPLIT(B729, "" ""), 1))))"),"")</f>
        <v/>
      </c>
    </row>
    <row r="730" ht="15.75" customHeight="1">
      <c r="B730" s="46"/>
      <c r="C730" s="46"/>
      <c r="D730" s="43"/>
      <c r="E730" s="30"/>
      <c r="F730" s="30"/>
      <c r="G730" s="44"/>
      <c r="N730" s="45" t="str">
        <f>IFERROR(__xludf.DUMMYFUNCTION("IFERROR(TO_TEXT(TO_DATE(INDEX(SPLIT(B730, "" ""), 1))))"),"")</f>
        <v/>
      </c>
    </row>
    <row r="731" ht="15.75" customHeight="1">
      <c r="B731" s="46"/>
      <c r="C731" s="46"/>
      <c r="D731" s="43"/>
      <c r="E731" s="30"/>
      <c r="F731" s="30"/>
      <c r="G731" s="44"/>
      <c r="N731" s="45" t="str">
        <f>IFERROR(__xludf.DUMMYFUNCTION("IFERROR(TO_TEXT(TO_DATE(INDEX(SPLIT(B731, "" ""), 1))))"),"")</f>
        <v/>
      </c>
    </row>
    <row r="732" ht="15.75" customHeight="1">
      <c r="B732" s="46"/>
      <c r="C732" s="46"/>
      <c r="D732" s="43"/>
      <c r="E732" s="30"/>
      <c r="F732" s="30"/>
      <c r="G732" s="44"/>
      <c r="N732" s="45" t="str">
        <f>IFERROR(__xludf.DUMMYFUNCTION("IFERROR(TO_TEXT(TO_DATE(INDEX(SPLIT(B732, "" ""), 1))))"),"")</f>
        <v/>
      </c>
    </row>
    <row r="733" ht="15.75" customHeight="1">
      <c r="B733" s="46"/>
      <c r="C733" s="46"/>
      <c r="D733" s="43"/>
      <c r="E733" s="30"/>
      <c r="F733" s="30"/>
      <c r="G733" s="44"/>
      <c r="N733" s="45" t="str">
        <f>IFERROR(__xludf.DUMMYFUNCTION("IFERROR(TO_TEXT(TO_DATE(INDEX(SPLIT(B733, "" ""), 1))))"),"")</f>
        <v/>
      </c>
    </row>
    <row r="734" ht="15.75" customHeight="1">
      <c r="B734" s="46"/>
      <c r="C734" s="46"/>
      <c r="D734" s="43"/>
      <c r="E734" s="30"/>
      <c r="F734" s="30"/>
      <c r="G734" s="44"/>
      <c r="N734" s="45" t="str">
        <f>IFERROR(__xludf.DUMMYFUNCTION("IFERROR(TO_TEXT(TO_DATE(INDEX(SPLIT(B734, "" ""), 1))))"),"")</f>
        <v/>
      </c>
    </row>
    <row r="735" ht="15.75" customHeight="1">
      <c r="B735" s="46"/>
      <c r="C735" s="46"/>
      <c r="D735" s="43"/>
      <c r="E735" s="30"/>
      <c r="F735" s="30"/>
      <c r="G735" s="44"/>
      <c r="N735" s="45" t="str">
        <f>IFERROR(__xludf.DUMMYFUNCTION("IFERROR(TO_TEXT(TO_DATE(INDEX(SPLIT(B735, "" ""), 1))))"),"")</f>
        <v/>
      </c>
    </row>
    <row r="736" ht="15.75" customHeight="1">
      <c r="B736" s="46"/>
      <c r="C736" s="46"/>
      <c r="D736" s="43"/>
      <c r="E736" s="30"/>
      <c r="F736" s="30"/>
      <c r="G736" s="44"/>
      <c r="N736" s="45" t="str">
        <f>IFERROR(__xludf.DUMMYFUNCTION("IFERROR(TO_TEXT(TO_DATE(INDEX(SPLIT(B736, "" ""), 1))))"),"")</f>
        <v/>
      </c>
    </row>
    <row r="737" ht="15.75" customHeight="1">
      <c r="B737" s="46"/>
      <c r="C737" s="46"/>
      <c r="D737" s="43"/>
      <c r="E737" s="30"/>
      <c r="F737" s="30"/>
      <c r="G737" s="44"/>
      <c r="N737" s="45" t="str">
        <f>IFERROR(__xludf.DUMMYFUNCTION("IFERROR(TO_TEXT(TO_DATE(INDEX(SPLIT(B737, "" ""), 1))))"),"")</f>
        <v/>
      </c>
    </row>
    <row r="738" ht="15.75" customHeight="1">
      <c r="B738" s="46"/>
      <c r="C738" s="46"/>
      <c r="D738" s="43"/>
      <c r="E738" s="30"/>
      <c r="F738" s="30"/>
      <c r="G738" s="44"/>
      <c r="N738" s="45" t="str">
        <f>IFERROR(__xludf.DUMMYFUNCTION("IFERROR(TO_TEXT(TO_DATE(INDEX(SPLIT(B738, "" ""), 1))))"),"")</f>
        <v/>
      </c>
    </row>
    <row r="739" ht="15.75" customHeight="1">
      <c r="B739" s="46"/>
      <c r="C739" s="46"/>
      <c r="D739" s="43"/>
      <c r="E739" s="30"/>
      <c r="F739" s="30"/>
      <c r="G739" s="44"/>
      <c r="N739" s="45" t="str">
        <f>IFERROR(__xludf.DUMMYFUNCTION("IFERROR(TO_TEXT(TO_DATE(INDEX(SPLIT(B739, "" ""), 1))))"),"")</f>
        <v/>
      </c>
    </row>
    <row r="740" ht="15.75" customHeight="1">
      <c r="B740" s="46"/>
      <c r="C740" s="46"/>
      <c r="D740" s="43"/>
      <c r="E740" s="30"/>
      <c r="F740" s="30"/>
      <c r="G740" s="44"/>
      <c r="N740" s="45" t="str">
        <f>IFERROR(__xludf.DUMMYFUNCTION("IFERROR(TO_TEXT(TO_DATE(INDEX(SPLIT(B740, "" ""), 1))))"),"")</f>
        <v/>
      </c>
    </row>
    <row r="741" ht="15.75" customHeight="1">
      <c r="B741" s="46"/>
      <c r="C741" s="46"/>
      <c r="D741" s="43"/>
      <c r="E741" s="30"/>
      <c r="F741" s="30"/>
      <c r="G741" s="44"/>
      <c r="N741" s="45" t="str">
        <f>IFERROR(__xludf.DUMMYFUNCTION("IFERROR(TO_TEXT(TO_DATE(INDEX(SPLIT(B741, "" ""), 1))))"),"")</f>
        <v/>
      </c>
    </row>
    <row r="742" ht="15.75" customHeight="1">
      <c r="B742" s="46"/>
      <c r="C742" s="46"/>
      <c r="D742" s="43"/>
      <c r="E742" s="30"/>
      <c r="F742" s="30"/>
      <c r="G742" s="44"/>
      <c r="N742" s="45" t="str">
        <f>IFERROR(__xludf.DUMMYFUNCTION("IFERROR(TO_TEXT(TO_DATE(INDEX(SPLIT(B742, "" ""), 1))))"),"")</f>
        <v/>
      </c>
    </row>
    <row r="743" ht="15.75" customHeight="1">
      <c r="B743" s="46"/>
      <c r="C743" s="46"/>
      <c r="D743" s="43"/>
      <c r="E743" s="30"/>
      <c r="F743" s="30"/>
      <c r="G743" s="44"/>
      <c r="N743" s="45" t="str">
        <f>IFERROR(__xludf.DUMMYFUNCTION("IFERROR(TO_TEXT(TO_DATE(INDEX(SPLIT(B743, "" ""), 1))))"),"")</f>
        <v/>
      </c>
    </row>
    <row r="744" ht="15.75" customHeight="1">
      <c r="B744" s="46"/>
      <c r="C744" s="46"/>
      <c r="D744" s="43"/>
      <c r="E744" s="30"/>
      <c r="F744" s="30"/>
      <c r="G744" s="44"/>
      <c r="N744" s="45" t="str">
        <f>IFERROR(__xludf.DUMMYFUNCTION("IFERROR(TO_TEXT(TO_DATE(INDEX(SPLIT(B744, "" ""), 1))))"),"")</f>
        <v/>
      </c>
    </row>
    <row r="745" ht="15.75" customHeight="1">
      <c r="B745" s="46"/>
      <c r="C745" s="46"/>
      <c r="D745" s="43"/>
      <c r="E745" s="30"/>
      <c r="F745" s="30"/>
      <c r="G745" s="44"/>
      <c r="N745" s="45" t="str">
        <f>IFERROR(__xludf.DUMMYFUNCTION("IFERROR(TO_TEXT(TO_DATE(INDEX(SPLIT(B745, "" ""), 1))))"),"")</f>
        <v/>
      </c>
    </row>
    <row r="746" ht="15.75" customHeight="1">
      <c r="B746" s="46"/>
      <c r="C746" s="46"/>
      <c r="D746" s="43"/>
      <c r="E746" s="30"/>
      <c r="F746" s="30"/>
      <c r="G746" s="44"/>
      <c r="N746" s="45" t="str">
        <f>IFERROR(__xludf.DUMMYFUNCTION("IFERROR(TO_TEXT(TO_DATE(INDEX(SPLIT(B746, "" ""), 1))))"),"")</f>
        <v/>
      </c>
    </row>
    <row r="747" ht="15.75" customHeight="1">
      <c r="B747" s="46"/>
      <c r="C747" s="46"/>
      <c r="D747" s="43"/>
      <c r="E747" s="30"/>
      <c r="F747" s="30"/>
      <c r="G747" s="44"/>
      <c r="N747" s="45" t="str">
        <f>IFERROR(__xludf.DUMMYFUNCTION("IFERROR(TO_TEXT(TO_DATE(INDEX(SPLIT(B747, "" ""), 1))))"),"")</f>
        <v/>
      </c>
    </row>
    <row r="748" ht="15.75" customHeight="1">
      <c r="B748" s="46"/>
      <c r="C748" s="46"/>
      <c r="D748" s="43"/>
      <c r="E748" s="30"/>
      <c r="F748" s="30"/>
      <c r="G748" s="44"/>
      <c r="N748" s="45" t="str">
        <f>IFERROR(__xludf.DUMMYFUNCTION("IFERROR(TO_TEXT(TO_DATE(INDEX(SPLIT(B748, "" ""), 1))))"),"")</f>
        <v/>
      </c>
    </row>
    <row r="749" ht="15.75" customHeight="1">
      <c r="B749" s="46"/>
      <c r="C749" s="46"/>
      <c r="D749" s="43"/>
      <c r="E749" s="30"/>
      <c r="F749" s="30"/>
      <c r="G749" s="44"/>
      <c r="N749" s="45" t="str">
        <f>IFERROR(__xludf.DUMMYFUNCTION("IFERROR(TO_TEXT(TO_DATE(INDEX(SPLIT(B749, "" ""), 1))))"),"")</f>
        <v/>
      </c>
    </row>
    <row r="750" ht="15.75" customHeight="1">
      <c r="B750" s="46"/>
      <c r="C750" s="46"/>
      <c r="D750" s="43"/>
      <c r="E750" s="30"/>
      <c r="F750" s="30"/>
      <c r="G750" s="44"/>
      <c r="N750" s="45" t="str">
        <f>IFERROR(__xludf.DUMMYFUNCTION("IFERROR(TO_TEXT(TO_DATE(INDEX(SPLIT(B750, "" ""), 1))))"),"")</f>
        <v/>
      </c>
    </row>
    <row r="751" ht="15.75" customHeight="1">
      <c r="B751" s="46"/>
      <c r="C751" s="46"/>
      <c r="D751" s="43"/>
      <c r="E751" s="30"/>
      <c r="F751" s="30"/>
      <c r="G751" s="44"/>
      <c r="N751" s="45" t="str">
        <f>IFERROR(__xludf.DUMMYFUNCTION("IFERROR(TO_TEXT(TO_DATE(INDEX(SPLIT(B751, "" ""), 1))))"),"")</f>
        <v/>
      </c>
    </row>
    <row r="752" ht="15.75" customHeight="1">
      <c r="B752" s="46"/>
      <c r="C752" s="46"/>
      <c r="D752" s="43"/>
      <c r="E752" s="30"/>
      <c r="F752" s="30"/>
      <c r="G752" s="44"/>
      <c r="N752" s="45" t="str">
        <f>IFERROR(__xludf.DUMMYFUNCTION("IFERROR(TO_TEXT(TO_DATE(INDEX(SPLIT(B752, "" ""), 1))))"),"")</f>
        <v/>
      </c>
    </row>
    <row r="753" ht="15.75" customHeight="1">
      <c r="B753" s="46"/>
      <c r="C753" s="46"/>
      <c r="D753" s="43"/>
      <c r="E753" s="30"/>
      <c r="F753" s="30"/>
      <c r="G753" s="44"/>
      <c r="N753" s="45" t="str">
        <f>IFERROR(__xludf.DUMMYFUNCTION("IFERROR(TO_TEXT(TO_DATE(INDEX(SPLIT(B753, "" ""), 1))))"),"")</f>
        <v/>
      </c>
    </row>
    <row r="754" ht="15.75" customHeight="1">
      <c r="B754" s="46"/>
      <c r="C754" s="46"/>
      <c r="D754" s="43"/>
      <c r="E754" s="30"/>
      <c r="F754" s="30"/>
      <c r="G754" s="44"/>
      <c r="N754" s="45" t="str">
        <f>IFERROR(__xludf.DUMMYFUNCTION("IFERROR(TO_TEXT(TO_DATE(INDEX(SPLIT(B754, "" ""), 1))))"),"")</f>
        <v/>
      </c>
    </row>
    <row r="755" ht="15.75" customHeight="1">
      <c r="B755" s="46"/>
      <c r="C755" s="46"/>
      <c r="D755" s="43"/>
      <c r="E755" s="30"/>
      <c r="F755" s="30"/>
      <c r="G755" s="44"/>
      <c r="N755" s="45" t="str">
        <f>IFERROR(__xludf.DUMMYFUNCTION("IFERROR(TO_TEXT(TO_DATE(INDEX(SPLIT(B755, "" ""), 1))))"),"")</f>
        <v/>
      </c>
    </row>
    <row r="756" ht="15.75" customHeight="1">
      <c r="B756" s="46"/>
      <c r="C756" s="46"/>
      <c r="D756" s="43"/>
      <c r="E756" s="30"/>
      <c r="F756" s="30"/>
      <c r="G756" s="44"/>
      <c r="N756" s="45" t="str">
        <f>IFERROR(__xludf.DUMMYFUNCTION("IFERROR(TO_TEXT(TO_DATE(INDEX(SPLIT(B756, "" ""), 1))))"),"")</f>
        <v/>
      </c>
    </row>
    <row r="757" ht="15.75" customHeight="1">
      <c r="B757" s="46"/>
      <c r="C757" s="46"/>
      <c r="D757" s="43"/>
      <c r="E757" s="30"/>
      <c r="F757" s="30"/>
      <c r="G757" s="44"/>
      <c r="N757" s="45" t="str">
        <f>IFERROR(__xludf.DUMMYFUNCTION("IFERROR(TO_TEXT(TO_DATE(INDEX(SPLIT(B757, "" ""), 1))))"),"")</f>
        <v/>
      </c>
    </row>
    <row r="758" ht="15.75" customHeight="1">
      <c r="B758" s="46"/>
      <c r="C758" s="46"/>
      <c r="D758" s="43"/>
      <c r="E758" s="30"/>
      <c r="F758" s="30"/>
      <c r="G758" s="44"/>
      <c r="N758" s="45" t="str">
        <f>IFERROR(__xludf.DUMMYFUNCTION("IFERROR(TO_TEXT(TO_DATE(INDEX(SPLIT(B758, "" ""), 1))))"),"")</f>
        <v/>
      </c>
    </row>
    <row r="759" ht="15.75" customHeight="1">
      <c r="B759" s="46"/>
      <c r="C759" s="46"/>
      <c r="D759" s="43"/>
      <c r="E759" s="30"/>
      <c r="F759" s="30"/>
      <c r="G759" s="44"/>
      <c r="N759" s="45" t="str">
        <f>IFERROR(__xludf.DUMMYFUNCTION("IFERROR(TO_TEXT(TO_DATE(INDEX(SPLIT(B759, "" ""), 1))))"),"")</f>
        <v/>
      </c>
    </row>
    <row r="760" ht="15.75" customHeight="1">
      <c r="B760" s="46"/>
      <c r="C760" s="46"/>
      <c r="D760" s="43"/>
      <c r="E760" s="30"/>
      <c r="F760" s="30"/>
      <c r="G760" s="44"/>
      <c r="N760" s="45" t="str">
        <f>IFERROR(__xludf.DUMMYFUNCTION("IFERROR(TO_TEXT(TO_DATE(INDEX(SPLIT(B760, "" ""), 1))))"),"")</f>
        <v/>
      </c>
    </row>
    <row r="761" ht="15.75" customHeight="1">
      <c r="B761" s="46"/>
      <c r="C761" s="46"/>
      <c r="D761" s="43"/>
      <c r="E761" s="30"/>
      <c r="F761" s="30"/>
      <c r="G761" s="44"/>
      <c r="N761" s="45" t="str">
        <f>IFERROR(__xludf.DUMMYFUNCTION("IFERROR(TO_TEXT(TO_DATE(INDEX(SPLIT(B761, "" ""), 1))))"),"")</f>
        <v/>
      </c>
    </row>
    <row r="762" ht="15.75" customHeight="1">
      <c r="B762" s="46"/>
      <c r="C762" s="46"/>
      <c r="D762" s="43"/>
      <c r="E762" s="30"/>
      <c r="F762" s="30"/>
      <c r="G762" s="44"/>
      <c r="N762" s="45" t="str">
        <f>IFERROR(__xludf.DUMMYFUNCTION("IFERROR(TO_TEXT(TO_DATE(INDEX(SPLIT(B762, "" ""), 1))))"),"")</f>
        <v/>
      </c>
    </row>
    <row r="763" ht="15.75" customHeight="1">
      <c r="B763" s="46"/>
      <c r="C763" s="46"/>
      <c r="D763" s="43"/>
      <c r="E763" s="30"/>
      <c r="F763" s="30"/>
      <c r="G763" s="44"/>
      <c r="N763" s="45" t="str">
        <f>IFERROR(__xludf.DUMMYFUNCTION("IFERROR(TO_TEXT(TO_DATE(INDEX(SPLIT(B763, "" ""), 1))))"),"")</f>
        <v/>
      </c>
    </row>
    <row r="764" ht="15.75" customHeight="1">
      <c r="B764" s="46"/>
      <c r="C764" s="46"/>
      <c r="D764" s="43"/>
      <c r="E764" s="30"/>
      <c r="F764" s="30"/>
      <c r="G764" s="44"/>
      <c r="N764" s="45" t="str">
        <f>IFERROR(__xludf.DUMMYFUNCTION("IFERROR(TO_TEXT(TO_DATE(INDEX(SPLIT(B764, "" ""), 1))))"),"")</f>
        <v/>
      </c>
    </row>
    <row r="765" ht="15.75" customHeight="1">
      <c r="B765" s="46"/>
      <c r="C765" s="46"/>
      <c r="D765" s="43"/>
      <c r="E765" s="30"/>
      <c r="F765" s="30"/>
      <c r="G765" s="44"/>
      <c r="N765" s="45" t="str">
        <f>IFERROR(__xludf.DUMMYFUNCTION("IFERROR(TO_TEXT(TO_DATE(INDEX(SPLIT(B765, "" ""), 1))))"),"")</f>
        <v/>
      </c>
    </row>
    <row r="766" ht="15.75" customHeight="1">
      <c r="B766" s="46"/>
      <c r="C766" s="46"/>
      <c r="D766" s="43"/>
      <c r="E766" s="30"/>
      <c r="F766" s="30"/>
      <c r="G766" s="44"/>
      <c r="N766" s="45" t="str">
        <f>IFERROR(__xludf.DUMMYFUNCTION("IFERROR(TO_TEXT(TO_DATE(INDEX(SPLIT(B766, "" ""), 1))))"),"")</f>
        <v/>
      </c>
    </row>
    <row r="767" ht="15.75" customHeight="1">
      <c r="B767" s="46"/>
      <c r="C767" s="46"/>
      <c r="D767" s="43"/>
      <c r="E767" s="30"/>
      <c r="F767" s="30"/>
      <c r="G767" s="44"/>
      <c r="N767" s="45" t="str">
        <f>IFERROR(__xludf.DUMMYFUNCTION("IFERROR(TO_TEXT(TO_DATE(INDEX(SPLIT(B767, "" ""), 1))))"),"")</f>
        <v/>
      </c>
    </row>
    <row r="768" ht="15.75" customHeight="1">
      <c r="B768" s="46"/>
      <c r="C768" s="46"/>
      <c r="D768" s="43"/>
      <c r="E768" s="30"/>
      <c r="F768" s="30"/>
      <c r="G768" s="44"/>
      <c r="N768" s="45" t="str">
        <f>IFERROR(__xludf.DUMMYFUNCTION("IFERROR(TO_TEXT(TO_DATE(INDEX(SPLIT(B768, "" ""), 1))))"),"")</f>
        <v/>
      </c>
    </row>
    <row r="769" ht="15.75" customHeight="1">
      <c r="B769" s="46"/>
      <c r="C769" s="46"/>
      <c r="D769" s="43"/>
      <c r="E769" s="30"/>
      <c r="F769" s="30"/>
      <c r="G769" s="44"/>
      <c r="N769" s="45" t="str">
        <f>IFERROR(__xludf.DUMMYFUNCTION("IFERROR(TO_TEXT(TO_DATE(INDEX(SPLIT(B769, "" ""), 1))))"),"")</f>
        <v/>
      </c>
    </row>
    <row r="770" ht="15.75" customHeight="1">
      <c r="B770" s="46"/>
      <c r="C770" s="46"/>
      <c r="D770" s="43"/>
      <c r="E770" s="30"/>
      <c r="F770" s="30"/>
      <c r="G770" s="44"/>
      <c r="N770" s="45" t="str">
        <f>IFERROR(__xludf.DUMMYFUNCTION("IFERROR(TO_TEXT(TO_DATE(INDEX(SPLIT(B770, "" ""), 1))))"),"")</f>
        <v/>
      </c>
    </row>
    <row r="771" ht="15.75" customHeight="1">
      <c r="B771" s="46"/>
      <c r="C771" s="46"/>
      <c r="D771" s="43"/>
      <c r="E771" s="30"/>
      <c r="F771" s="30"/>
      <c r="G771" s="44"/>
      <c r="N771" s="45" t="str">
        <f>IFERROR(__xludf.DUMMYFUNCTION("IFERROR(TO_TEXT(TO_DATE(INDEX(SPLIT(B771, "" ""), 1))))"),"")</f>
        <v/>
      </c>
    </row>
    <row r="772" ht="15.75" customHeight="1">
      <c r="B772" s="46"/>
      <c r="C772" s="46"/>
      <c r="D772" s="43"/>
      <c r="E772" s="30"/>
      <c r="F772" s="30"/>
      <c r="G772" s="44"/>
      <c r="N772" s="45" t="str">
        <f>IFERROR(__xludf.DUMMYFUNCTION("IFERROR(TO_TEXT(TO_DATE(INDEX(SPLIT(B772, "" ""), 1))))"),"")</f>
        <v/>
      </c>
    </row>
    <row r="773" ht="15.75" customHeight="1">
      <c r="B773" s="46"/>
      <c r="C773" s="46"/>
      <c r="D773" s="43"/>
      <c r="E773" s="30"/>
      <c r="F773" s="30"/>
      <c r="G773" s="44"/>
      <c r="N773" s="45" t="str">
        <f>IFERROR(__xludf.DUMMYFUNCTION("IFERROR(TO_TEXT(TO_DATE(INDEX(SPLIT(B773, "" ""), 1))))"),"")</f>
        <v/>
      </c>
    </row>
    <row r="774" ht="15.75" customHeight="1">
      <c r="B774" s="46"/>
      <c r="C774" s="46"/>
      <c r="D774" s="43"/>
      <c r="E774" s="30"/>
      <c r="F774" s="30"/>
      <c r="G774" s="44"/>
      <c r="N774" s="45" t="str">
        <f>IFERROR(__xludf.DUMMYFUNCTION("IFERROR(TO_TEXT(TO_DATE(INDEX(SPLIT(B774, "" ""), 1))))"),"")</f>
        <v/>
      </c>
    </row>
    <row r="775" ht="15.75" customHeight="1">
      <c r="B775" s="46"/>
      <c r="C775" s="46"/>
      <c r="D775" s="43"/>
      <c r="E775" s="30"/>
      <c r="F775" s="30"/>
      <c r="G775" s="44"/>
      <c r="N775" s="45" t="str">
        <f>IFERROR(__xludf.DUMMYFUNCTION("IFERROR(TO_TEXT(TO_DATE(INDEX(SPLIT(B775, "" ""), 1))))"),"")</f>
        <v/>
      </c>
    </row>
    <row r="776" ht="15.75" customHeight="1">
      <c r="B776" s="46"/>
      <c r="C776" s="46"/>
      <c r="D776" s="43"/>
      <c r="E776" s="30"/>
      <c r="F776" s="30"/>
      <c r="G776" s="44"/>
      <c r="N776" s="45" t="str">
        <f>IFERROR(__xludf.DUMMYFUNCTION("IFERROR(TO_TEXT(TO_DATE(INDEX(SPLIT(B776, "" ""), 1))))"),"")</f>
        <v/>
      </c>
    </row>
    <row r="777" ht="15.75" customHeight="1">
      <c r="B777" s="46"/>
      <c r="C777" s="46"/>
      <c r="D777" s="43"/>
      <c r="E777" s="30"/>
      <c r="F777" s="30"/>
      <c r="G777" s="44"/>
      <c r="N777" s="45" t="str">
        <f>IFERROR(__xludf.DUMMYFUNCTION("IFERROR(TO_TEXT(TO_DATE(INDEX(SPLIT(B777, "" ""), 1))))"),"")</f>
        <v/>
      </c>
    </row>
    <row r="778" ht="15.75" customHeight="1">
      <c r="B778" s="46"/>
      <c r="C778" s="46"/>
      <c r="D778" s="43"/>
      <c r="E778" s="30"/>
      <c r="F778" s="30"/>
      <c r="G778" s="44"/>
      <c r="N778" s="45" t="str">
        <f>IFERROR(__xludf.DUMMYFUNCTION("IFERROR(TO_TEXT(TO_DATE(INDEX(SPLIT(B778, "" ""), 1))))"),"")</f>
        <v/>
      </c>
    </row>
    <row r="779" ht="15.75" customHeight="1">
      <c r="B779" s="46"/>
      <c r="C779" s="46"/>
      <c r="D779" s="43"/>
      <c r="E779" s="30"/>
      <c r="F779" s="30"/>
      <c r="G779" s="44"/>
      <c r="N779" s="45" t="str">
        <f>IFERROR(__xludf.DUMMYFUNCTION("IFERROR(TO_TEXT(TO_DATE(INDEX(SPLIT(B779, "" ""), 1))))"),"")</f>
        <v/>
      </c>
    </row>
    <row r="780" ht="15.75" customHeight="1">
      <c r="B780" s="46"/>
      <c r="C780" s="46"/>
      <c r="D780" s="43"/>
      <c r="E780" s="30"/>
      <c r="F780" s="30"/>
      <c r="G780" s="44"/>
      <c r="N780" s="45" t="str">
        <f>IFERROR(__xludf.DUMMYFUNCTION("IFERROR(TO_TEXT(TO_DATE(INDEX(SPLIT(B780, "" ""), 1))))"),"")</f>
        <v/>
      </c>
    </row>
    <row r="781" ht="15.75" customHeight="1">
      <c r="B781" s="46"/>
      <c r="C781" s="46"/>
      <c r="D781" s="43"/>
      <c r="E781" s="30"/>
      <c r="F781" s="30"/>
      <c r="G781" s="44"/>
      <c r="N781" s="45" t="str">
        <f>IFERROR(__xludf.DUMMYFUNCTION("IFERROR(TO_TEXT(TO_DATE(INDEX(SPLIT(B781, "" ""), 1))))"),"")</f>
        <v/>
      </c>
    </row>
    <row r="782" ht="15.75" customHeight="1">
      <c r="B782" s="46"/>
      <c r="C782" s="46"/>
      <c r="D782" s="43"/>
      <c r="E782" s="30"/>
      <c r="F782" s="30"/>
      <c r="G782" s="44"/>
      <c r="N782" s="45" t="str">
        <f>IFERROR(__xludf.DUMMYFUNCTION("IFERROR(TO_TEXT(TO_DATE(INDEX(SPLIT(B782, "" ""), 1))))"),"")</f>
        <v/>
      </c>
    </row>
    <row r="783" ht="15.75" customHeight="1">
      <c r="B783" s="46"/>
      <c r="C783" s="46"/>
      <c r="D783" s="43"/>
      <c r="E783" s="30"/>
      <c r="F783" s="30"/>
      <c r="G783" s="44"/>
      <c r="N783" s="45" t="str">
        <f>IFERROR(__xludf.DUMMYFUNCTION("IFERROR(TO_TEXT(TO_DATE(INDEX(SPLIT(B783, "" ""), 1))))"),"")</f>
        <v/>
      </c>
    </row>
    <row r="784" ht="15.75" customHeight="1">
      <c r="B784" s="46"/>
      <c r="C784" s="46"/>
      <c r="D784" s="43"/>
      <c r="E784" s="30"/>
      <c r="F784" s="30"/>
      <c r="G784" s="44"/>
      <c r="N784" s="45" t="str">
        <f>IFERROR(__xludf.DUMMYFUNCTION("IFERROR(TO_TEXT(TO_DATE(INDEX(SPLIT(B784, "" ""), 1))))"),"")</f>
        <v/>
      </c>
    </row>
    <row r="785" ht="15.75" customHeight="1">
      <c r="B785" s="46"/>
      <c r="C785" s="46"/>
      <c r="D785" s="43"/>
      <c r="E785" s="30"/>
      <c r="F785" s="30"/>
      <c r="G785" s="44"/>
      <c r="N785" s="45" t="str">
        <f>IFERROR(__xludf.DUMMYFUNCTION("IFERROR(TO_TEXT(TO_DATE(INDEX(SPLIT(B785, "" ""), 1))))"),"")</f>
        <v/>
      </c>
    </row>
    <row r="786" ht="15.75" customHeight="1">
      <c r="B786" s="46"/>
      <c r="C786" s="46"/>
      <c r="D786" s="43"/>
      <c r="E786" s="30"/>
      <c r="F786" s="30"/>
      <c r="G786" s="44"/>
      <c r="N786" s="45" t="str">
        <f>IFERROR(__xludf.DUMMYFUNCTION("IFERROR(TO_TEXT(TO_DATE(INDEX(SPLIT(B786, "" ""), 1))))"),"")</f>
        <v/>
      </c>
    </row>
    <row r="787" ht="15.75" customHeight="1">
      <c r="B787" s="46"/>
      <c r="C787" s="46"/>
      <c r="D787" s="43"/>
      <c r="E787" s="30"/>
      <c r="F787" s="30"/>
      <c r="G787" s="44"/>
      <c r="N787" s="45" t="str">
        <f>IFERROR(__xludf.DUMMYFUNCTION("IFERROR(TO_TEXT(TO_DATE(INDEX(SPLIT(B787, "" ""), 1))))"),"")</f>
        <v/>
      </c>
    </row>
    <row r="788" ht="15.75" customHeight="1">
      <c r="B788" s="46"/>
      <c r="C788" s="46"/>
      <c r="D788" s="43"/>
      <c r="E788" s="30"/>
      <c r="F788" s="30"/>
      <c r="G788" s="44"/>
      <c r="N788" s="45" t="str">
        <f>IFERROR(__xludf.DUMMYFUNCTION("IFERROR(TO_TEXT(TO_DATE(INDEX(SPLIT(B788, "" ""), 1))))"),"")</f>
        <v/>
      </c>
    </row>
    <row r="789" ht="15.75" customHeight="1">
      <c r="B789" s="46"/>
      <c r="C789" s="46"/>
      <c r="D789" s="43"/>
      <c r="E789" s="30"/>
      <c r="F789" s="30"/>
      <c r="G789" s="44"/>
      <c r="N789" s="45" t="str">
        <f>IFERROR(__xludf.DUMMYFUNCTION("IFERROR(TO_TEXT(TO_DATE(INDEX(SPLIT(B789, "" ""), 1))))"),"")</f>
        <v/>
      </c>
    </row>
    <row r="790" ht="15.75" customHeight="1">
      <c r="B790" s="46"/>
      <c r="C790" s="46"/>
      <c r="D790" s="43"/>
      <c r="E790" s="30"/>
      <c r="F790" s="30"/>
      <c r="G790" s="44"/>
      <c r="N790" s="45" t="str">
        <f>IFERROR(__xludf.DUMMYFUNCTION("IFERROR(TO_TEXT(TO_DATE(INDEX(SPLIT(B790, "" ""), 1))))"),"")</f>
        <v/>
      </c>
    </row>
    <row r="791" ht="15.75" customHeight="1">
      <c r="B791" s="46"/>
      <c r="C791" s="46"/>
      <c r="D791" s="43"/>
      <c r="E791" s="30"/>
      <c r="F791" s="30"/>
      <c r="G791" s="44"/>
      <c r="N791" s="45" t="str">
        <f>IFERROR(__xludf.DUMMYFUNCTION("IFERROR(TO_TEXT(TO_DATE(INDEX(SPLIT(B791, "" ""), 1))))"),"")</f>
        <v/>
      </c>
    </row>
    <row r="792" ht="15.75" customHeight="1">
      <c r="B792" s="46"/>
      <c r="C792" s="46"/>
      <c r="D792" s="43"/>
      <c r="E792" s="30"/>
      <c r="F792" s="30"/>
      <c r="G792" s="44"/>
      <c r="N792" s="45" t="str">
        <f>IFERROR(__xludf.DUMMYFUNCTION("IFERROR(TO_TEXT(TO_DATE(INDEX(SPLIT(B792, "" ""), 1))))"),"")</f>
        <v/>
      </c>
    </row>
    <row r="793" ht="15.75" customHeight="1">
      <c r="B793" s="46"/>
      <c r="C793" s="46"/>
      <c r="D793" s="43"/>
      <c r="E793" s="30"/>
      <c r="F793" s="30"/>
      <c r="G793" s="44"/>
      <c r="N793" s="45" t="str">
        <f>IFERROR(__xludf.DUMMYFUNCTION("IFERROR(TO_TEXT(TO_DATE(INDEX(SPLIT(B793, "" ""), 1))))"),"")</f>
        <v/>
      </c>
    </row>
    <row r="794" ht="15.75" customHeight="1">
      <c r="B794" s="46"/>
      <c r="C794" s="46"/>
      <c r="D794" s="43"/>
      <c r="E794" s="30"/>
      <c r="F794" s="30"/>
      <c r="G794" s="44"/>
      <c r="N794" s="45" t="str">
        <f>IFERROR(__xludf.DUMMYFUNCTION("IFERROR(TO_TEXT(TO_DATE(INDEX(SPLIT(B794, "" ""), 1))))"),"")</f>
        <v/>
      </c>
    </row>
    <row r="795" ht="15.75" customHeight="1">
      <c r="B795" s="46"/>
      <c r="C795" s="46"/>
      <c r="D795" s="43"/>
      <c r="E795" s="30"/>
      <c r="F795" s="30"/>
      <c r="G795" s="44"/>
      <c r="N795" s="45" t="str">
        <f>IFERROR(__xludf.DUMMYFUNCTION("IFERROR(TO_TEXT(TO_DATE(INDEX(SPLIT(B795, "" ""), 1))))"),"")</f>
        <v/>
      </c>
    </row>
    <row r="796" ht="15.75" customHeight="1">
      <c r="B796" s="46"/>
      <c r="C796" s="46"/>
      <c r="D796" s="43"/>
      <c r="E796" s="30"/>
      <c r="F796" s="30"/>
      <c r="G796" s="44"/>
      <c r="N796" s="45" t="str">
        <f>IFERROR(__xludf.DUMMYFUNCTION("IFERROR(TO_TEXT(TO_DATE(INDEX(SPLIT(B796, "" ""), 1))))"),"")</f>
        <v/>
      </c>
    </row>
    <row r="797" ht="15.75" customHeight="1">
      <c r="B797" s="46"/>
      <c r="C797" s="46"/>
      <c r="D797" s="43"/>
      <c r="E797" s="30"/>
      <c r="F797" s="30"/>
      <c r="G797" s="44"/>
      <c r="N797" s="45" t="str">
        <f>IFERROR(__xludf.DUMMYFUNCTION("IFERROR(TO_TEXT(TO_DATE(INDEX(SPLIT(B797, "" ""), 1))))"),"")</f>
        <v/>
      </c>
    </row>
    <row r="798" ht="15.75" customHeight="1">
      <c r="B798" s="46"/>
      <c r="C798" s="46"/>
      <c r="D798" s="43"/>
      <c r="E798" s="30"/>
      <c r="F798" s="30"/>
      <c r="G798" s="44"/>
      <c r="N798" s="45" t="str">
        <f>IFERROR(__xludf.DUMMYFUNCTION("IFERROR(TO_TEXT(TO_DATE(INDEX(SPLIT(B798, "" ""), 1))))"),"")</f>
        <v/>
      </c>
    </row>
    <row r="799" ht="15.75" customHeight="1">
      <c r="B799" s="46"/>
      <c r="C799" s="46"/>
      <c r="D799" s="43"/>
      <c r="E799" s="30"/>
      <c r="F799" s="30"/>
      <c r="G799" s="44"/>
      <c r="N799" s="45" t="str">
        <f>IFERROR(__xludf.DUMMYFUNCTION("IFERROR(TO_TEXT(TO_DATE(INDEX(SPLIT(B799, "" ""), 1))))"),"")</f>
        <v/>
      </c>
    </row>
    <row r="800" ht="15.75" customHeight="1">
      <c r="B800" s="46"/>
      <c r="C800" s="46"/>
      <c r="D800" s="43"/>
      <c r="E800" s="30"/>
      <c r="F800" s="30"/>
      <c r="G800" s="44"/>
      <c r="N800" s="45" t="str">
        <f>IFERROR(__xludf.DUMMYFUNCTION("IFERROR(TO_TEXT(TO_DATE(INDEX(SPLIT(B800, "" ""), 1))))"),"")</f>
        <v/>
      </c>
    </row>
    <row r="801" ht="15.75" customHeight="1">
      <c r="B801" s="46"/>
      <c r="C801" s="46"/>
      <c r="D801" s="43"/>
      <c r="E801" s="30"/>
      <c r="F801" s="30"/>
      <c r="G801" s="44"/>
      <c r="N801" s="45" t="str">
        <f>IFERROR(__xludf.DUMMYFUNCTION("IFERROR(TO_TEXT(TO_DATE(INDEX(SPLIT(B801, "" ""), 1))))"),"")</f>
        <v/>
      </c>
    </row>
    <row r="802" ht="15.75" customHeight="1">
      <c r="B802" s="46"/>
      <c r="C802" s="46"/>
      <c r="D802" s="43"/>
      <c r="E802" s="30"/>
      <c r="F802" s="30"/>
      <c r="G802" s="44"/>
      <c r="N802" s="45" t="str">
        <f>IFERROR(__xludf.DUMMYFUNCTION("IFERROR(TO_TEXT(TO_DATE(INDEX(SPLIT(B802, "" ""), 1))))"),"")</f>
        <v/>
      </c>
    </row>
    <row r="803" ht="15.75" customHeight="1">
      <c r="B803" s="46"/>
      <c r="C803" s="46"/>
      <c r="D803" s="43"/>
      <c r="E803" s="30"/>
      <c r="F803" s="30"/>
      <c r="G803" s="44"/>
      <c r="N803" s="45" t="str">
        <f>IFERROR(__xludf.DUMMYFUNCTION("IFERROR(TO_TEXT(TO_DATE(INDEX(SPLIT(B803, "" ""), 1))))"),"")</f>
        <v/>
      </c>
    </row>
    <row r="804" ht="15.75" customHeight="1">
      <c r="B804" s="46"/>
      <c r="C804" s="46"/>
      <c r="D804" s="43"/>
      <c r="E804" s="30"/>
      <c r="F804" s="30"/>
      <c r="G804" s="44"/>
      <c r="N804" s="45" t="str">
        <f>IFERROR(__xludf.DUMMYFUNCTION("IFERROR(TO_TEXT(TO_DATE(INDEX(SPLIT(B804, "" ""), 1))))"),"")</f>
        <v/>
      </c>
    </row>
    <row r="805" ht="15.75" customHeight="1">
      <c r="B805" s="46"/>
      <c r="C805" s="46"/>
      <c r="D805" s="43"/>
      <c r="E805" s="30"/>
      <c r="F805" s="30"/>
      <c r="G805" s="44"/>
      <c r="N805" s="45" t="str">
        <f>IFERROR(__xludf.DUMMYFUNCTION("IFERROR(TO_TEXT(TO_DATE(INDEX(SPLIT(B805, "" ""), 1))))"),"")</f>
        <v/>
      </c>
    </row>
    <row r="806" ht="15.75" customHeight="1">
      <c r="B806" s="46"/>
      <c r="C806" s="46"/>
      <c r="D806" s="43"/>
      <c r="E806" s="30"/>
      <c r="F806" s="30"/>
      <c r="G806" s="44"/>
      <c r="N806" s="45" t="str">
        <f>IFERROR(__xludf.DUMMYFUNCTION("IFERROR(TO_TEXT(TO_DATE(INDEX(SPLIT(B806, "" ""), 1))))"),"")</f>
        <v/>
      </c>
    </row>
    <row r="807" ht="15.75" customHeight="1">
      <c r="B807" s="46"/>
      <c r="C807" s="46"/>
      <c r="D807" s="43"/>
      <c r="E807" s="30"/>
      <c r="F807" s="30"/>
      <c r="G807" s="44"/>
      <c r="N807" s="45" t="str">
        <f>IFERROR(__xludf.DUMMYFUNCTION("IFERROR(TO_TEXT(TO_DATE(INDEX(SPLIT(B807, "" ""), 1))))"),"")</f>
        <v/>
      </c>
    </row>
    <row r="808" ht="15.75" customHeight="1">
      <c r="B808" s="46"/>
      <c r="C808" s="46"/>
      <c r="D808" s="43"/>
      <c r="E808" s="30"/>
      <c r="F808" s="30"/>
      <c r="G808" s="44"/>
      <c r="N808" s="45" t="str">
        <f>IFERROR(__xludf.DUMMYFUNCTION("IFERROR(TO_TEXT(TO_DATE(INDEX(SPLIT(B808, "" ""), 1))))"),"")</f>
        <v/>
      </c>
    </row>
    <row r="809" ht="15.75" customHeight="1">
      <c r="B809" s="46"/>
      <c r="C809" s="46"/>
      <c r="D809" s="43"/>
      <c r="E809" s="30"/>
      <c r="F809" s="30"/>
      <c r="G809" s="44"/>
      <c r="N809" s="45" t="str">
        <f>IFERROR(__xludf.DUMMYFUNCTION("IFERROR(TO_TEXT(TO_DATE(INDEX(SPLIT(B809, "" ""), 1))))"),"")</f>
        <v/>
      </c>
    </row>
    <row r="810" ht="15.75" customHeight="1">
      <c r="B810" s="46"/>
      <c r="C810" s="46"/>
      <c r="D810" s="43"/>
      <c r="E810" s="30"/>
      <c r="F810" s="30"/>
      <c r="G810" s="44"/>
      <c r="N810" s="45" t="str">
        <f>IFERROR(__xludf.DUMMYFUNCTION("IFERROR(TO_TEXT(TO_DATE(INDEX(SPLIT(B810, "" ""), 1))))"),"")</f>
        <v/>
      </c>
    </row>
    <row r="811" ht="15.75" customHeight="1">
      <c r="B811" s="46"/>
      <c r="C811" s="46"/>
      <c r="D811" s="43"/>
      <c r="E811" s="30"/>
      <c r="F811" s="30"/>
      <c r="G811" s="44"/>
      <c r="N811" s="45" t="str">
        <f>IFERROR(__xludf.DUMMYFUNCTION("IFERROR(TO_TEXT(TO_DATE(INDEX(SPLIT(B811, "" ""), 1))))"),"")</f>
        <v/>
      </c>
    </row>
    <row r="812" ht="15.75" customHeight="1">
      <c r="B812" s="46"/>
      <c r="C812" s="46"/>
      <c r="D812" s="43"/>
      <c r="E812" s="30"/>
      <c r="F812" s="30"/>
      <c r="G812" s="44"/>
      <c r="N812" s="45" t="str">
        <f>IFERROR(__xludf.DUMMYFUNCTION("IFERROR(TO_TEXT(TO_DATE(INDEX(SPLIT(B812, "" ""), 1))))"),"")</f>
        <v/>
      </c>
    </row>
    <row r="813" ht="15.75" customHeight="1">
      <c r="B813" s="46"/>
      <c r="C813" s="46"/>
      <c r="D813" s="43"/>
      <c r="E813" s="30"/>
      <c r="F813" s="30"/>
      <c r="G813" s="44"/>
      <c r="N813" s="45" t="str">
        <f>IFERROR(__xludf.DUMMYFUNCTION("IFERROR(TO_TEXT(TO_DATE(INDEX(SPLIT(B813, "" ""), 1))))"),"")</f>
        <v/>
      </c>
    </row>
    <row r="814" ht="15.75" customHeight="1">
      <c r="B814" s="46"/>
      <c r="C814" s="46"/>
      <c r="D814" s="43"/>
      <c r="E814" s="30"/>
      <c r="F814" s="30"/>
      <c r="G814" s="44"/>
      <c r="N814" s="45" t="str">
        <f>IFERROR(__xludf.DUMMYFUNCTION("IFERROR(TO_TEXT(TO_DATE(INDEX(SPLIT(B814, "" ""), 1))))"),"")</f>
        <v/>
      </c>
    </row>
    <row r="815" ht="15.75" customHeight="1">
      <c r="B815" s="46"/>
      <c r="C815" s="46"/>
      <c r="D815" s="43"/>
      <c r="E815" s="30"/>
      <c r="F815" s="30"/>
      <c r="G815" s="44"/>
      <c r="N815" s="45" t="str">
        <f>IFERROR(__xludf.DUMMYFUNCTION("IFERROR(TO_TEXT(TO_DATE(INDEX(SPLIT(B815, "" ""), 1))))"),"")</f>
        <v/>
      </c>
    </row>
    <row r="816" ht="15.75" customHeight="1">
      <c r="B816" s="46"/>
      <c r="C816" s="46"/>
      <c r="D816" s="43"/>
      <c r="E816" s="30"/>
      <c r="F816" s="30"/>
      <c r="G816" s="44"/>
      <c r="N816" s="45" t="str">
        <f>IFERROR(__xludf.DUMMYFUNCTION("IFERROR(TO_TEXT(TO_DATE(INDEX(SPLIT(B816, "" ""), 1))))"),"")</f>
        <v/>
      </c>
    </row>
    <row r="817" ht="15.75" customHeight="1">
      <c r="B817" s="46"/>
      <c r="C817" s="46"/>
      <c r="D817" s="43"/>
      <c r="E817" s="30"/>
      <c r="F817" s="30"/>
      <c r="G817" s="44"/>
      <c r="N817" s="45" t="str">
        <f>IFERROR(__xludf.DUMMYFUNCTION("IFERROR(TO_TEXT(TO_DATE(INDEX(SPLIT(B817, "" ""), 1))))"),"")</f>
        <v/>
      </c>
    </row>
    <row r="818" ht="15.75" customHeight="1">
      <c r="B818" s="46"/>
      <c r="C818" s="46"/>
      <c r="D818" s="43"/>
      <c r="E818" s="30"/>
      <c r="F818" s="30"/>
      <c r="G818" s="44"/>
      <c r="N818" s="45" t="str">
        <f>IFERROR(__xludf.DUMMYFUNCTION("IFERROR(TO_TEXT(TO_DATE(INDEX(SPLIT(B818, "" ""), 1))))"),"")</f>
        <v/>
      </c>
    </row>
    <row r="819" ht="15.75" customHeight="1">
      <c r="B819" s="46"/>
      <c r="C819" s="46"/>
      <c r="D819" s="43"/>
      <c r="E819" s="30"/>
      <c r="F819" s="30"/>
      <c r="G819" s="44"/>
      <c r="N819" s="45" t="str">
        <f>IFERROR(__xludf.DUMMYFUNCTION("IFERROR(TO_TEXT(TO_DATE(INDEX(SPLIT(B819, "" ""), 1))))"),"")</f>
        <v/>
      </c>
    </row>
    <row r="820" ht="15.75" customHeight="1">
      <c r="B820" s="46"/>
      <c r="C820" s="46"/>
      <c r="D820" s="43"/>
      <c r="E820" s="30"/>
      <c r="F820" s="30"/>
      <c r="G820" s="44"/>
      <c r="N820" s="45" t="str">
        <f>IFERROR(__xludf.DUMMYFUNCTION("IFERROR(TO_TEXT(TO_DATE(INDEX(SPLIT(B820, "" ""), 1))))"),"")</f>
        <v/>
      </c>
    </row>
    <row r="821" ht="15.75" customHeight="1">
      <c r="B821" s="46"/>
      <c r="C821" s="46"/>
      <c r="D821" s="43"/>
      <c r="E821" s="30"/>
      <c r="F821" s="30"/>
      <c r="G821" s="44"/>
      <c r="N821" s="45" t="str">
        <f>IFERROR(__xludf.DUMMYFUNCTION("IFERROR(TO_TEXT(TO_DATE(INDEX(SPLIT(B821, "" ""), 1))))"),"")</f>
        <v/>
      </c>
    </row>
    <row r="822" ht="15.75" customHeight="1">
      <c r="B822" s="46"/>
      <c r="C822" s="46"/>
      <c r="D822" s="43"/>
      <c r="E822" s="30"/>
      <c r="F822" s="30"/>
      <c r="G822" s="44"/>
      <c r="N822" s="45" t="str">
        <f>IFERROR(__xludf.DUMMYFUNCTION("IFERROR(TO_TEXT(TO_DATE(INDEX(SPLIT(B822, "" ""), 1))))"),"")</f>
        <v/>
      </c>
    </row>
    <row r="823" ht="15.75" customHeight="1">
      <c r="B823" s="46"/>
      <c r="C823" s="46"/>
      <c r="D823" s="43"/>
      <c r="E823" s="30"/>
      <c r="F823" s="30"/>
      <c r="G823" s="44"/>
      <c r="N823" s="45" t="str">
        <f>IFERROR(__xludf.DUMMYFUNCTION("IFERROR(TO_TEXT(TO_DATE(INDEX(SPLIT(B823, "" ""), 1))))"),"")</f>
        <v/>
      </c>
    </row>
    <row r="824" ht="15.75" customHeight="1">
      <c r="B824" s="46"/>
      <c r="C824" s="46"/>
      <c r="D824" s="43"/>
      <c r="E824" s="30"/>
      <c r="F824" s="30"/>
      <c r="G824" s="44"/>
      <c r="N824" s="45" t="str">
        <f>IFERROR(__xludf.DUMMYFUNCTION("IFERROR(TO_TEXT(TO_DATE(INDEX(SPLIT(B824, "" ""), 1))))"),"")</f>
        <v/>
      </c>
    </row>
    <row r="825" ht="15.75" customHeight="1">
      <c r="B825" s="46"/>
      <c r="C825" s="46"/>
      <c r="D825" s="43"/>
      <c r="E825" s="30"/>
      <c r="F825" s="30"/>
      <c r="G825" s="44"/>
      <c r="N825" s="45" t="str">
        <f>IFERROR(__xludf.DUMMYFUNCTION("IFERROR(TO_TEXT(TO_DATE(INDEX(SPLIT(B825, "" ""), 1))))"),"")</f>
        <v/>
      </c>
    </row>
    <row r="826" ht="15.75" customHeight="1">
      <c r="B826" s="46"/>
      <c r="C826" s="46"/>
      <c r="D826" s="43"/>
      <c r="E826" s="30"/>
      <c r="F826" s="30"/>
      <c r="G826" s="44"/>
      <c r="N826" s="45" t="str">
        <f>IFERROR(__xludf.DUMMYFUNCTION("IFERROR(TO_TEXT(TO_DATE(INDEX(SPLIT(B826, "" ""), 1))))"),"")</f>
        <v/>
      </c>
    </row>
    <row r="827" ht="15.75" customHeight="1">
      <c r="B827" s="46"/>
      <c r="C827" s="46"/>
      <c r="D827" s="43"/>
      <c r="E827" s="30"/>
      <c r="F827" s="30"/>
      <c r="G827" s="44"/>
      <c r="N827" s="45" t="str">
        <f>IFERROR(__xludf.DUMMYFUNCTION("IFERROR(TO_TEXT(TO_DATE(INDEX(SPLIT(B827, "" ""), 1))))"),"")</f>
        <v/>
      </c>
    </row>
    <row r="828" ht="15.75" customHeight="1">
      <c r="B828" s="46"/>
      <c r="C828" s="46"/>
      <c r="D828" s="43"/>
      <c r="E828" s="30"/>
      <c r="F828" s="30"/>
      <c r="G828" s="44"/>
      <c r="N828" s="45" t="str">
        <f>IFERROR(__xludf.DUMMYFUNCTION("IFERROR(TO_TEXT(TO_DATE(INDEX(SPLIT(B828, "" ""), 1))))"),"")</f>
        <v/>
      </c>
    </row>
    <row r="829" ht="15.75" customHeight="1">
      <c r="B829" s="46"/>
      <c r="C829" s="46"/>
      <c r="D829" s="43"/>
      <c r="E829" s="30"/>
      <c r="F829" s="30"/>
      <c r="G829" s="44"/>
      <c r="N829" s="45" t="str">
        <f>IFERROR(__xludf.DUMMYFUNCTION("IFERROR(TO_TEXT(TO_DATE(INDEX(SPLIT(B829, "" ""), 1))))"),"")</f>
        <v/>
      </c>
    </row>
    <row r="830" ht="15.75" customHeight="1">
      <c r="B830" s="46"/>
      <c r="C830" s="46"/>
      <c r="D830" s="43"/>
      <c r="E830" s="30"/>
      <c r="F830" s="30"/>
      <c r="G830" s="44"/>
      <c r="N830" s="45" t="str">
        <f>IFERROR(__xludf.DUMMYFUNCTION("IFERROR(TO_TEXT(TO_DATE(INDEX(SPLIT(B830, "" ""), 1))))"),"")</f>
        <v/>
      </c>
    </row>
    <row r="831" ht="15.75" customHeight="1">
      <c r="B831" s="46"/>
      <c r="C831" s="46"/>
      <c r="D831" s="43"/>
      <c r="E831" s="30"/>
      <c r="F831" s="30"/>
      <c r="G831" s="44"/>
      <c r="N831" s="45" t="str">
        <f>IFERROR(__xludf.DUMMYFUNCTION("IFERROR(TO_TEXT(TO_DATE(INDEX(SPLIT(B831, "" ""), 1))))"),"")</f>
        <v/>
      </c>
    </row>
    <row r="832" ht="15.75" customHeight="1">
      <c r="B832" s="46"/>
      <c r="C832" s="46"/>
      <c r="D832" s="43"/>
      <c r="E832" s="30"/>
      <c r="F832" s="30"/>
      <c r="G832" s="44"/>
      <c r="N832" s="45" t="str">
        <f>IFERROR(__xludf.DUMMYFUNCTION("IFERROR(TO_TEXT(TO_DATE(INDEX(SPLIT(B832, "" ""), 1))))"),"")</f>
        <v/>
      </c>
    </row>
    <row r="833" ht="15.75" customHeight="1">
      <c r="B833" s="46"/>
      <c r="C833" s="46"/>
      <c r="D833" s="43"/>
      <c r="E833" s="30"/>
      <c r="F833" s="30"/>
      <c r="G833" s="44"/>
      <c r="N833" s="45" t="str">
        <f>IFERROR(__xludf.DUMMYFUNCTION("IFERROR(TO_TEXT(TO_DATE(INDEX(SPLIT(B833, "" ""), 1))))"),"")</f>
        <v/>
      </c>
    </row>
    <row r="834" ht="15.75" customHeight="1">
      <c r="B834" s="46"/>
      <c r="C834" s="46"/>
      <c r="D834" s="43"/>
      <c r="E834" s="30"/>
      <c r="F834" s="30"/>
      <c r="G834" s="44"/>
      <c r="N834" s="45" t="str">
        <f>IFERROR(__xludf.DUMMYFUNCTION("IFERROR(TO_TEXT(TO_DATE(INDEX(SPLIT(B834, "" ""), 1))))"),"")</f>
        <v/>
      </c>
    </row>
    <row r="835" ht="15.75" customHeight="1">
      <c r="B835" s="46"/>
      <c r="C835" s="46"/>
      <c r="D835" s="43"/>
      <c r="E835" s="30"/>
      <c r="F835" s="30"/>
      <c r="G835" s="44"/>
      <c r="N835" s="45" t="str">
        <f>IFERROR(__xludf.DUMMYFUNCTION("IFERROR(TO_TEXT(TO_DATE(INDEX(SPLIT(B835, "" ""), 1))))"),"")</f>
        <v/>
      </c>
    </row>
    <row r="836" ht="15.75" customHeight="1">
      <c r="B836" s="46"/>
      <c r="C836" s="46"/>
      <c r="D836" s="43"/>
      <c r="E836" s="30"/>
      <c r="F836" s="30"/>
      <c r="G836" s="44"/>
      <c r="N836" s="45" t="str">
        <f>IFERROR(__xludf.DUMMYFUNCTION("IFERROR(TO_TEXT(TO_DATE(INDEX(SPLIT(B836, "" ""), 1))))"),"")</f>
        <v/>
      </c>
    </row>
    <row r="837" ht="15.75" customHeight="1">
      <c r="B837" s="46"/>
      <c r="C837" s="46"/>
      <c r="D837" s="43"/>
      <c r="E837" s="30"/>
      <c r="F837" s="30"/>
      <c r="G837" s="44"/>
      <c r="N837" s="45" t="str">
        <f>IFERROR(__xludf.DUMMYFUNCTION("IFERROR(TO_TEXT(TO_DATE(INDEX(SPLIT(B837, "" ""), 1))))"),"")</f>
        <v/>
      </c>
    </row>
    <row r="838" ht="15.75" customHeight="1">
      <c r="B838" s="46"/>
      <c r="C838" s="46"/>
      <c r="D838" s="43"/>
      <c r="E838" s="30"/>
      <c r="F838" s="30"/>
      <c r="G838" s="44"/>
      <c r="N838" s="45" t="str">
        <f>IFERROR(__xludf.DUMMYFUNCTION("IFERROR(TO_TEXT(TO_DATE(INDEX(SPLIT(B838, "" ""), 1))))"),"")</f>
        <v/>
      </c>
    </row>
    <row r="839" ht="15.75" customHeight="1">
      <c r="B839" s="46"/>
      <c r="C839" s="46"/>
      <c r="D839" s="43"/>
      <c r="E839" s="30"/>
      <c r="F839" s="30"/>
      <c r="G839" s="44"/>
      <c r="N839" s="45" t="str">
        <f>IFERROR(__xludf.DUMMYFUNCTION("IFERROR(TO_TEXT(TO_DATE(INDEX(SPLIT(B839, "" ""), 1))))"),"")</f>
        <v/>
      </c>
    </row>
    <row r="840" ht="15.75" customHeight="1">
      <c r="B840" s="46"/>
      <c r="C840" s="46"/>
      <c r="D840" s="43"/>
      <c r="E840" s="30"/>
      <c r="F840" s="30"/>
      <c r="G840" s="44"/>
      <c r="N840" s="45" t="str">
        <f>IFERROR(__xludf.DUMMYFUNCTION("IFERROR(TO_TEXT(TO_DATE(INDEX(SPLIT(B840, "" ""), 1))))"),"")</f>
        <v/>
      </c>
    </row>
    <row r="841" ht="15.75" customHeight="1">
      <c r="B841" s="46"/>
      <c r="C841" s="46"/>
      <c r="D841" s="43"/>
      <c r="E841" s="30"/>
      <c r="F841" s="30"/>
      <c r="G841" s="44"/>
      <c r="N841" s="45" t="str">
        <f>IFERROR(__xludf.DUMMYFUNCTION("IFERROR(TO_TEXT(TO_DATE(INDEX(SPLIT(B841, "" ""), 1))))"),"")</f>
        <v/>
      </c>
    </row>
    <row r="842" ht="15.75" customHeight="1">
      <c r="B842" s="46"/>
      <c r="C842" s="46"/>
      <c r="D842" s="43"/>
      <c r="E842" s="30"/>
      <c r="F842" s="30"/>
      <c r="G842" s="44"/>
      <c r="N842" s="45" t="str">
        <f>IFERROR(__xludf.DUMMYFUNCTION("IFERROR(TO_TEXT(TO_DATE(INDEX(SPLIT(B842, "" ""), 1))))"),"")</f>
        <v/>
      </c>
    </row>
    <row r="843" ht="15.75" customHeight="1">
      <c r="B843" s="46"/>
      <c r="C843" s="46"/>
      <c r="D843" s="43"/>
      <c r="E843" s="30"/>
      <c r="F843" s="30"/>
      <c r="G843" s="44"/>
      <c r="N843" s="45" t="str">
        <f>IFERROR(__xludf.DUMMYFUNCTION("IFERROR(TO_TEXT(TO_DATE(INDEX(SPLIT(B843, "" ""), 1))))"),"")</f>
        <v/>
      </c>
    </row>
    <row r="844" ht="15.75" customHeight="1">
      <c r="B844" s="46"/>
      <c r="C844" s="46"/>
      <c r="D844" s="43"/>
      <c r="E844" s="30"/>
      <c r="F844" s="30"/>
      <c r="G844" s="44"/>
      <c r="N844" s="45" t="str">
        <f>IFERROR(__xludf.DUMMYFUNCTION("IFERROR(TO_TEXT(TO_DATE(INDEX(SPLIT(B844, "" ""), 1))))"),"")</f>
        <v/>
      </c>
    </row>
    <row r="845" ht="15.75" customHeight="1">
      <c r="B845" s="46"/>
      <c r="C845" s="46"/>
      <c r="D845" s="43"/>
      <c r="E845" s="30"/>
      <c r="F845" s="30"/>
      <c r="G845" s="44"/>
      <c r="N845" s="45" t="str">
        <f>IFERROR(__xludf.DUMMYFUNCTION("IFERROR(TO_TEXT(TO_DATE(INDEX(SPLIT(B845, "" ""), 1))))"),"")</f>
        <v/>
      </c>
    </row>
    <row r="846" ht="15.75" customHeight="1">
      <c r="B846" s="46"/>
      <c r="C846" s="46"/>
      <c r="D846" s="43"/>
      <c r="E846" s="30"/>
      <c r="F846" s="30"/>
      <c r="G846" s="44"/>
      <c r="N846" s="45" t="str">
        <f>IFERROR(__xludf.DUMMYFUNCTION("IFERROR(TO_TEXT(TO_DATE(INDEX(SPLIT(B846, "" ""), 1))))"),"")</f>
        <v/>
      </c>
    </row>
    <row r="847" ht="15.75" customHeight="1">
      <c r="B847" s="46"/>
      <c r="C847" s="46"/>
      <c r="D847" s="43"/>
      <c r="E847" s="30"/>
      <c r="F847" s="30"/>
      <c r="G847" s="44"/>
      <c r="N847" s="45" t="str">
        <f>IFERROR(__xludf.DUMMYFUNCTION("IFERROR(TO_TEXT(TO_DATE(INDEX(SPLIT(B847, "" ""), 1))))"),"")</f>
        <v/>
      </c>
    </row>
    <row r="848" ht="15.75" customHeight="1">
      <c r="B848" s="46"/>
      <c r="C848" s="46"/>
      <c r="D848" s="43"/>
      <c r="E848" s="30"/>
      <c r="F848" s="30"/>
      <c r="G848" s="44"/>
      <c r="N848" s="45" t="str">
        <f>IFERROR(__xludf.DUMMYFUNCTION("IFERROR(TO_TEXT(TO_DATE(INDEX(SPLIT(B848, "" ""), 1))))"),"")</f>
        <v/>
      </c>
    </row>
    <row r="849" ht="15.75" customHeight="1">
      <c r="B849" s="46"/>
      <c r="C849" s="46"/>
      <c r="D849" s="43"/>
      <c r="E849" s="30"/>
      <c r="F849" s="30"/>
      <c r="G849" s="44"/>
      <c r="N849" s="45" t="str">
        <f>IFERROR(__xludf.DUMMYFUNCTION("IFERROR(TO_TEXT(TO_DATE(INDEX(SPLIT(B849, "" ""), 1))))"),"")</f>
        <v/>
      </c>
    </row>
    <row r="850" ht="15.75" customHeight="1">
      <c r="B850" s="46"/>
      <c r="C850" s="46"/>
      <c r="D850" s="43"/>
      <c r="E850" s="30"/>
      <c r="F850" s="30"/>
      <c r="G850" s="44"/>
      <c r="N850" s="45" t="str">
        <f>IFERROR(__xludf.DUMMYFUNCTION("IFERROR(TO_TEXT(TO_DATE(INDEX(SPLIT(B850, "" ""), 1))))"),"")</f>
        <v/>
      </c>
    </row>
    <row r="851" ht="15.75" customHeight="1">
      <c r="B851" s="46"/>
      <c r="C851" s="46"/>
      <c r="D851" s="43"/>
      <c r="E851" s="30"/>
      <c r="F851" s="30"/>
      <c r="G851" s="44"/>
      <c r="N851" s="45" t="str">
        <f>IFERROR(__xludf.DUMMYFUNCTION("IFERROR(TO_TEXT(TO_DATE(INDEX(SPLIT(B851, "" ""), 1))))"),"")</f>
        <v/>
      </c>
    </row>
    <row r="852" ht="15.75" customHeight="1">
      <c r="B852" s="46"/>
      <c r="C852" s="46"/>
      <c r="D852" s="43"/>
      <c r="E852" s="30"/>
      <c r="F852" s="30"/>
      <c r="G852" s="44"/>
      <c r="N852" s="45" t="str">
        <f>IFERROR(__xludf.DUMMYFUNCTION("IFERROR(TO_TEXT(TO_DATE(INDEX(SPLIT(B852, "" ""), 1))))"),"")</f>
        <v/>
      </c>
    </row>
    <row r="853" ht="15.75" customHeight="1">
      <c r="B853" s="46"/>
      <c r="C853" s="46"/>
      <c r="D853" s="43"/>
      <c r="E853" s="30"/>
      <c r="F853" s="30"/>
      <c r="G853" s="44"/>
      <c r="N853" s="45" t="str">
        <f>IFERROR(__xludf.DUMMYFUNCTION("IFERROR(TO_TEXT(TO_DATE(INDEX(SPLIT(B853, "" ""), 1))))"),"")</f>
        <v/>
      </c>
    </row>
    <row r="854" ht="15.75" customHeight="1">
      <c r="B854" s="46"/>
      <c r="C854" s="46"/>
      <c r="D854" s="43"/>
      <c r="E854" s="30"/>
      <c r="F854" s="30"/>
      <c r="G854" s="44"/>
      <c r="N854" s="45" t="str">
        <f>IFERROR(__xludf.DUMMYFUNCTION("IFERROR(TO_TEXT(TO_DATE(INDEX(SPLIT(B854, "" ""), 1))))"),"")</f>
        <v/>
      </c>
    </row>
    <row r="855" ht="15.75" customHeight="1">
      <c r="B855" s="46"/>
      <c r="C855" s="46"/>
      <c r="D855" s="43"/>
      <c r="E855" s="30"/>
      <c r="F855" s="30"/>
      <c r="G855" s="44"/>
      <c r="N855" s="45" t="str">
        <f>IFERROR(__xludf.DUMMYFUNCTION("IFERROR(TO_TEXT(TO_DATE(INDEX(SPLIT(B855, "" ""), 1))))"),"")</f>
        <v/>
      </c>
    </row>
    <row r="856" ht="15.75" customHeight="1">
      <c r="B856" s="46"/>
      <c r="C856" s="46"/>
      <c r="D856" s="43"/>
      <c r="E856" s="30"/>
      <c r="F856" s="30"/>
      <c r="G856" s="44"/>
      <c r="N856" s="45" t="str">
        <f>IFERROR(__xludf.DUMMYFUNCTION("IFERROR(TO_TEXT(TO_DATE(INDEX(SPLIT(B856, "" ""), 1))))"),"")</f>
        <v/>
      </c>
    </row>
    <row r="857" ht="15.75" customHeight="1">
      <c r="B857" s="46"/>
      <c r="C857" s="46"/>
      <c r="D857" s="43"/>
      <c r="E857" s="30"/>
      <c r="F857" s="30"/>
      <c r="G857" s="44"/>
      <c r="N857" s="45" t="str">
        <f>IFERROR(__xludf.DUMMYFUNCTION("IFERROR(TO_TEXT(TO_DATE(INDEX(SPLIT(B857, "" ""), 1))))"),"")</f>
        <v/>
      </c>
    </row>
    <row r="858" ht="15.75" customHeight="1">
      <c r="B858" s="46"/>
      <c r="C858" s="46"/>
      <c r="D858" s="43"/>
      <c r="E858" s="30"/>
      <c r="F858" s="30"/>
      <c r="G858" s="44"/>
      <c r="N858" s="45" t="str">
        <f>IFERROR(__xludf.DUMMYFUNCTION("IFERROR(TO_TEXT(TO_DATE(INDEX(SPLIT(B858, "" ""), 1))))"),"")</f>
        <v/>
      </c>
    </row>
    <row r="859" ht="15.75" customHeight="1">
      <c r="B859" s="46"/>
      <c r="C859" s="46"/>
      <c r="D859" s="43"/>
      <c r="E859" s="30"/>
      <c r="F859" s="30"/>
      <c r="G859" s="44"/>
      <c r="N859" s="45" t="str">
        <f>IFERROR(__xludf.DUMMYFUNCTION("IFERROR(TO_TEXT(TO_DATE(INDEX(SPLIT(B859, "" ""), 1))))"),"")</f>
        <v/>
      </c>
    </row>
    <row r="860" ht="15.75" customHeight="1">
      <c r="B860" s="46"/>
      <c r="C860" s="46"/>
      <c r="D860" s="43"/>
      <c r="E860" s="30"/>
      <c r="F860" s="30"/>
      <c r="G860" s="44"/>
      <c r="N860" s="45" t="str">
        <f>IFERROR(__xludf.DUMMYFUNCTION("IFERROR(TO_TEXT(TO_DATE(INDEX(SPLIT(B860, "" ""), 1))))"),"")</f>
        <v/>
      </c>
    </row>
    <row r="861" ht="15.75" customHeight="1">
      <c r="B861" s="46"/>
      <c r="C861" s="46"/>
      <c r="D861" s="43"/>
      <c r="E861" s="30"/>
      <c r="F861" s="30"/>
      <c r="G861" s="44"/>
      <c r="N861" s="45" t="str">
        <f>IFERROR(__xludf.DUMMYFUNCTION("IFERROR(TO_TEXT(TO_DATE(INDEX(SPLIT(B861, "" ""), 1))))"),"")</f>
        <v/>
      </c>
    </row>
    <row r="862" ht="15.75" customHeight="1">
      <c r="B862" s="46"/>
      <c r="C862" s="46"/>
      <c r="D862" s="43"/>
      <c r="E862" s="30"/>
      <c r="F862" s="30"/>
      <c r="G862" s="44"/>
      <c r="N862" s="45" t="str">
        <f>IFERROR(__xludf.DUMMYFUNCTION("IFERROR(TO_TEXT(TO_DATE(INDEX(SPLIT(B862, "" ""), 1))))"),"")</f>
        <v/>
      </c>
    </row>
    <row r="863" ht="15.75" customHeight="1">
      <c r="B863" s="46"/>
      <c r="C863" s="46"/>
      <c r="D863" s="43"/>
      <c r="E863" s="30"/>
      <c r="F863" s="30"/>
      <c r="G863" s="44"/>
      <c r="N863" s="45" t="str">
        <f>IFERROR(__xludf.DUMMYFUNCTION("IFERROR(TO_TEXT(TO_DATE(INDEX(SPLIT(B863, "" ""), 1))))"),"")</f>
        <v/>
      </c>
    </row>
    <row r="864" ht="15.75" customHeight="1">
      <c r="B864" s="46"/>
      <c r="C864" s="46"/>
      <c r="D864" s="43"/>
      <c r="E864" s="30"/>
      <c r="F864" s="30"/>
      <c r="G864" s="44"/>
      <c r="N864" s="45" t="str">
        <f>IFERROR(__xludf.DUMMYFUNCTION("IFERROR(TO_TEXT(TO_DATE(INDEX(SPLIT(B864, "" ""), 1))))"),"")</f>
        <v/>
      </c>
    </row>
    <row r="865" ht="15.75" customHeight="1">
      <c r="B865" s="46"/>
      <c r="C865" s="46"/>
      <c r="D865" s="43"/>
      <c r="E865" s="30"/>
      <c r="F865" s="30"/>
      <c r="G865" s="44"/>
      <c r="N865" s="45" t="str">
        <f>IFERROR(__xludf.DUMMYFUNCTION("IFERROR(TO_TEXT(TO_DATE(INDEX(SPLIT(B865, "" ""), 1))))"),"")</f>
        <v/>
      </c>
    </row>
    <row r="866" ht="15.75" customHeight="1">
      <c r="B866" s="46"/>
      <c r="C866" s="46"/>
      <c r="D866" s="43"/>
      <c r="E866" s="30"/>
      <c r="F866" s="30"/>
      <c r="G866" s="44"/>
      <c r="N866" s="45" t="str">
        <f>IFERROR(__xludf.DUMMYFUNCTION("IFERROR(TO_TEXT(TO_DATE(INDEX(SPLIT(B866, "" ""), 1))))"),"")</f>
        <v/>
      </c>
    </row>
    <row r="867" ht="15.75" customHeight="1">
      <c r="B867" s="46"/>
      <c r="C867" s="46"/>
      <c r="D867" s="43"/>
      <c r="E867" s="30"/>
      <c r="F867" s="30"/>
      <c r="G867" s="44"/>
      <c r="N867" s="45" t="str">
        <f>IFERROR(__xludf.DUMMYFUNCTION("IFERROR(TO_TEXT(TO_DATE(INDEX(SPLIT(B867, "" ""), 1))))"),"")</f>
        <v/>
      </c>
    </row>
    <row r="868" ht="15.75" customHeight="1">
      <c r="B868" s="46"/>
      <c r="C868" s="46"/>
      <c r="D868" s="43"/>
      <c r="E868" s="30"/>
      <c r="F868" s="30"/>
      <c r="G868" s="44"/>
      <c r="N868" s="45" t="str">
        <f>IFERROR(__xludf.DUMMYFUNCTION("IFERROR(TO_TEXT(TO_DATE(INDEX(SPLIT(B868, "" ""), 1))))"),"")</f>
        <v/>
      </c>
    </row>
    <row r="869" ht="15.75" customHeight="1">
      <c r="B869" s="46"/>
      <c r="C869" s="46"/>
      <c r="D869" s="43"/>
      <c r="E869" s="30"/>
      <c r="F869" s="30"/>
      <c r="G869" s="44"/>
      <c r="N869" s="45" t="str">
        <f>IFERROR(__xludf.DUMMYFUNCTION("IFERROR(TO_TEXT(TO_DATE(INDEX(SPLIT(B869, "" ""), 1))))"),"")</f>
        <v/>
      </c>
    </row>
    <row r="870" ht="15.75" customHeight="1">
      <c r="B870" s="46"/>
      <c r="C870" s="46"/>
      <c r="D870" s="43"/>
      <c r="E870" s="30"/>
      <c r="F870" s="30"/>
      <c r="G870" s="44"/>
      <c r="N870" s="45" t="str">
        <f>IFERROR(__xludf.DUMMYFUNCTION("IFERROR(TO_TEXT(TO_DATE(INDEX(SPLIT(B870, "" ""), 1))))"),"")</f>
        <v/>
      </c>
    </row>
    <row r="871" ht="15.75" customHeight="1">
      <c r="B871" s="46"/>
      <c r="C871" s="46"/>
      <c r="D871" s="43"/>
      <c r="E871" s="30"/>
      <c r="F871" s="30"/>
      <c r="G871" s="44"/>
      <c r="N871" s="45" t="str">
        <f>IFERROR(__xludf.DUMMYFUNCTION("IFERROR(TO_TEXT(TO_DATE(INDEX(SPLIT(B871, "" ""), 1))))"),"")</f>
        <v/>
      </c>
    </row>
    <row r="872" ht="15.75" customHeight="1">
      <c r="B872" s="46"/>
      <c r="C872" s="46"/>
      <c r="D872" s="43"/>
      <c r="E872" s="30"/>
      <c r="F872" s="30"/>
      <c r="G872" s="44"/>
      <c r="N872" s="45" t="str">
        <f>IFERROR(__xludf.DUMMYFUNCTION("IFERROR(TO_TEXT(TO_DATE(INDEX(SPLIT(B872, "" ""), 1))))"),"")</f>
        <v/>
      </c>
    </row>
    <row r="873" ht="15.75" customHeight="1">
      <c r="B873" s="46"/>
      <c r="C873" s="46"/>
      <c r="D873" s="43"/>
      <c r="E873" s="30"/>
      <c r="F873" s="30"/>
      <c r="G873" s="44"/>
      <c r="N873" s="45" t="str">
        <f>IFERROR(__xludf.DUMMYFUNCTION("IFERROR(TO_TEXT(TO_DATE(INDEX(SPLIT(B873, "" ""), 1))))"),"")</f>
        <v/>
      </c>
    </row>
    <row r="874" ht="15.75" customHeight="1">
      <c r="B874" s="46"/>
      <c r="C874" s="46"/>
      <c r="D874" s="43"/>
      <c r="E874" s="30"/>
      <c r="F874" s="30"/>
      <c r="G874" s="44"/>
      <c r="N874" s="45" t="str">
        <f>IFERROR(__xludf.DUMMYFUNCTION("IFERROR(TO_TEXT(TO_DATE(INDEX(SPLIT(B874, "" ""), 1))))"),"")</f>
        <v/>
      </c>
    </row>
    <row r="875" ht="15.75" customHeight="1">
      <c r="B875" s="46"/>
      <c r="C875" s="46"/>
      <c r="D875" s="43"/>
      <c r="E875" s="30"/>
      <c r="F875" s="30"/>
      <c r="G875" s="44"/>
      <c r="N875" s="45" t="str">
        <f>IFERROR(__xludf.DUMMYFUNCTION("IFERROR(TO_TEXT(TO_DATE(INDEX(SPLIT(B875, "" ""), 1))))"),"")</f>
        <v/>
      </c>
    </row>
    <row r="876" ht="15.75" customHeight="1">
      <c r="B876" s="46"/>
      <c r="C876" s="46"/>
      <c r="D876" s="43"/>
      <c r="E876" s="30"/>
      <c r="F876" s="30"/>
      <c r="G876" s="44"/>
      <c r="N876" s="45" t="str">
        <f>IFERROR(__xludf.DUMMYFUNCTION("IFERROR(TO_TEXT(TO_DATE(INDEX(SPLIT(B876, "" ""), 1))))"),"")</f>
        <v/>
      </c>
    </row>
    <row r="877" ht="15.75" customHeight="1">
      <c r="B877" s="46"/>
      <c r="C877" s="46"/>
      <c r="D877" s="43"/>
      <c r="E877" s="30"/>
      <c r="F877" s="30"/>
      <c r="G877" s="44"/>
      <c r="N877" s="45" t="str">
        <f>IFERROR(__xludf.DUMMYFUNCTION("IFERROR(TO_TEXT(TO_DATE(INDEX(SPLIT(B877, "" ""), 1))))"),"")</f>
        <v/>
      </c>
    </row>
    <row r="878" ht="15.75" customHeight="1">
      <c r="B878" s="46"/>
      <c r="C878" s="46"/>
      <c r="D878" s="43"/>
      <c r="E878" s="30"/>
      <c r="F878" s="30"/>
      <c r="G878" s="44"/>
      <c r="N878" s="45" t="str">
        <f>IFERROR(__xludf.DUMMYFUNCTION("IFERROR(TO_TEXT(TO_DATE(INDEX(SPLIT(B878, "" ""), 1))))"),"")</f>
        <v/>
      </c>
    </row>
    <row r="879" ht="15.75" customHeight="1">
      <c r="B879" s="46"/>
      <c r="C879" s="46"/>
      <c r="D879" s="43"/>
      <c r="E879" s="30"/>
      <c r="F879" s="30"/>
      <c r="G879" s="44"/>
      <c r="N879" s="45" t="str">
        <f>IFERROR(__xludf.DUMMYFUNCTION("IFERROR(TO_TEXT(TO_DATE(INDEX(SPLIT(B879, "" ""), 1))))"),"")</f>
        <v/>
      </c>
    </row>
    <row r="880" ht="15.75" customHeight="1">
      <c r="B880" s="46"/>
      <c r="C880" s="46"/>
      <c r="D880" s="43"/>
      <c r="E880" s="30"/>
      <c r="F880" s="30"/>
      <c r="G880" s="44"/>
      <c r="N880" s="45" t="str">
        <f>IFERROR(__xludf.DUMMYFUNCTION("IFERROR(TO_TEXT(TO_DATE(INDEX(SPLIT(B880, "" ""), 1))))"),"")</f>
        <v/>
      </c>
    </row>
    <row r="881" ht="15.75" customHeight="1">
      <c r="B881" s="46"/>
      <c r="C881" s="46"/>
      <c r="D881" s="43"/>
      <c r="E881" s="30"/>
      <c r="F881" s="30"/>
      <c r="G881" s="44"/>
      <c r="N881" s="45" t="str">
        <f>IFERROR(__xludf.DUMMYFUNCTION("IFERROR(TO_TEXT(TO_DATE(INDEX(SPLIT(B881, "" ""), 1))))"),"")</f>
        <v/>
      </c>
    </row>
    <row r="882" ht="15.75" customHeight="1">
      <c r="B882" s="46"/>
      <c r="C882" s="46"/>
      <c r="D882" s="43"/>
      <c r="E882" s="30"/>
      <c r="F882" s="30"/>
      <c r="G882" s="44"/>
      <c r="N882" s="45" t="str">
        <f>IFERROR(__xludf.DUMMYFUNCTION("IFERROR(TO_TEXT(TO_DATE(INDEX(SPLIT(B882, "" ""), 1))))"),"")</f>
        <v/>
      </c>
    </row>
    <row r="883" ht="15.75" customHeight="1">
      <c r="B883" s="46"/>
      <c r="C883" s="46"/>
      <c r="D883" s="43"/>
      <c r="E883" s="30"/>
      <c r="F883" s="30"/>
      <c r="G883" s="44"/>
      <c r="N883" s="45" t="str">
        <f>IFERROR(__xludf.DUMMYFUNCTION("IFERROR(TO_TEXT(TO_DATE(INDEX(SPLIT(B883, "" ""), 1))))"),"")</f>
        <v/>
      </c>
    </row>
    <row r="884" ht="15.75" customHeight="1">
      <c r="B884" s="46"/>
      <c r="C884" s="46"/>
      <c r="D884" s="43"/>
      <c r="E884" s="30"/>
      <c r="F884" s="30"/>
      <c r="G884" s="44"/>
      <c r="N884" s="45" t="str">
        <f>IFERROR(__xludf.DUMMYFUNCTION("IFERROR(TO_TEXT(TO_DATE(INDEX(SPLIT(B884, "" ""), 1))))"),"")</f>
        <v/>
      </c>
    </row>
    <row r="885" ht="15.75" customHeight="1">
      <c r="B885" s="46"/>
      <c r="C885" s="46"/>
      <c r="D885" s="43"/>
      <c r="E885" s="30"/>
      <c r="F885" s="30"/>
      <c r="G885" s="44"/>
      <c r="N885" s="45" t="str">
        <f>IFERROR(__xludf.DUMMYFUNCTION("IFERROR(TO_TEXT(TO_DATE(INDEX(SPLIT(B885, "" ""), 1))))"),"")</f>
        <v/>
      </c>
    </row>
    <row r="886" ht="15.75" customHeight="1">
      <c r="B886" s="46"/>
      <c r="C886" s="46"/>
      <c r="D886" s="43"/>
      <c r="E886" s="30"/>
      <c r="F886" s="30"/>
      <c r="G886" s="44"/>
      <c r="N886" s="45" t="str">
        <f>IFERROR(__xludf.DUMMYFUNCTION("IFERROR(TO_TEXT(TO_DATE(INDEX(SPLIT(B886, "" ""), 1))))"),"")</f>
        <v/>
      </c>
    </row>
    <row r="887" ht="15.75" customHeight="1">
      <c r="B887" s="46"/>
      <c r="C887" s="46"/>
      <c r="D887" s="43"/>
      <c r="E887" s="30"/>
      <c r="F887" s="30"/>
      <c r="G887" s="44"/>
      <c r="N887" s="45" t="str">
        <f>IFERROR(__xludf.DUMMYFUNCTION("IFERROR(TO_TEXT(TO_DATE(INDEX(SPLIT(B887, "" ""), 1))))"),"")</f>
        <v/>
      </c>
    </row>
    <row r="888" ht="15.75" customHeight="1">
      <c r="B888" s="46"/>
      <c r="C888" s="46"/>
      <c r="D888" s="43"/>
      <c r="E888" s="30"/>
      <c r="F888" s="30"/>
      <c r="G888" s="44"/>
      <c r="N888" s="45" t="str">
        <f>IFERROR(__xludf.DUMMYFUNCTION("IFERROR(TO_TEXT(TO_DATE(INDEX(SPLIT(B888, "" ""), 1))))"),"")</f>
        <v/>
      </c>
    </row>
    <row r="889" ht="15.75" customHeight="1">
      <c r="B889" s="46"/>
      <c r="C889" s="46"/>
      <c r="D889" s="43"/>
      <c r="E889" s="30"/>
      <c r="F889" s="30"/>
      <c r="G889" s="44"/>
      <c r="N889" s="45" t="str">
        <f>IFERROR(__xludf.DUMMYFUNCTION("IFERROR(TO_TEXT(TO_DATE(INDEX(SPLIT(B889, "" ""), 1))))"),"")</f>
        <v/>
      </c>
    </row>
    <row r="890" ht="15.75" customHeight="1">
      <c r="B890" s="46"/>
      <c r="C890" s="46"/>
      <c r="D890" s="43"/>
      <c r="E890" s="30"/>
      <c r="F890" s="30"/>
      <c r="G890" s="44"/>
      <c r="N890" s="45" t="str">
        <f>IFERROR(__xludf.DUMMYFUNCTION("IFERROR(TO_TEXT(TO_DATE(INDEX(SPLIT(B890, "" ""), 1))))"),"")</f>
        <v/>
      </c>
    </row>
    <row r="891" ht="15.75" customHeight="1">
      <c r="B891" s="46"/>
      <c r="C891" s="46"/>
      <c r="D891" s="43"/>
      <c r="E891" s="30"/>
      <c r="F891" s="30"/>
      <c r="G891" s="44"/>
      <c r="N891" s="45" t="str">
        <f>IFERROR(__xludf.DUMMYFUNCTION("IFERROR(TO_TEXT(TO_DATE(INDEX(SPLIT(B891, "" ""), 1))))"),"")</f>
        <v/>
      </c>
    </row>
    <row r="892" ht="15.75" customHeight="1">
      <c r="B892" s="46"/>
      <c r="C892" s="46"/>
      <c r="D892" s="43"/>
      <c r="E892" s="30"/>
      <c r="F892" s="30"/>
      <c r="G892" s="44"/>
      <c r="N892" s="45" t="str">
        <f>IFERROR(__xludf.DUMMYFUNCTION("IFERROR(TO_TEXT(TO_DATE(INDEX(SPLIT(B892, "" ""), 1))))"),"")</f>
        <v/>
      </c>
    </row>
    <row r="893" ht="15.75" customHeight="1">
      <c r="B893" s="46"/>
      <c r="C893" s="46"/>
      <c r="D893" s="43"/>
      <c r="E893" s="30"/>
      <c r="F893" s="30"/>
      <c r="G893" s="44"/>
      <c r="N893" s="45" t="str">
        <f>IFERROR(__xludf.DUMMYFUNCTION("IFERROR(TO_TEXT(TO_DATE(INDEX(SPLIT(B893, "" ""), 1))))"),"")</f>
        <v/>
      </c>
    </row>
    <row r="894" ht="15.75" customHeight="1">
      <c r="B894" s="46"/>
      <c r="C894" s="46"/>
      <c r="D894" s="43"/>
      <c r="E894" s="30"/>
      <c r="F894" s="30"/>
      <c r="G894" s="44"/>
      <c r="N894" s="45" t="str">
        <f>IFERROR(__xludf.DUMMYFUNCTION("IFERROR(TO_TEXT(TO_DATE(INDEX(SPLIT(B894, "" ""), 1))))"),"")</f>
        <v/>
      </c>
    </row>
    <row r="895" ht="15.75" customHeight="1">
      <c r="B895" s="46"/>
      <c r="C895" s="46"/>
      <c r="D895" s="43"/>
      <c r="E895" s="30"/>
      <c r="F895" s="30"/>
      <c r="G895" s="44"/>
      <c r="N895" s="45" t="str">
        <f>IFERROR(__xludf.DUMMYFUNCTION("IFERROR(TO_TEXT(TO_DATE(INDEX(SPLIT(B895, "" ""), 1))))"),"")</f>
        <v/>
      </c>
    </row>
    <row r="896" ht="15.75" customHeight="1">
      <c r="B896" s="46"/>
      <c r="C896" s="46"/>
      <c r="D896" s="43"/>
      <c r="E896" s="30"/>
      <c r="F896" s="30"/>
      <c r="G896" s="44"/>
      <c r="N896" s="45" t="str">
        <f>IFERROR(__xludf.DUMMYFUNCTION("IFERROR(TO_TEXT(TO_DATE(INDEX(SPLIT(B896, "" ""), 1))))"),"")</f>
        <v/>
      </c>
    </row>
    <row r="897" ht="15.75" customHeight="1">
      <c r="B897" s="46"/>
      <c r="C897" s="46"/>
      <c r="D897" s="43"/>
      <c r="E897" s="30"/>
      <c r="F897" s="30"/>
      <c r="G897" s="44"/>
      <c r="N897" s="45" t="str">
        <f>IFERROR(__xludf.DUMMYFUNCTION("IFERROR(TO_TEXT(TO_DATE(INDEX(SPLIT(B897, "" ""), 1))))"),"")</f>
        <v/>
      </c>
    </row>
    <row r="898" ht="15.75" customHeight="1">
      <c r="B898" s="46"/>
      <c r="C898" s="46"/>
      <c r="D898" s="43"/>
      <c r="E898" s="30"/>
      <c r="F898" s="30"/>
      <c r="G898" s="44"/>
      <c r="N898" s="45" t="str">
        <f>IFERROR(__xludf.DUMMYFUNCTION("IFERROR(TO_TEXT(TO_DATE(INDEX(SPLIT(B898, "" ""), 1))))"),"")</f>
        <v/>
      </c>
    </row>
    <row r="899" ht="15.75" customHeight="1">
      <c r="B899" s="46"/>
      <c r="C899" s="46"/>
      <c r="D899" s="43"/>
      <c r="E899" s="30"/>
      <c r="F899" s="30"/>
      <c r="G899" s="44"/>
      <c r="N899" s="45" t="str">
        <f>IFERROR(__xludf.DUMMYFUNCTION("IFERROR(TO_TEXT(TO_DATE(INDEX(SPLIT(B899, "" ""), 1))))"),"")</f>
        <v/>
      </c>
    </row>
    <row r="900" ht="15.75" customHeight="1">
      <c r="B900" s="46"/>
      <c r="C900" s="46"/>
      <c r="D900" s="43"/>
      <c r="E900" s="30"/>
      <c r="F900" s="30"/>
      <c r="G900" s="44"/>
      <c r="N900" s="45" t="str">
        <f>IFERROR(__xludf.DUMMYFUNCTION("IFERROR(TO_TEXT(TO_DATE(INDEX(SPLIT(B900, "" ""), 1))))"),"")</f>
        <v/>
      </c>
    </row>
    <row r="901" ht="15.75" customHeight="1">
      <c r="B901" s="46"/>
      <c r="C901" s="46"/>
      <c r="D901" s="43"/>
      <c r="E901" s="30"/>
      <c r="F901" s="30"/>
      <c r="G901" s="44"/>
      <c r="N901" s="45" t="str">
        <f>IFERROR(__xludf.DUMMYFUNCTION("IFERROR(TO_TEXT(TO_DATE(INDEX(SPLIT(B901, "" ""), 1))))"),"")</f>
        <v/>
      </c>
    </row>
    <row r="902" ht="15.75" customHeight="1">
      <c r="B902" s="46"/>
      <c r="C902" s="46"/>
      <c r="D902" s="43"/>
      <c r="E902" s="30"/>
      <c r="F902" s="30"/>
      <c r="G902" s="44"/>
      <c r="N902" s="45" t="str">
        <f>IFERROR(__xludf.DUMMYFUNCTION("IFERROR(TO_TEXT(TO_DATE(INDEX(SPLIT(B902, "" ""), 1))))"),"")</f>
        <v/>
      </c>
    </row>
    <row r="903" ht="15.75" customHeight="1">
      <c r="B903" s="46"/>
      <c r="C903" s="46"/>
      <c r="D903" s="43"/>
      <c r="E903" s="30"/>
      <c r="F903" s="30"/>
      <c r="G903" s="44"/>
      <c r="N903" s="45" t="str">
        <f>IFERROR(__xludf.DUMMYFUNCTION("IFERROR(TO_TEXT(TO_DATE(INDEX(SPLIT(B903, "" ""), 1))))"),"")</f>
        <v/>
      </c>
    </row>
    <row r="904" ht="15.75" customHeight="1">
      <c r="B904" s="46"/>
      <c r="C904" s="46"/>
      <c r="D904" s="43"/>
      <c r="E904" s="30"/>
      <c r="F904" s="30"/>
      <c r="G904" s="44"/>
      <c r="N904" s="45" t="str">
        <f>IFERROR(__xludf.DUMMYFUNCTION("IFERROR(TO_TEXT(TO_DATE(INDEX(SPLIT(B904, "" ""), 1))))"),"")</f>
        <v/>
      </c>
    </row>
    <row r="905" ht="15.75" customHeight="1">
      <c r="B905" s="46"/>
      <c r="C905" s="46"/>
      <c r="D905" s="43"/>
      <c r="E905" s="30"/>
      <c r="F905" s="30"/>
      <c r="G905" s="44"/>
      <c r="N905" s="45" t="str">
        <f>IFERROR(__xludf.DUMMYFUNCTION("IFERROR(TO_TEXT(TO_DATE(INDEX(SPLIT(B905, "" ""), 1))))"),"")</f>
        <v/>
      </c>
    </row>
    <row r="906" ht="15.75" customHeight="1">
      <c r="B906" s="46"/>
      <c r="C906" s="46"/>
      <c r="D906" s="43"/>
      <c r="E906" s="30"/>
      <c r="F906" s="30"/>
      <c r="G906" s="44"/>
      <c r="N906" s="45" t="str">
        <f>IFERROR(__xludf.DUMMYFUNCTION("IFERROR(TO_TEXT(TO_DATE(INDEX(SPLIT(B906, "" ""), 1))))"),"")</f>
        <v/>
      </c>
    </row>
    <row r="907" ht="15.75" customHeight="1">
      <c r="B907" s="46"/>
      <c r="C907" s="46"/>
      <c r="D907" s="43"/>
      <c r="E907" s="30"/>
      <c r="F907" s="30"/>
      <c r="G907" s="44"/>
      <c r="N907" s="45" t="str">
        <f>IFERROR(__xludf.DUMMYFUNCTION("IFERROR(TO_TEXT(TO_DATE(INDEX(SPLIT(B907, "" ""), 1))))"),"")</f>
        <v/>
      </c>
    </row>
    <row r="908" ht="15.75" customHeight="1">
      <c r="B908" s="46"/>
      <c r="C908" s="46"/>
      <c r="D908" s="43"/>
      <c r="E908" s="30"/>
      <c r="F908" s="30"/>
      <c r="G908" s="44"/>
      <c r="N908" s="45" t="str">
        <f>IFERROR(__xludf.DUMMYFUNCTION("IFERROR(TO_TEXT(TO_DATE(INDEX(SPLIT(B908, "" ""), 1))))"),"")</f>
        <v/>
      </c>
    </row>
    <row r="909" ht="15.75" customHeight="1">
      <c r="B909" s="46"/>
      <c r="C909" s="46"/>
      <c r="D909" s="43"/>
      <c r="E909" s="30"/>
      <c r="F909" s="30"/>
      <c r="G909" s="44"/>
      <c r="N909" s="45" t="str">
        <f>IFERROR(__xludf.DUMMYFUNCTION("IFERROR(TO_TEXT(TO_DATE(INDEX(SPLIT(B909, "" ""), 1))))"),"")</f>
        <v/>
      </c>
    </row>
    <row r="910" ht="15.75" customHeight="1">
      <c r="B910" s="46"/>
      <c r="C910" s="46"/>
      <c r="D910" s="43"/>
      <c r="E910" s="30"/>
      <c r="F910" s="30"/>
      <c r="G910" s="44"/>
      <c r="N910" s="45" t="str">
        <f>IFERROR(__xludf.DUMMYFUNCTION("IFERROR(TO_TEXT(TO_DATE(INDEX(SPLIT(B910, "" ""), 1))))"),"")</f>
        <v/>
      </c>
    </row>
    <row r="911" ht="15.75" customHeight="1">
      <c r="B911" s="46"/>
      <c r="C911" s="46"/>
      <c r="D911" s="43"/>
      <c r="E911" s="30"/>
      <c r="F911" s="30"/>
      <c r="G911" s="44"/>
      <c r="N911" s="45" t="str">
        <f>IFERROR(__xludf.DUMMYFUNCTION("IFERROR(TO_TEXT(TO_DATE(INDEX(SPLIT(B911, "" ""), 1))))"),"")</f>
        <v/>
      </c>
    </row>
    <row r="912" ht="15.75" customHeight="1">
      <c r="B912" s="46"/>
      <c r="C912" s="46"/>
      <c r="D912" s="43"/>
      <c r="E912" s="30"/>
      <c r="F912" s="30"/>
      <c r="G912" s="44"/>
      <c r="N912" s="45" t="str">
        <f>IFERROR(__xludf.DUMMYFUNCTION("IFERROR(TO_TEXT(TO_DATE(INDEX(SPLIT(B912, "" ""), 1))))"),"")</f>
        <v/>
      </c>
    </row>
    <row r="913" ht="15.75" customHeight="1">
      <c r="B913" s="46"/>
      <c r="C913" s="46"/>
      <c r="D913" s="43"/>
      <c r="E913" s="30"/>
      <c r="F913" s="30"/>
      <c r="G913" s="44"/>
      <c r="N913" s="45" t="str">
        <f>IFERROR(__xludf.DUMMYFUNCTION("IFERROR(TO_TEXT(TO_DATE(INDEX(SPLIT(B913, "" ""), 1))))"),"")</f>
        <v/>
      </c>
    </row>
    <row r="914" ht="15.75" customHeight="1">
      <c r="B914" s="46"/>
      <c r="C914" s="46"/>
      <c r="D914" s="43"/>
      <c r="E914" s="30"/>
      <c r="F914" s="30"/>
      <c r="G914" s="44"/>
      <c r="N914" s="45" t="str">
        <f>IFERROR(__xludf.DUMMYFUNCTION("IFERROR(TO_TEXT(TO_DATE(INDEX(SPLIT(B914, "" ""), 1))))"),"")</f>
        <v/>
      </c>
    </row>
    <row r="915" ht="15.75" customHeight="1">
      <c r="B915" s="46"/>
      <c r="C915" s="46"/>
      <c r="D915" s="43"/>
      <c r="E915" s="30"/>
      <c r="F915" s="30"/>
      <c r="G915" s="44"/>
      <c r="N915" s="45" t="str">
        <f>IFERROR(__xludf.DUMMYFUNCTION("IFERROR(TO_TEXT(TO_DATE(INDEX(SPLIT(B915, "" ""), 1))))"),"")</f>
        <v/>
      </c>
    </row>
    <row r="916" ht="15.75" customHeight="1">
      <c r="B916" s="46"/>
      <c r="C916" s="46"/>
      <c r="D916" s="43"/>
      <c r="E916" s="30"/>
      <c r="F916" s="30"/>
      <c r="G916" s="44"/>
      <c r="N916" s="45" t="str">
        <f>IFERROR(__xludf.DUMMYFUNCTION("IFERROR(TO_TEXT(TO_DATE(INDEX(SPLIT(B916, "" ""), 1))))"),"")</f>
        <v/>
      </c>
    </row>
    <row r="917" ht="15.75" customHeight="1">
      <c r="B917" s="46"/>
      <c r="C917" s="46"/>
      <c r="D917" s="43"/>
      <c r="E917" s="30"/>
      <c r="F917" s="30"/>
      <c r="G917" s="44"/>
      <c r="N917" s="45" t="str">
        <f>IFERROR(__xludf.DUMMYFUNCTION("IFERROR(TO_TEXT(TO_DATE(INDEX(SPLIT(B917, "" ""), 1))))"),"")</f>
        <v/>
      </c>
    </row>
    <row r="918" ht="15.75" customHeight="1">
      <c r="B918" s="46"/>
      <c r="C918" s="46"/>
      <c r="D918" s="43"/>
      <c r="E918" s="30"/>
      <c r="F918" s="30"/>
      <c r="G918" s="44"/>
      <c r="N918" s="45" t="str">
        <f>IFERROR(__xludf.DUMMYFUNCTION("IFERROR(TO_TEXT(TO_DATE(INDEX(SPLIT(B918, "" ""), 1))))"),"")</f>
        <v/>
      </c>
    </row>
    <row r="919" ht="15.75" customHeight="1">
      <c r="B919" s="46"/>
      <c r="C919" s="46"/>
      <c r="D919" s="43"/>
      <c r="E919" s="30"/>
      <c r="F919" s="30"/>
      <c r="G919" s="44"/>
      <c r="N919" s="45" t="str">
        <f>IFERROR(__xludf.DUMMYFUNCTION("IFERROR(TO_TEXT(TO_DATE(INDEX(SPLIT(B919, "" ""), 1))))"),"")</f>
        <v/>
      </c>
    </row>
    <row r="920" ht="15.75" customHeight="1">
      <c r="B920" s="46"/>
      <c r="C920" s="46"/>
      <c r="D920" s="43"/>
      <c r="E920" s="30"/>
      <c r="F920" s="30"/>
      <c r="G920" s="44"/>
      <c r="N920" s="45" t="str">
        <f>IFERROR(__xludf.DUMMYFUNCTION("IFERROR(TO_TEXT(TO_DATE(INDEX(SPLIT(B920, "" ""), 1))))"),"")</f>
        <v/>
      </c>
    </row>
    <row r="921" ht="15.75" customHeight="1">
      <c r="B921" s="46"/>
      <c r="C921" s="46"/>
      <c r="D921" s="43"/>
      <c r="E921" s="30"/>
      <c r="F921" s="30"/>
      <c r="G921" s="44"/>
      <c r="N921" s="45" t="str">
        <f>IFERROR(__xludf.DUMMYFUNCTION("IFERROR(TO_TEXT(TO_DATE(INDEX(SPLIT(B921, "" ""), 1))))"),"")</f>
        <v/>
      </c>
    </row>
    <row r="922" ht="15.75" customHeight="1">
      <c r="B922" s="46"/>
      <c r="C922" s="46"/>
      <c r="D922" s="43"/>
      <c r="E922" s="30"/>
      <c r="F922" s="30"/>
      <c r="G922" s="44"/>
      <c r="N922" s="45" t="str">
        <f>IFERROR(__xludf.DUMMYFUNCTION("IFERROR(TO_TEXT(TO_DATE(INDEX(SPLIT(B922, "" ""), 1))))"),"")</f>
        <v/>
      </c>
    </row>
    <row r="923" ht="15.75" customHeight="1">
      <c r="B923" s="46"/>
      <c r="C923" s="46"/>
      <c r="D923" s="43"/>
      <c r="E923" s="30"/>
      <c r="F923" s="30"/>
      <c r="G923" s="44"/>
      <c r="N923" s="45" t="str">
        <f>IFERROR(__xludf.DUMMYFUNCTION("IFERROR(TO_TEXT(TO_DATE(INDEX(SPLIT(B923, "" ""), 1))))"),"")</f>
        <v/>
      </c>
    </row>
    <row r="924" ht="15.75" customHeight="1">
      <c r="B924" s="46"/>
      <c r="C924" s="46"/>
      <c r="D924" s="43"/>
      <c r="E924" s="30"/>
      <c r="F924" s="30"/>
      <c r="G924" s="44"/>
      <c r="N924" s="45" t="str">
        <f>IFERROR(__xludf.DUMMYFUNCTION("IFERROR(TO_TEXT(TO_DATE(INDEX(SPLIT(B924, "" ""), 1))))"),"")</f>
        <v/>
      </c>
    </row>
    <row r="925" ht="15.75" customHeight="1">
      <c r="B925" s="46"/>
      <c r="C925" s="46"/>
      <c r="D925" s="43"/>
      <c r="E925" s="30"/>
      <c r="F925" s="30"/>
      <c r="G925" s="44"/>
      <c r="N925" s="45" t="str">
        <f>IFERROR(__xludf.DUMMYFUNCTION("IFERROR(TO_TEXT(TO_DATE(INDEX(SPLIT(B925, "" ""), 1))))"),"")</f>
        <v/>
      </c>
    </row>
    <row r="926" ht="15.75" customHeight="1">
      <c r="B926" s="46"/>
      <c r="C926" s="46"/>
      <c r="D926" s="43"/>
      <c r="E926" s="30"/>
      <c r="F926" s="30"/>
      <c r="G926" s="44"/>
      <c r="N926" s="45" t="str">
        <f>IFERROR(__xludf.DUMMYFUNCTION("IFERROR(TO_TEXT(TO_DATE(INDEX(SPLIT(B926, "" ""), 1))))"),"")</f>
        <v/>
      </c>
    </row>
    <row r="927" ht="15.75" customHeight="1">
      <c r="B927" s="46"/>
      <c r="C927" s="46"/>
      <c r="D927" s="43"/>
      <c r="E927" s="30"/>
      <c r="F927" s="30"/>
      <c r="G927" s="44"/>
      <c r="N927" s="45" t="str">
        <f>IFERROR(__xludf.DUMMYFUNCTION("IFERROR(TO_TEXT(TO_DATE(INDEX(SPLIT(B927, "" ""), 1))))"),"")</f>
        <v/>
      </c>
    </row>
    <row r="928" ht="15.75" customHeight="1">
      <c r="B928" s="46"/>
      <c r="C928" s="46"/>
      <c r="D928" s="43"/>
      <c r="E928" s="30"/>
      <c r="F928" s="30"/>
      <c r="G928" s="44"/>
      <c r="N928" s="45" t="str">
        <f>IFERROR(__xludf.DUMMYFUNCTION("IFERROR(TO_TEXT(TO_DATE(INDEX(SPLIT(B928, "" ""), 1))))"),"")</f>
        <v/>
      </c>
    </row>
    <row r="929" ht="15.75" customHeight="1">
      <c r="B929" s="46"/>
      <c r="C929" s="46"/>
      <c r="D929" s="43"/>
      <c r="E929" s="30"/>
      <c r="F929" s="30"/>
      <c r="G929" s="44"/>
      <c r="N929" s="45" t="str">
        <f>IFERROR(__xludf.DUMMYFUNCTION("IFERROR(TO_TEXT(TO_DATE(INDEX(SPLIT(B929, "" ""), 1))))"),"")</f>
        <v/>
      </c>
    </row>
    <row r="930" ht="15.75" customHeight="1">
      <c r="B930" s="46"/>
      <c r="C930" s="46"/>
      <c r="D930" s="43"/>
      <c r="E930" s="30"/>
      <c r="F930" s="30"/>
      <c r="G930" s="44"/>
      <c r="N930" s="45" t="str">
        <f>IFERROR(__xludf.DUMMYFUNCTION("IFERROR(TO_TEXT(TO_DATE(INDEX(SPLIT(B930, "" ""), 1))))"),"")</f>
        <v/>
      </c>
    </row>
    <row r="931" ht="15.75" customHeight="1">
      <c r="B931" s="46"/>
      <c r="C931" s="46"/>
      <c r="D931" s="43"/>
      <c r="E931" s="30"/>
      <c r="F931" s="30"/>
      <c r="G931" s="44"/>
      <c r="N931" s="45" t="str">
        <f>IFERROR(__xludf.DUMMYFUNCTION("IFERROR(TO_TEXT(TO_DATE(INDEX(SPLIT(B931, "" ""), 1))))"),"")</f>
        <v/>
      </c>
    </row>
    <row r="932" ht="15.75" customHeight="1">
      <c r="B932" s="46"/>
      <c r="C932" s="46"/>
      <c r="D932" s="43"/>
      <c r="E932" s="30"/>
      <c r="F932" s="30"/>
      <c r="G932" s="44"/>
      <c r="N932" s="45" t="str">
        <f>IFERROR(__xludf.DUMMYFUNCTION("IFERROR(TO_TEXT(TO_DATE(INDEX(SPLIT(B932, "" ""), 1))))"),"")</f>
        <v/>
      </c>
    </row>
    <row r="933" ht="15.75" customHeight="1">
      <c r="B933" s="46"/>
      <c r="C933" s="46"/>
      <c r="D933" s="43"/>
      <c r="E933" s="30"/>
      <c r="F933" s="30"/>
      <c r="G933" s="44"/>
      <c r="N933" s="45" t="str">
        <f>IFERROR(__xludf.DUMMYFUNCTION("IFERROR(TO_TEXT(TO_DATE(INDEX(SPLIT(B933, "" ""), 1))))"),"")</f>
        <v/>
      </c>
    </row>
    <row r="934" ht="15.75" customHeight="1">
      <c r="B934" s="46"/>
      <c r="C934" s="46"/>
      <c r="D934" s="43"/>
      <c r="E934" s="30"/>
      <c r="F934" s="30"/>
      <c r="G934" s="44"/>
      <c r="N934" s="45" t="str">
        <f>IFERROR(__xludf.DUMMYFUNCTION("IFERROR(TO_TEXT(TO_DATE(INDEX(SPLIT(B934, "" ""), 1))))"),"")</f>
        <v/>
      </c>
    </row>
    <row r="935" ht="15.75" customHeight="1">
      <c r="B935" s="46"/>
      <c r="C935" s="46"/>
      <c r="D935" s="43"/>
      <c r="E935" s="30"/>
      <c r="F935" s="30"/>
      <c r="G935" s="44"/>
      <c r="N935" s="45" t="str">
        <f>IFERROR(__xludf.DUMMYFUNCTION("IFERROR(TO_TEXT(TO_DATE(INDEX(SPLIT(B935, "" ""), 1))))"),"")</f>
        <v/>
      </c>
    </row>
    <row r="936" ht="15.75" customHeight="1">
      <c r="B936" s="46"/>
      <c r="C936" s="46"/>
      <c r="D936" s="43"/>
      <c r="E936" s="30"/>
      <c r="F936" s="30"/>
      <c r="G936" s="44"/>
      <c r="N936" s="45" t="str">
        <f>IFERROR(__xludf.DUMMYFUNCTION("IFERROR(TO_TEXT(TO_DATE(INDEX(SPLIT(B936, "" ""), 1))))"),"")</f>
        <v/>
      </c>
    </row>
    <row r="937" ht="15.75" customHeight="1">
      <c r="B937" s="46"/>
      <c r="C937" s="46"/>
      <c r="D937" s="43"/>
      <c r="E937" s="30"/>
      <c r="F937" s="30"/>
      <c r="G937" s="44"/>
      <c r="N937" s="45" t="str">
        <f>IFERROR(__xludf.DUMMYFUNCTION("IFERROR(TO_TEXT(TO_DATE(INDEX(SPLIT(B937, "" ""), 1))))"),"")</f>
        <v/>
      </c>
    </row>
    <row r="938" ht="15.75" customHeight="1">
      <c r="B938" s="46"/>
      <c r="C938" s="46"/>
      <c r="D938" s="43"/>
      <c r="E938" s="30"/>
      <c r="F938" s="30"/>
      <c r="G938" s="44"/>
      <c r="N938" s="45" t="str">
        <f>IFERROR(__xludf.DUMMYFUNCTION("IFERROR(TO_TEXT(TO_DATE(INDEX(SPLIT(B938, "" ""), 1))))"),"")</f>
        <v/>
      </c>
    </row>
    <row r="939" ht="15.75" customHeight="1">
      <c r="B939" s="46"/>
      <c r="C939" s="46"/>
      <c r="D939" s="43"/>
      <c r="E939" s="30"/>
      <c r="F939" s="30"/>
      <c r="G939" s="44"/>
      <c r="N939" s="45" t="str">
        <f>IFERROR(__xludf.DUMMYFUNCTION("IFERROR(TO_TEXT(TO_DATE(INDEX(SPLIT(B939, "" ""), 1))))"),"")</f>
        <v/>
      </c>
    </row>
    <row r="940" ht="15.75" customHeight="1">
      <c r="B940" s="46"/>
      <c r="C940" s="46"/>
      <c r="D940" s="43"/>
      <c r="E940" s="30"/>
      <c r="F940" s="30"/>
      <c r="G940" s="44"/>
      <c r="N940" s="45" t="str">
        <f>IFERROR(__xludf.DUMMYFUNCTION("IFERROR(TO_TEXT(TO_DATE(INDEX(SPLIT(B940, "" ""), 1))))"),"")</f>
        <v/>
      </c>
    </row>
    <row r="941" ht="15.75" customHeight="1">
      <c r="B941" s="46"/>
      <c r="C941" s="46"/>
      <c r="D941" s="43"/>
      <c r="E941" s="30"/>
      <c r="F941" s="30"/>
      <c r="G941" s="44"/>
      <c r="N941" s="45" t="str">
        <f>IFERROR(__xludf.DUMMYFUNCTION("IFERROR(TO_TEXT(TO_DATE(INDEX(SPLIT(B941, "" ""), 1))))"),"")</f>
        <v/>
      </c>
    </row>
    <row r="942" ht="15.75" customHeight="1">
      <c r="B942" s="46"/>
      <c r="C942" s="46"/>
      <c r="D942" s="43"/>
      <c r="E942" s="30"/>
      <c r="F942" s="30"/>
      <c r="G942" s="44"/>
      <c r="N942" s="45" t="str">
        <f>IFERROR(__xludf.DUMMYFUNCTION("IFERROR(TO_TEXT(TO_DATE(INDEX(SPLIT(B942, "" ""), 1))))"),"")</f>
        <v/>
      </c>
    </row>
    <row r="943" ht="15.75" customHeight="1">
      <c r="B943" s="46"/>
      <c r="C943" s="46"/>
      <c r="D943" s="43"/>
      <c r="E943" s="30"/>
      <c r="F943" s="30"/>
      <c r="G943" s="44"/>
      <c r="N943" s="45" t="str">
        <f>IFERROR(__xludf.DUMMYFUNCTION("IFERROR(TO_TEXT(TO_DATE(INDEX(SPLIT(B943, "" ""), 1))))"),"")</f>
        <v/>
      </c>
    </row>
    <row r="944" ht="15.75" customHeight="1">
      <c r="B944" s="46"/>
      <c r="C944" s="46"/>
      <c r="D944" s="43"/>
      <c r="E944" s="30"/>
      <c r="F944" s="30"/>
      <c r="G944" s="44"/>
      <c r="N944" s="45" t="str">
        <f>IFERROR(__xludf.DUMMYFUNCTION("IFERROR(TO_TEXT(TO_DATE(INDEX(SPLIT(B944, "" ""), 1))))"),"")</f>
        <v/>
      </c>
    </row>
    <row r="945" ht="15.75" customHeight="1">
      <c r="B945" s="46"/>
      <c r="C945" s="46"/>
      <c r="D945" s="43"/>
      <c r="E945" s="30"/>
      <c r="F945" s="30"/>
      <c r="G945" s="44"/>
      <c r="N945" s="45" t="str">
        <f>IFERROR(__xludf.DUMMYFUNCTION("IFERROR(TO_TEXT(TO_DATE(INDEX(SPLIT(B945, "" ""), 1))))"),"")</f>
        <v/>
      </c>
    </row>
    <row r="946" ht="15.75" customHeight="1">
      <c r="B946" s="46"/>
      <c r="C946" s="46"/>
      <c r="D946" s="43"/>
      <c r="E946" s="30"/>
      <c r="F946" s="30"/>
      <c r="G946" s="44"/>
      <c r="N946" s="45" t="str">
        <f>IFERROR(__xludf.DUMMYFUNCTION("IFERROR(TO_TEXT(TO_DATE(INDEX(SPLIT(B946, "" ""), 1))))"),"")</f>
        <v/>
      </c>
    </row>
    <row r="947" ht="15.75" customHeight="1">
      <c r="B947" s="46"/>
      <c r="C947" s="46"/>
      <c r="D947" s="43"/>
      <c r="E947" s="30"/>
      <c r="F947" s="30"/>
      <c r="G947" s="44"/>
      <c r="N947" s="45" t="str">
        <f>IFERROR(__xludf.DUMMYFUNCTION("IFERROR(TO_TEXT(TO_DATE(INDEX(SPLIT(B947, "" ""), 1))))"),"")</f>
        <v/>
      </c>
    </row>
    <row r="948" ht="15.75" customHeight="1">
      <c r="B948" s="46"/>
      <c r="C948" s="46"/>
      <c r="D948" s="43"/>
      <c r="E948" s="30"/>
      <c r="F948" s="30"/>
      <c r="G948" s="44"/>
      <c r="N948" s="45" t="str">
        <f>IFERROR(__xludf.DUMMYFUNCTION("IFERROR(TO_TEXT(TO_DATE(INDEX(SPLIT(B948, "" ""), 1))))"),"")</f>
        <v/>
      </c>
    </row>
    <row r="949" ht="15.75" customHeight="1">
      <c r="B949" s="46"/>
      <c r="C949" s="46"/>
      <c r="D949" s="43"/>
      <c r="E949" s="30"/>
      <c r="F949" s="30"/>
      <c r="G949" s="44"/>
      <c r="N949" s="45" t="str">
        <f>IFERROR(__xludf.DUMMYFUNCTION("IFERROR(TO_TEXT(TO_DATE(INDEX(SPLIT(B949, "" ""), 1))))"),"")</f>
        <v/>
      </c>
    </row>
    <row r="950" ht="15.75" customHeight="1">
      <c r="B950" s="46"/>
      <c r="C950" s="46"/>
      <c r="D950" s="43"/>
      <c r="E950" s="30"/>
      <c r="F950" s="30"/>
      <c r="G950" s="44"/>
      <c r="N950" s="45" t="str">
        <f>IFERROR(__xludf.DUMMYFUNCTION("IFERROR(TO_TEXT(TO_DATE(INDEX(SPLIT(B950, "" ""), 1))))"),"")</f>
        <v/>
      </c>
    </row>
    <row r="951" ht="15.75" customHeight="1">
      <c r="B951" s="46"/>
      <c r="C951" s="46"/>
      <c r="D951" s="43"/>
      <c r="E951" s="30"/>
      <c r="F951" s="30"/>
      <c r="G951" s="44"/>
      <c r="N951" s="45" t="str">
        <f>IFERROR(__xludf.DUMMYFUNCTION("IFERROR(TO_TEXT(TO_DATE(INDEX(SPLIT(B951, "" ""), 1))))"),"")</f>
        <v/>
      </c>
    </row>
    <row r="952" ht="15.75" customHeight="1">
      <c r="B952" s="46"/>
      <c r="C952" s="46"/>
      <c r="D952" s="43"/>
      <c r="E952" s="30"/>
      <c r="F952" s="30"/>
      <c r="G952" s="44"/>
      <c r="N952" s="45" t="str">
        <f>IFERROR(__xludf.DUMMYFUNCTION("IFERROR(TO_TEXT(TO_DATE(INDEX(SPLIT(B952, "" ""), 1))))"),"")</f>
        <v/>
      </c>
    </row>
    <row r="953" ht="15.75" customHeight="1">
      <c r="B953" s="46"/>
      <c r="C953" s="46"/>
      <c r="D953" s="43"/>
      <c r="E953" s="30"/>
      <c r="F953" s="30"/>
      <c r="G953" s="44"/>
      <c r="N953" s="45" t="str">
        <f>IFERROR(__xludf.DUMMYFUNCTION("IFERROR(TO_TEXT(TO_DATE(INDEX(SPLIT(B953, "" ""), 1))))"),"")</f>
        <v/>
      </c>
    </row>
    <row r="954" ht="15.75" customHeight="1">
      <c r="B954" s="46"/>
      <c r="C954" s="46"/>
      <c r="D954" s="43"/>
      <c r="E954" s="30"/>
      <c r="F954" s="30"/>
      <c r="G954" s="44"/>
      <c r="N954" s="45" t="str">
        <f>IFERROR(__xludf.DUMMYFUNCTION("IFERROR(TO_TEXT(TO_DATE(INDEX(SPLIT(B954, "" ""), 1))))"),"")</f>
        <v/>
      </c>
    </row>
    <row r="955" ht="15.75" customHeight="1">
      <c r="B955" s="46"/>
      <c r="C955" s="46"/>
      <c r="D955" s="43"/>
      <c r="E955" s="30"/>
      <c r="F955" s="30"/>
      <c r="G955" s="44"/>
      <c r="N955" s="45" t="str">
        <f>IFERROR(__xludf.DUMMYFUNCTION("IFERROR(TO_TEXT(TO_DATE(INDEX(SPLIT(B955, "" ""), 1))))"),"")</f>
        <v/>
      </c>
    </row>
    <row r="956" ht="15.75" customHeight="1">
      <c r="B956" s="46"/>
      <c r="C956" s="46"/>
      <c r="D956" s="43"/>
      <c r="E956" s="30"/>
      <c r="F956" s="30"/>
      <c r="G956" s="44"/>
      <c r="N956" s="45" t="str">
        <f>IFERROR(__xludf.DUMMYFUNCTION("IFERROR(TO_TEXT(TO_DATE(INDEX(SPLIT(B956, "" ""), 1))))"),"")</f>
        <v/>
      </c>
    </row>
    <row r="957" ht="15.75" customHeight="1">
      <c r="B957" s="46"/>
      <c r="C957" s="46"/>
      <c r="D957" s="43"/>
      <c r="E957" s="30"/>
      <c r="F957" s="30"/>
      <c r="G957" s="44"/>
      <c r="N957" s="45" t="str">
        <f>IFERROR(__xludf.DUMMYFUNCTION("IFERROR(TO_TEXT(TO_DATE(INDEX(SPLIT(B957, "" ""), 1))))"),"")</f>
        <v/>
      </c>
    </row>
    <row r="958" ht="15.75" customHeight="1">
      <c r="B958" s="46"/>
      <c r="C958" s="46"/>
      <c r="D958" s="43"/>
      <c r="E958" s="30"/>
      <c r="F958" s="30"/>
      <c r="G958" s="44"/>
      <c r="N958" s="45" t="str">
        <f>IFERROR(__xludf.DUMMYFUNCTION("IFERROR(TO_TEXT(TO_DATE(INDEX(SPLIT(B958, "" ""), 1))))"),"")</f>
        <v/>
      </c>
    </row>
    <row r="959" ht="15.75" customHeight="1">
      <c r="B959" s="46"/>
      <c r="C959" s="46"/>
      <c r="D959" s="43"/>
      <c r="E959" s="30"/>
      <c r="F959" s="30"/>
      <c r="G959" s="44"/>
      <c r="N959" s="45" t="str">
        <f>IFERROR(__xludf.DUMMYFUNCTION("IFERROR(TO_TEXT(TO_DATE(INDEX(SPLIT(B959, "" ""), 1))))"),"")</f>
        <v/>
      </c>
    </row>
    <row r="960" ht="15.75" customHeight="1">
      <c r="B960" s="46"/>
      <c r="C960" s="46"/>
      <c r="D960" s="43"/>
      <c r="E960" s="30"/>
      <c r="F960" s="30"/>
      <c r="G960" s="44"/>
      <c r="N960" s="45" t="str">
        <f>IFERROR(__xludf.DUMMYFUNCTION("IFERROR(TO_TEXT(TO_DATE(INDEX(SPLIT(B960, "" ""), 1))))"),"")</f>
        <v/>
      </c>
    </row>
    <row r="961" ht="15.75" customHeight="1">
      <c r="B961" s="46"/>
      <c r="C961" s="46"/>
      <c r="D961" s="43"/>
      <c r="E961" s="30"/>
      <c r="F961" s="30"/>
      <c r="G961" s="44"/>
      <c r="N961" s="45" t="str">
        <f>IFERROR(__xludf.DUMMYFUNCTION("IFERROR(TO_TEXT(TO_DATE(INDEX(SPLIT(B961, "" ""), 1))))"),"")</f>
        <v/>
      </c>
    </row>
    <row r="962" ht="15.75" customHeight="1">
      <c r="B962" s="46"/>
      <c r="C962" s="46"/>
      <c r="D962" s="43"/>
      <c r="E962" s="30"/>
      <c r="F962" s="30"/>
      <c r="G962" s="44"/>
      <c r="N962" s="45" t="str">
        <f>IFERROR(__xludf.DUMMYFUNCTION("IFERROR(TO_TEXT(TO_DATE(INDEX(SPLIT(B962, "" ""), 1))))"),"")</f>
        <v/>
      </c>
    </row>
    <row r="963" ht="15.75" customHeight="1">
      <c r="B963" s="46"/>
      <c r="C963" s="46"/>
      <c r="D963" s="43"/>
      <c r="E963" s="30"/>
      <c r="F963" s="30"/>
      <c r="G963" s="44"/>
      <c r="N963" s="45" t="str">
        <f>IFERROR(__xludf.DUMMYFUNCTION("IFERROR(TO_TEXT(TO_DATE(INDEX(SPLIT(B963, "" ""), 1))))"),"")</f>
        <v/>
      </c>
    </row>
    <row r="964" ht="15.75" customHeight="1">
      <c r="B964" s="46"/>
      <c r="C964" s="46"/>
      <c r="D964" s="43"/>
      <c r="E964" s="30"/>
      <c r="F964" s="30"/>
      <c r="G964" s="44"/>
      <c r="N964" s="45" t="str">
        <f>IFERROR(__xludf.DUMMYFUNCTION("IFERROR(TO_TEXT(TO_DATE(INDEX(SPLIT(B964, "" ""), 1))))"),"")</f>
        <v/>
      </c>
    </row>
    <row r="965" ht="15.75" customHeight="1">
      <c r="B965" s="46"/>
      <c r="C965" s="46"/>
      <c r="D965" s="43"/>
      <c r="E965" s="30"/>
      <c r="F965" s="30"/>
      <c r="G965" s="44"/>
      <c r="N965" s="45" t="str">
        <f>IFERROR(__xludf.DUMMYFUNCTION("IFERROR(TO_TEXT(TO_DATE(INDEX(SPLIT(B965, "" ""), 1))))"),"")</f>
        <v/>
      </c>
    </row>
    <row r="966" ht="15.75" customHeight="1">
      <c r="B966" s="46"/>
      <c r="C966" s="46"/>
      <c r="D966" s="43"/>
      <c r="E966" s="30"/>
      <c r="F966" s="30"/>
      <c r="G966" s="44"/>
      <c r="N966" s="45" t="str">
        <f>IFERROR(__xludf.DUMMYFUNCTION("IFERROR(TO_TEXT(TO_DATE(INDEX(SPLIT(B966, "" ""), 1))))"),"")</f>
        <v/>
      </c>
    </row>
    <row r="967" ht="15.75" customHeight="1">
      <c r="B967" s="46"/>
      <c r="C967" s="46"/>
      <c r="D967" s="43"/>
      <c r="E967" s="30"/>
      <c r="F967" s="30"/>
      <c r="G967" s="44"/>
      <c r="N967" s="45" t="str">
        <f>IFERROR(__xludf.DUMMYFUNCTION("IFERROR(TO_TEXT(TO_DATE(INDEX(SPLIT(B967, "" ""), 1))))"),"")</f>
        <v/>
      </c>
    </row>
    <row r="968" ht="15.75" customHeight="1">
      <c r="B968" s="46"/>
      <c r="C968" s="46"/>
      <c r="D968" s="43"/>
      <c r="E968" s="30"/>
      <c r="F968" s="30"/>
      <c r="G968" s="44"/>
      <c r="N968" s="45" t="str">
        <f>IFERROR(__xludf.DUMMYFUNCTION("IFERROR(TO_TEXT(TO_DATE(INDEX(SPLIT(B968, "" ""), 1))))"),"")</f>
        <v/>
      </c>
    </row>
    <row r="969" ht="15.75" customHeight="1">
      <c r="B969" s="46"/>
      <c r="C969" s="46"/>
      <c r="D969" s="43"/>
      <c r="E969" s="30"/>
      <c r="F969" s="30"/>
      <c r="G969" s="44"/>
      <c r="N969" s="45" t="str">
        <f>IFERROR(__xludf.DUMMYFUNCTION("IFERROR(TO_TEXT(TO_DATE(INDEX(SPLIT(B969, "" ""), 1))))"),"")</f>
        <v/>
      </c>
    </row>
    <row r="970" ht="15.75" customHeight="1">
      <c r="B970" s="46"/>
      <c r="C970" s="46"/>
      <c r="D970" s="43"/>
      <c r="E970" s="30"/>
      <c r="F970" s="30"/>
      <c r="G970" s="44"/>
      <c r="N970" s="45" t="str">
        <f>IFERROR(__xludf.DUMMYFUNCTION("IFERROR(TO_TEXT(TO_DATE(INDEX(SPLIT(B970, "" ""), 1))))"),"")</f>
        <v/>
      </c>
    </row>
    <row r="971" ht="15.75" customHeight="1">
      <c r="B971" s="46"/>
      <c r="C971" s="46"/>
      <c r="D971" s="43"/>
      <c r="E971" s="30"/>
      <c r="F971" s="30"/>
      <c r="G971" s="44"/>
      <c r="N971" s="45" t="str">
        <f>IFERROR(__xludf.DUMMYFUNCTION("IFERROR(TO_TEXT(TO_DATE(INDEX(SPLIT(B971, "" ""), 1))))"),"")</f>
        <v/>
      </c>
    </row>
    <row r="972" ht="15.75" customHeight="1">
      <c r="B972" s="46"/>
      <c r="C972" s="46"/>
      <c r="D972" s="43"/>
      <c r="E972" s="30"/>
      <c r="F972" s="30"/>
      <c r="G972" s="44"/>
      <c r="N972" s="45" t="str">
        <f>IFERROR(__xludf.DUMMYFUNCTION("IFERROR(TO_TEXT(TO_DATE(INDEX(SPLIT(B972, "" ""), 1))))"),"")</f>
        <v/>
      </c>
    </row>
    <row r="973" ht="15.75" customHeight="1">
      <c r="B973" s="46"/>
      <c r="C973" s="46"/>
      <c r="D973" s="43"/>
      <c r="E973" s="30"/>
      <c r="F973" s="30"/>
      <c r="G973" s="44"/>
      <c r="N973" s="45" t="str">
        <f>IFERROR(__xludf.DUMMYFUNCTION("IFERROR(TO_TEXT(TO_DATE(INDEX(SPLIT(B973, "" ""), 1))))"),"")</f>
        <v/>
      </c>
    </row>
    <row r="974" ht="15.75" customHeight="1">
      <c r="B974" s="46"/>
      <c r="C974" s="46"/>
      <c r="D974" s="43"/>
      <c r="E974" s="30"/>
      <c r="F974" s="30"/>
      <c r="G974" s="44"/>
      <c r="N974" s="45" t="str">
        <f>IFERROR(__xludf.DUMMYFUNCTION("IFERROR(TO_TEXT(TO_DATE(INDEX(SPLIT(B974, "" ""), 1))))"),"")</f>
        <v/>
      </c>
    </row>
    <row r="975" ht="15.75" customHeight="1">
      <c r="B975" s="46"/>
      <c r="C975" s="46"/>
      <c r="D975" s="43"/>
      <c r="E975" s="30"/>
      <c r="F975" s="30"/>
      <c r="G975" s="44"/>
      <c r="N975" s="45" t="str">
        <f>IFERROR(__xludf.DUMMYFUNCTION("IFERROR(TO_TEXT(TO_DATE(INDEX(SPLIT(B975, "" ""), 1))))"),"")</f>
        <v/>
      </c>
    </row>
    <row r="976" ht="15.75" customHeight="1">
      <c r="B976" s="46"/>
      <c r="C976" s="46"/>
      <c r="D976" s="43"/>
      <c r="E976" s="30"/>
      <c r="F976" s="30"/>
      <c r="G976" s="44"/>
      <c r="N976" s="45" t="str">
        <f>IFERROR(__xludf.DUMMYFUNCTION("IFERROR(TO_TEXT(TO_DATE(INDEX(SPLIT(B976, "" ""), 1))))"),"")</f>
        <v/>
      </c>
    </row>
    <row r="977" ht="15.75" customHeight="1">
      <c r="B977" s="46"/>
      <c r="C977" s="46"/>
      <c r="D977" s="43"/>
      <c r="E977" s="30"/>
      <c r="F977" s="30"/>
      <c r="G977" s="44"/>
      <c r="N977" s="45" t="str">
        <f>IFERROR(__xludf.DUMMYFUNCTION("IFERROR(TO_TEXT(TO_DATE(INDEX(SPLIT(B977, "" ""), 1))))"),"")</f>
        <v/>
      </c>
    </row>
    <row r="978" ht="15.75" customHeight="1">
      <c r="B978" s="46"/>
      <c r="C978" s="46"/>
      <c r="D978" s="43"/>
      <c r="E978" s="30"/>
      <c r="F978" s="30"/>
      <c r="G978" s="44"/>
      <c r="N978" s="45" t="str">
        <f>IFERROR(__xludf.DUMMYFUNCTION("IFERROR(TO_TEXT(TO_DATE(INDEX(SPLIT(B978, "" ""), 1))))"),"")</f>
        <v/>
      </c>
    </row>
    <row r="979" ht="15.75" customHeight="1">
      <c r="B979" s="46"/>
      <c r="C979" s="46"/>
      <c r="D979" s="43"/>
      <c r="E979" s="30"/>
      <c r="F979" s="30"/>
      <c r="G979" s="44"/>
      <c r="N979" s="45" t="str">
        <f>IFERROR(__xludf.DUMMYFUNCTION("IFERROR(TO_TEXT(TO_DATE(INDEX(SPLIT(B979, "" ""), 1))))"),"")</f>
        <v/>
      </c>
    </row>
    <row r="980" ht="15.75" customHeight="1">
      <c r="B980" s="46"/>
      <c r="C980" s="46"/>
      <c r="D980" s="43"/>
      <c r="E980" s="30"/>
      <c r="F980" s="30"/>
      <c r="G980" s="44"/>
      <c r="N980" s="45" t="str">
        <f>IFERROR(__xludf.DUMMYFUNCTION("IFERROR(TO_TEXT(TO_DATE(INDEX(SPLIT(B980, "" ""), 1))))"),"")</f>
        <v/>
      </c>
    </row>
    <row r="981" ht="15.75" customHeight="1">
      <c r="B981" s="46"/>
      <c r="C981" s="46"/>
      <c r="D981" s="43"/>
      <c r="E981" s="30"/>
      <c r="F981" s="30"/>
      <c r="G981" s="44"/>
      <c r="N981" s="45" t="str">
        <f>IFERROR(__xludf.DUMMYFUNCTION("IFERROR(TO_TEXT(TO_DATE(INDEX(SPLIT(B981, "" ""), 1))))"),"")</f>
        <v/>
      </c>
    </row>
    <row r="982" ht="15.75" customHeight="1">
      <c r="B982" s="46"/>
      <c r="C982" s="46"/>
      <c r="D982" s="43"/>
      <c r="E982" s="30"/>
      <c r="F982" s="30"/>
      <c r="G982" s="44"/>
      <c r="N982" s="45" t="str">
        <f>IFERROR(__xludf.DUMMYFUNCTION("IFERROR(TO_TEXT(TO_DATE(INDEX(SPLIT(B982, "" ""), 1))))"),"")</f>
        <v/>
      </c>
    </row>
    <row r="983" ht="15.75" customHeight="1">
      <c r="B983" s="46"/>
      <c r="C983" s="46"/>
      <c r="D983" s="43"/>
      <c r="E983" s="30"/>
      <c r="F983" s="30"/>
      <c r="G983" s="44"/>
      <c r="N983" s="45" t="str">
        <f>IFERROR(__xludf.DUMMYFUNCTION("IFERROR(TO_TEXT(TO_DATE(INDEX(SPLIT(B983, "" ""), 1))))"),"")</f>
        <v/>
      </c>
    </row>
    <row r="984" ht="15.75" customHeight="1">
      <c r="B984" s="46"/>
      <c r="C984" s="46"/>
      <c r="D984" s="43"/>
      <c r="E984" s="30"/>
      <c r="F984" s="30"/>
      <c r="G984" s="44"/>
      <c r="N984" s="45" t="str">
        <f>IFERROR(__xludf.DUMMYFUNCTION("IFERROR(TO_TEXT(TO_DATE(INDEX(SPLIT(B984, "" ""), 1))))"),"")</f>
        <v/>
      </c>
    </row>
    <row r="985" ht="15.75" customHeight="1">
      <c r="B985" s="46"/>
      <c r="C985" s="46"/>
      <c r="D985" s="43"/>
      <c r="E985" s="30"/>
      <c r="F985" s="30"/>
      <c r="G985" s="44"/>
      <c r="N985" s="45" t="str">
        <f>IFERROR(__xludf.DUMMYFUNCTION("IFERROR(TO_TEXT(TO_DATE(INDEX(SPLIT(B985, "" ""), 1))))"),"")</f>
        <v/>
      </c>
    </row>
    <row r="986" ht="15.75" customHeight="1">
      <c r="B986" s="46"/>
      <c r="C986" s="46"/>
      <c r="D986" s="43"/>
      <c r="E986" s="30"/>
      <c r="F986" s="30"/>
      <c r="G986" s="44"/>
      <c r="N986" s="45" t="str">
        <f>IFERROR(__xludf.DUMMYFUNCTION("IFERROR(TO_TEXT(TO_DATE(INDEX(SPLIT(B986, "" ""), 1))))"),"")</f>
        <v/>
      </c>
    </row>
    <row r="987" ht="15.75" customHeight="1">
      <c r="B987" s="46"/>
      <c r="C987" s="46"/>
      <c r="D987" s="43"/>
      <c r="E987" s="30"/>
      <c r="F987" s="30"/>
      <c r="G987" s="44"/>
      <c r="N987" s="45" t="str">
        <f>IFERROR(__xludf.DUMMYFUNCTION("IFERROR(TO_TEXT(TO_DATE(INDEX(SPLIT(B987, "" ""), 1))))"),"")</f>
        <v/>
      </c>
    </row>
    <row r="988" ht="15.75" customHeight="1">
      <c r="B988" s="46"/>
      <c r="C988" s="46"/>
      <c r="D988" s="43"/>
      <c r="E988" s="30"/>
      <c r="F988" s="30"/>
      <c r="G988" s="44"/>
      <c r="N988" s="45" t="str">
        <f>IFERROR(__xludf.DUMMYFUNCTION("IFERROR(TO_TEXT(TO_DATE(INDEX(SPLIT(B988, "" ""), 1))))"),"")</f>
        <v/>
      </c>
    </row>
    <row r="989" ht="15.75" customHeight="1">
      <c r="B989" s="46"/>
      <c r="C989" s="46"/>
      <c r="D989" s="43"/>
      <c r="E989" s="30"/>
      <c r="F989" s="30"/>
      <c r="G989" s="44"/>
      <c r="N989" s="45" t="str">
        <f>IFERROR(__xludf.DUMMYFUNCTION("IFERROR(TO_TEXT(TO_DATE(INDEX(SPLIT(B989, "" ""), 1))))"),"")</f>
        <v/>
      </c>
    </row>
    <row r="990" ht="15.75" customHeight="1">
      <c r="B990" s="46"/>
      <c r="C990" s="46"/>
      <c r="D990" s="43"/>
      <c r="E990" s="30"/>
      <c r="F990" s="30"/>
      <c r="G990" s="44"/>
      <c r="N990" s="45" t="str">
        <f>IFERROR(__xludf.DUMMYFUNCTION("IFERROR(TO_TEXT(TO_DATE(INDEX(SPLIT(B990, "" ""), 1))))"),"")</f>
        <v/>
      </c>
    </row>
    <row r="991" ht="15.75" customHeight="1">
      <c r="B991" s="46"/>
      <c r="C991" s="46"/>
      <c r="D991" s="43"/>
      <c r="E991" s="30"/>
      <c r="F991" s="30"/>
      <c r="G991" s="44"/>
      <c r="N991" s="45" t="str">
        <f>IFERROR(__xludf.DUMMYFUNCTION("IFERROR(TO_TEXT(TO_DATE(INDEX(SPLIT(B991, "" ""), 1))))"),"")</f>
        <v/>
      </c>
    </row>
    <row r="992" ht="15.75" customHeight="1">
      <c r="B992" s="46"/>
      <c r="C992" s="46"/>
      <c r="D992" s="43"/>
      <c r="E992" s="30"/>
      <c r="F992" s="30"/>
      <c r="G992" s="44"/>
      <c r="N992" s="45" t="str">
        <f>IFERROR(__xludf.DUMMYFUNCTION("IFERROR(TO_TEXT(TO_DATE(INDEX(SPLIT(B992, "" ""), 1))))"),"")</f>
        <v/>
      </c>
    </row>
    <row r="993" ht="15.75" customHeight="1">
      <c r="B993" s="46"/>
      <c r="C993" s="46"/>
      <c r="D993" s="43"/>
      <c r="E993" s="30"/>
      <c r="F993" s="30"/>
      <c r="G993" s="44"/>
      <c r="N993" s="45" t="str">
        <f>IFERROR(__xludf.DUMMYFUNCTION("IFERROR(TO_TEXT(TO_DATE(INDEX(SPLIT(B993, "" ""), 1))))"),"")</f>
        <v/>
      </c>
    </row>
    <row r="994" ht="15.75" customHeight="1">
      <c r="B994" s="46"/>
      <c r="C994" s="46"/>
      <c r="D994" s="43"/>
      <c r="E994" s="30"/>
      <c r="F994" s="30"/>
      <c r="G994" s="44"/>
      <c r="N994" s="45" t="str">
        <f>IFERROR(__xludf.DUMMYFUNCTION("IFERROR(TO_TEXT(TO_DATE(INDEX(SPLIT(B994, "" ""), 1))))"),"")</f>
        <v/>
      </c>
    </row>
    <row r="995" ht="15.75" customHeight="1">
      <c r="B995" s="46"/>
      <c r="C995" s="46"/>
      <c r="D995" s="43"/>
      <c r="E995" s="30"/>
      <c r="F995" s="30"/>
      <c r="G995" s="44"/>
      <c r="N995" s="45" t="str">
        <f>IFERROR(__xludf.DUMMYFUNCTION("IFERROR(TO_TEXT(TO_DATE(INDEX(SPLIT(B995, "" ""), 1))))"),"")</f>
        <v/>
      </c>
    </row>
    <row r="996" ht="15.75" customHeight="1">
      <c r="B996" s="46"/>
      <c r="C996" s="46"/>
      <c r="D996" s="43"/>
      <c r="E996" s="30"/>
      <c r="F996" s="30"/>
      <c r="G996" s="44"/>
      <c r="N996" s="45" t="str">
        <f>IFERROR(__xludf.DUMMYFUNCTION("IFERROR(TO_TEXT(TO_DATE(INDEX(SPLIT(B996, "" ""), 1))))"),"")</f>
        <v/>
      </c>
    </row>
    <row r="997" ht="15.75" customHeight="1">
      <c r="B997" s="46"/>
      <c r="C997" s="46"/>
      <c r="D997" s="43"/>
      <c r="E997" s="30"/>
      <c r="F997" s="30"/>
      <c r="G997" s="44"/>
      <c r="N997" s="45" t="str">
        <f>IFERROR(__xludf.DUMMYFUNCTION("IFERROR(TO_TEXT(TO_DATE(INDEX(SPLIT(B997, "" ""), 1))))"),"")</f>
        <v/>
      </c>
    </row>
    <row r="998" ht="15.75" customHeight="1">
      <c r="B998" s="46"/>
      <c r="C998" s="46"/>
      <c r="D998" s="43"/>
      <c r="E998" s="30"/>
      <c r="F998" s="30"/>
      <c r="G998" s="44"/>
      <c r="N998" s="45" t="str">
        <f>IFERROR(__xludf.DUMMYFUNCTION("IFERROR(TO_TEXT(TO_DATE(INDEX(SPLIT(B998, "" ""), 1))))"),"")</f>
        <v/>
      </c>
    </row>
    <row r="999" ht="15.75" customHeight="1">
      <c r="B999" s="46"/>
      <c r="C999" s="46"/>
      <c r="D999" s="43"/>
      <c r="E999" s="30"/>
      <c r="F999" s="30"/>
      <c r="G999" s="44"/>
      <c r="N999" s="45" t="str">
        <f>IFERROR(__xludf.DUMMYFUNCTION("IFERROR(TO_TEXT(TO_DATE(INDEX(SPLIT(B999, "" ""), 1))))"),"")</f>
        <v/>
      </c>
    </row>
    <row r="1000" ht="15.75" customHeight="1">
      <c r="B1000" s="46"/>
      <c r="C1000" s="46"/>
      <c r="D1000" s="43"/>
      <c r="E1000" s="30"/>
      <c r="F1000" s="30"/>
      <c r="G1000" s="44"/>
      <c r="N1000" s="45" t="str">
        <f>IFERROR(__xludf.DUMMYFUNCTION("IFERROR(TO_TEXT(TO_DATE(INDEX(SPLIT(B1000, "" ""), 1))))"),"")</f>
        <v/>
      </c>
    </row>
    <row r="1001" ht="15.75" customHeight="1">
      <c r="B1001" s="46"/>
      <c r="C1001" s="46"/>
      <c r="D1001" s="43"/>
      <c r="E1001" s="30"/>
      <c r="F1001" s="30"/>
      <c r="G1001" s="44"/>
      <c r="N1001" s="45" t="str">
        <f>IFERROR(__xludf.DUMMYFUNCTION("IFERROR(TO_TEXT(TO_DATE(INDEX(SPLIT(B1001, "" ""), 1))))"),"")</f>
        <v/>
      </c>
    </row>
    <row r="1002" ht="15.75" customHeight="1">
      <c r="B1002" s="46"/>
      <c r="C1002" s="46"/>
      <c r="D1002" s="43"/>
      <c r="E1002" s="30"/>
      <c r="F1002" s="30"/>
      <c r="G1002" s="44"/>
      <c r="N1002" s="45" t="str">
        <f>IFERROR(__xludf.DUMMYFUNCTION("IFERROR(TO_TEXT(TO_DATE(INDEX(SPLIT(B1002, "" ""), 1))))"),"")</f>
        <v/>
      </c>
    </row>
    <row r="1003" ht="15.75" customHeight="1">
      <c r="B1003" s="46"/>
      <c r="C1003" s="46"/>
      <c r="D1003" s="43"/>
      <c r="E1003" s="30"/>
      <c r="F1003" s="30"/>
      <c r="G1003" s="44"/>
      <c r="N1003" s="45" t="str">
        <f>IFERROR(__xludf.DUMMYFUNCTION("IFERROR(TO_TEXT(TO_DATE(INDEX(SPLIT(B1003, "" ""), 1))))"),"")</f>
        <v/>
      </c>
    </row>
    <row r="1004" ht="15.75" customHeight="1">
      <c r="B1004" s="46"/>
      <c r="C1004" s="46"/>
      <c r="D1004" s="43"/>
      <c r="E1004" s="30"/>
      <c r="F1004" s="30"/>
      <c r="G1004" s="44"/>
      <c r="N1004" s="45" t="str">
        <f>IFERROR(__xludf.DUMMYFUNCTION("IFERROR(TO_TEXT(TO_DATE(INDEX(SPLIT(B1004, "" ""), 1))))"),"")</f>
        <v/>
      </c>
    </row>
    <row r="1005" ht="15.75" customHeight="1">
      <c r="B1005" s="46"/>
      <c r="C1005" s="46"/>
      <c r="D1005" s="43"/>
      <c r="E1005" s="30"/>
      <c r="F1005" s="30"/>
      <c r="G1005" s="44"/>
      <c r="N1005" s="45" t="str">
        <f>IFERROR(__xludf.DUMMYFUNCTION("IFERROR(TO_TEXT(TO_DATE(INDEX(SPLIT(B1005, "" ""), 1))))"),"")</f>
        <v/>
      </c>
    </row>
    <row r="1006" ht="15.75" customHeight="1">
      <c r="B1006" s="46"/>
      <c r="C1006" s="46"/>
      <c r="D1006" s="43"/>
      <c r="E1006" s="30"/>
      <c r="F1006" s="30"/>
      <c r="G1006" s="44"/>
      <c r="N1006" s="45" t="str">
        <f>IFERROR(__xludf.DUMMYFUNCTION("IFERROR(TO_TEXT(TO_DATE(INDEX(SPLIT(B1006, "" ""), 1))))"),"")</f>
        <v/>
      </c>
    </row>
    <row r="1007" ht="15.75" customHeight="1">
      <c r="B1007" s="46"/>
      <c r="C1007" s="46"/>
      <c r="D1007" s="43"/>
      <c r="E1007" s="30"/>
      <c r="F1007" s="30"/>
      <c r="G1007" s="44"/>
      <c r="N1007" s="45" t="str">
        <f>IFERROR(__xludf.DUMMYFUNCTION("IFERROR(TO_TEXT(TO_DATE(INDEX(SPLIT(B1007, "" ""), 1))))"),"")</f>
        <v/>
      </c>
    </row>
    <row r="1008" ht="15.75" customHeight="1">
      <c r="B1008" s="46"/>
      <c r="C1008" s="46"/>
      <c r="D1008" s="43"/>
      <c r="E1008" s="30"/>
      <c r="F1008" s="30"/>
      <c r="G1008" s="44"/>
      <c r="N1008" s="45" t="str">
        <f>IFERROR(__xludf.DUMMYFUNCTION("IFERROR(TO_TEXT(TO_DATE(INDEX(SPLIT(B1008, "" ""), 1))))"),"")</f>
        <v/>
      </c>
    </row>
    <row r="1009" ht="15.75" customHeight="1">
      <c r="B1009" s="46"/>
      <c r="C1009" s="46"/>
      <c r="D1009" s="43"/>
      <c r="E1009" s="30"/>
      <c r="F1009" s="30"/>
      <c r="G1009" s="44"/>
      <c r="N1009" s="45" t="str">
        <f>IFERROR(__xludf.DUMMYFUNCTION("IFERROR(TO_TEXT(TO_DATE(INDEX(SPLIT(B1009, "" ""), 1))))"),"")</f>
        <v/>
      </c>
    </row>
    <row r="1010" ht="15.75" customHeight="1">
      <c r="B1010" s="46"/>
      <c r="C1010" s="46"/>
      <c r="D1010" s="43"/>
      <c r="E1010" s="30"/>
      <c r="F1010" s="30"/>
      <c r="G1010" s="44"/>
      <c r="N1010" s="45" t="str">
        <f>IFERROR(__xludf.DUMMYFUNCTION("IFERROR(TO_TEXT(TO_DATE(INDEX(SPLIT(B1010, "" ""), 1))))"),"")</f>
        <v/>
      </c>
    </row>
    <row r="1011" ht="15.75" customHeight="1">
      <c r="B1011" s="46"/>
      <c r="C1011" s="46"/>
      <c r="D1011" s="43"/>
      <c r="E1011" s="30"/>
      <c r="F1011" s="30"/>
      <c r="G1011" s="44"/>
      <c r="N1011" s="45" t="str">
        <f>IFERROR(__xludf.DUMMYFUNCTION("IFERROR(TO_TEXT(TO_DATE(INDEX(SPLIT(B1011, "" ""), 1))))"),"")</f>
        <v/>
      </c>
    </row>
    <row r="1012" ht="15.75" customHeight="1">
      <c r="B1012" s="46"/>
      <c r="C1012" s="46"/>
      <c r="D1012" s="43"/>
      <c r="E1012" s="30"/>
      <c r="F1012" s="30"/>
      <c r="G1012" s="44"/>
      <c r="N1012" s="45" t="str">
        <f>IFERROR(__xludf.DUMMYFUNCTION("IFERROR(TO_TEXT(TO_DATE(INDEX(SPLIT(B1012, "" ""), 1))))"),"")</f>
        <v/>
      </c>
    </row>
    <row r="1013" ht="15.75" customHeight="1">
      <c r="B1013" s="46"/>
      <c r="C1013" s="46"/>
      <c r="D1013" s="43"/>
      <c r="E1013" s="30"/>
      <c r="F1013" s="30"/>
      <c r="G1013" s="44"/>
      <c r="N1013" s="45" t="str">
        <f>IFERROR(__xludf.DUMMYFUNCTION("IFERROR(TO_TEXT(TO_DATE(INDEX(SPLIT(B1013, "" ""), 1))))"),"")</f>
        <v/>
      </c>
    </row>
    <row r="1014" ht="15.75" customHeight="1">
      <c r="B1014" s="46"/>
      <c r="C1014" s="46"/>
      <c r="D1014" s="43"/>
      <c r="E1014" s="30"/>
      <c r="F1014" s="30"/>
      <c r="G1014" s="44"/>
      <c r="N1014" s="45" t="str">
        <f>IFERROR(__xludf.DUMMYFUNCTION("IFERROR(TO_TEXT(TO_DATE(INDEX(SPLIT(B1014, "" ""), 1))))"),"")</f>
        <v/>
      </c>
    </row>
    <row r="1015" ht="15.75" customHeight="1">
      <c r="B1015" s="46"/>
      <c r="C1015" s="46"/>
      <c r="D1015" s="43"/>
      <c r="E1015" s="30"/>
      <c r="F1015" s="30"/>
      <c r="G1015" s="44"/>
      <c r="N1015" s="45" t="str">
        <f>IFERROR(__xludf.DUMMYFUNCTION("IFERROR(TO_TEXT(TO_DATE(INDEX(SPLIT(B1015, "" ""), 1))))"),"")</f>
        <v/>
      </c>
    </row>
    <row r="1016" ht="15.75" customHeight="1">
      <c r="B1016" s="46"/>
      <c r="C1016" s="46"/>
      <c r="D1016" s="43"/>
      <c r="E1016" s="30"/>
      <c r="F1016" s="30"/>
      <c r="G1016" s="44"/>
      <c r="N1016" s="45" t="str">
        <f>IFERROR(__xludf.DUMMYFUNCTION("IFERROR(TO_TEXT(TO_DATE(INDEX(SPLIT(B1016, "" ""), 1))))"),"")</f>
        <v/>
      </c>
    </row>
    <row r="1017" ht="15.75" customHeight="1">
      <c r="B1017" s="46"/>
      <c r="C1017" s="46"/>
      <c r="D1017" s="43"/>
      <c r="E1017" s="30"/>
      <c r="F1017" s="30"/>
      <c r="G1017" s="44"/>
      <c r="N1017" s="45" t="str">
        <f>IFERROR(__xludf.DUMMYFUNCTION("IFERROR(TO_TEXT(TO_DATE(INDEX(SPLIT(B1017, "" ""), 1))))"),"")</f>
        <v/>
      </c>
    </row>
    <row r="1018" ht="15.75" customHeight="1">
      <c r="B1018" s="46"/>
      <c r="C1018" s="46"/>
      <c r="D1018" s="43"/>
      <c r="E1018" s="30"/>
      <c r="F1018" s="30"/>
      <c r="G1018" s="44"/>
      <c r="N1018" s="45" t="str">
        <f>IFERROR(__xludf.DUMMYFUNCTION("IFERROR(TO_TEXT(TO_DATE(INDEX(SPLIT(B1018, "" ""), 1))))"),"")</f>
        <v/>
      </c>
    </row>
    <row r="1019" ht="15.75" customHeight="1">
      <c r="B1019" s="46"/>
      <c r="C1019" s="46"/>
      <c r="D1019" s="43"/>
      <c r="E1019" s="30"/>
      <c r="F1019" s="30"/>
      <c r="G1019" s="44"/>
      <c r="N1019" s="45" t="str">
        <f>IFERROR(__xludf.DUMMYFUNCTION("IFERROR(TO_TEXT(TO_DATE(INDEX(SPLIT(B1019, "" ""), 1))))"),"")</f>
        <v/>
      </c>
    </row>
    <row r="1020" ht="15.75" customHeight="1">
      <c r="B1020" s="46"/>
      <c r="C1020" s="46"/>
      <c r="D1020" s="43"/>
      <c r="E1020" s="30"/>
      <c r="F1020" s="30"/>
      <c r="G1020" s="44"/>
      <c r="N1020" s="45" t="str">
        <f>IFERROR(__xludf.DUMMYFUNCTION("IFERROR(TO_TEXT(TO_DATE(INDEX(SPLIT(B1020, "" ""), 1))))"),"")</f>
        <v/>
      </c>
    </row>
    <row r="1021" ht="15.75" customHeight="1">
      <c r="B1021" s="46"/>
      <c r="C1021" s="46"/>
      <c r="D1021" s="43"/>
      <c r="E1021" s="30"/>
      <c r="F1021" s="30"/>
      <c r="G1021" s="44"/>
      <c r="N1021" s="45" t="str">
        <f>IFERROR(__xludf.DUMMYFUNCTION("IFERROR(TO_TEXT(TO_DATE(INDEX(SPLIT(B1021, "" ""), 1))))"),"")</f>
        <v/>
      </c>
    </row>
    <row r="1022" ht="15.75" customHeight="1">
      <c r="B1022" s="46"/>
      <c r="C1022" s="46"/>
      <c r="D1022" s="43"/>
      <c r="E1022" s="30"/>
      <c r="F1022" s="30"/>
      <c r="G1022" s="44"/>
      <c r="N1022" s="45" t="str">
        <f>IFERROR(__xludf.DUMMYFUNCTION("IFERROR(TO_TEXT(TO_DATE(INDEX(SPLIT(B1022, "" ""), 1))))"),"")</f>
        <v/>
      </c>
    </row>
    <row r="1023" ht="15.75" customHeight="1">
      <c r="B1023" s="46"/>
      <c r="C1023" s="46"/>
      <c r="D1023" s="43"/>
      <c r="E1023" s="30"/>
      <c r="F1023" s="30"/>
      <c r="G1023" s="44"/>
      <c r="N1023" s="45" t="str">
        <f>IFERROR(__xludf.DUMMYFUNCTION("IFERROR(TO_TEXT(TO_DATE(INDEX(SPLIT(B1023, "" ""), 1))))"),"")</f>
        <v/>
      </c>
    </row>
    <row r="1024" ht="15.75" customHeight="1">
      <c r="B1024" s="46"/>
      <c r="C1024" s="46"/>
      <c r="D1024" s="43"/>
      <c r="E1024" s="30"/>
      <c r="F1024" s="30"/>
      <c r="G1024" s="44"/>
      <c r="N1024" s="45" t="str">
        <f>IFERROR(__xludf.DUMMYFUNCTION("IFERROR(TO_TEXT(TO_DATE(INDEX(SPLIT(B1024, "" ""), 1))))"),"")</f>
        <v/>
      </c>
    </row>
    <row r="1025" ht="15.75" customHeight="1">
      <c r="B1025" s="46"/>
      <c r="C1025" s="46"/>
      <c r="D1025" s="43"/>
      <c r="E1025" s="30"/>
      <c r="F1025" s="30"/>
      <c r="G1025" s="44"/>
      <c r="N1025" s="45" t="str">
        <f>IFERROR(__xludf.DUMMYFUNCTION("IFERROR(TO_TEXT(TO_DATE(INDEX(SPLIT(B1025, "" ""), 1))))"),"")</f>
        <v/>
      </c>
    </row>
    <row r="1026" ht="15.75" customHeight="1">
      <c r="B1026" s="46"/>
      <c r="C1026" s="46"/>
      <c r="D1026" s="43"/>
      <c r="E1026" s="30"/>
      <c r="F1026" s="30"/>
      <c r="G1026" s="44"/>
      <c r="N1026" s="45" t="str">
        <f>IFERROR(__xludf.DUMMYFUNCTION("IFERROR(TO_TEXT(TO_DATE(INDEX(SPLIT(B1026, "" ""), 1))))"),"")</f>
        <v/>
      </c>
    </row>
    <row r="1027" ht="15.75" customHeight="1">
      <c r="B1027" s="46"/>
      <c r="C1027" s="46"/>
      <c r="D1027" s="43"/>
      <c r="E1027" s="30"/>
      <c r="F1027" s="30"/>
      <c r="G1027" s="44"/>
      <c r="N1027" s="45" t="str">
        <f>IFERROR(__xludf.DUMMYFUNCTION("IFERROR(TO_TEXT(TO_DATE(INDEX(SPLIT(B1027, "" ""), 1))))"),"")</f>
        <v/>
      </c>
    </row>
    <row r="1028" ht="15.75" customHeight="1">
      <c r="B1028" s="46"/>
      <c r="C1028" s="46"/>
      <c r="D1028" s="43"/>
      <c r="E1028" s="30"/>
      <c r="F1028" s="30"/>
      <c r="G1028" s="44"/>
      <c r="N1028" s="45" t="str">
        <f>IFERROR(__xludf.DUMMYFUNCTION("IFERROR(TO_TEXT(TO_DATE(INDEX(SPLIT(B1028, "" ""), 1))))"),"")</f>
        <v/>
      </c>
    </row>
    <row r="1029" ht="15.75" customHeight="1">
      <c r="B1029" s="46"/>
      <c r="C1029" s="46"/>
      <c r="D1029" s="43"/>
      <c r="E1029" s="30"/>
      <c r="F1029" s="30"/>
      <c r="G1029" s="44"/>
      <c r="N1029" s="45" t="str">
        <f>IFERROR(__xludf.DUMMYFUNCTION("IFERROR(TO_TEXT(TO_DATE(INDEX(SPLIT(B1029, "" ""), 1))))"),"")</f>
        <v/>
      </c>
    </row>
    <row r="1030" ht="15.75" customHeight="1">
      <c r="B1030" s="46"/>
      <c r="C1030" s="46"/>
      <c r="D1030" s="43"/>
      <c r="E1030" s="30"/>
      <c r="F1030" s="30"/>
      <c r="G1030" s="44"/>
      <c r="N1030" s="45" t="str">
        <f>IFERROR(__xludf.DUMMYFUNCTION("IFERROR(TO_TEXT(TO_DATE(INDEX(SPLIT(B1030, "" ""), 1))))"),"")</f>
        <v/>
      </c>
    </row>
    <row r="1031" ht="15.75" customHeight="1">
      <c r="B1031" s="46"/>
      <c r="C1031" s="46"/>
      <c r="D1031" s="43"/>
      <c r="E1031" s="30"/>
      <c r="F1031" s="30"/>
      <c r="G1031" s="44"/>
      <c r="N1031" s="45" t="str">
        <f>IFERROR(__xludf.DUMMYFUNCTION("IFERROR(TO_TEXT(TO_DATE(INDEX(SPLIT(B1031, "" ""), 1))))"),"")</f>
        <v/>
      </c>
    </row>
    <row r="1032" ht="15.75" customHeight="1">
      <c r="B1032" s="46"/>
      <c r="C1032" s="46"/>
      <c r="D1032" s="43"/>
      <c r="E1032" s="30"/>
      <c r="F1032" s="30"/>
      <c r="G1032" s="44"/>
      <c r="N1032" s="45" t="str">
        <f>IFERROR(__xludf.DUMMYFUNCTION("IFERROR(TO_TEXT(TO_DATE(INDEX(SPLIT(B1032, "" ""), 1))))"),"")</f>
        <v/>
      </c>
    </row>
    <row r="1033" ht="15.75" customHeight="1">
      <c r="B1033" s="46"/>
      <c r="C1033" s="46"/>
      <c r="D1033" s="43"/>
      <c r="E1033" s="30"/>
      <c r="F1033" s="30"/>
      <c r="G1033" s="44"/>
      <c r="N1033" s="45" t="str">
        <f>IFERROR(__xludf.DUMMYFUNCTION("IFERROR(TO_TEXT(TO_DATE(INDEX(SPLIT(B1033, "" ""), 1))))"),"")</f>
        <v/>
      </c>
    </row>
    <row r="1034" ht="15.75" customHeight="1">
      <c r="B1034" s="46"/>
      <c r="C1034" s="46"/>
      <c r="D1034" s="43"/>
      <c r="E1034" s="30"/>
      <c r="F1034" s="30"/>
      <c r="G1034" s="44"/>
      <c r="N1034" s="45" t="str">
        <f>IFERROR(__xludf.DUMMYFUNCTION("IFERROR(TO_TEXT(TO_DATE(INDEX(SPLIT(B1034, "" ""), 1))))"),"")</f>
        <v/>
      </c>
    </row>
    <row r="1035" ht="15.75" customHeight="1">
      <c r="B1035" s="46"/>
      <c r="C1035" s="46"/>
      <c r="D1035" s="43"/>
      <c r="E1035" s="30"/>
      <c r="F1035" s="30"/>
      <c r="G1035" s="44"/>
      <c r="N1035" s="45" t="str">
        <f>IFERROR(__xludf.DUMMYFUNCTION("IFERROR(TO_TEXT(TO_DATE(INDEX(SPLIT(B1035, "" ""), 1))))"),"")</f>
        <v/>
      </c>
    </row>
    <row r="1036" ht="15.75" customHeight="1">
      <c r="B1036" s="46"/>
      <c r="C1036" s="46"/>
      <c r="D1036" s="43"/>
      <c r="E1036" s="30"/>
      <c r="F1036" s="30"/>
      <c r="G1036" s="44"/>
      <c r="N1036" s="45" t="str">
        <f>IFERROR(__xludf.DUMMYFUNCTION("IFERROR(TO_TEXT(TO_DATE(INDEX(SPLIT(B1036, "" ""), 1))))"),"")</f>
        <v/>
      </c>
    </row>
    <row r="1037" ht="15.75" customHeight="1">
      <c r="B1037" s="46"/>
      <c r="C1037" s="46"/>
      <c r="D1037" s="43"/>
      <c r="E1037" s="30"/>
      <c r="F1037" s="30"/>
      <c r="G1037" s="44"/>
      <c r="N1037" s="45" t="str">
        <f>IFERROR(__xludf.DUMMYFUNCTION("IFERROR(TO_TEXT(TO_DATE(INDEX(SPLIT(B1037, "" ""), 1))))"),"")</f>
        <v/>
      </c>
    </row>
    <row r="1038" ht="15.75" customHeight="1">
      <c r="B1038" s="46"/>
      <c r="C1038" s="46"/>
      <c r="D1038" s="43"/>
      <c r="E1038" s="30"/>
      <c r="F1038" s="30"/>
      <c r="G1038" s="44"/>
      <c r="N1038" s="45" t="str">
        <f>IFERROR(__xludf.DUMMYFUNCTION("IFERROR(TO_TEXT(TO_DATE(INDEX(SPLIT(B1038, "" ""), 1))))"),"")</f>
        <v/>
      </c>
    </row>
    <row r="1039" ht="15.75" customHeight="1">
      <c r="B1039" s="46"/>
      <c r="C1039" s="46"/>
      <c r="D1039" s="43"/>
      <c r="E1039" s="30"/>
      <c r="F1039" s="30"/>
      <c r="G1039" s="44"/>
      <c r="N1039" s="45" t="str">
        <f>IFERROR(__xludf.DUMMYFUNCTION("IFERROR(TO_TEXT(TO_DATE(INDEX(SPLIT(B1039, "" ""), 1))))"),"")</f>
        <v/>
      </c>
    </row>
    <row r="1040" ht="15.75" customHeight="1">
      <c r="B1040" s="46"/>
      <c r="C1040" s="46"/>
      <c r="D1040" s="43"/>
      <c r="E1040" s="30"/>
      <c r="F1040" s="30"/>
      <c r="G1040" s="44"/>
      <c r="N1040" s="45" t="str">
        <f>IFERROR(__xludf.DUMMYFUNCTION("IFERROR(TO_TEXT(TO_DATE(INDEX(SPLIT(B1040, "" ""), 1))))"),"")</f>
        <v/>
      </c>
    </row>
    <row r="1041" ht="15.75" customHeight="1">
      <c r="B1041" s="46"/>
      <c r="C1041" s="46"/>
      <c r="D1041" s="43"/>
      <c r="E1041" s="30"/>
      <c r="F1041" s="30"/>
      <c r="G1041" s="44"/>
      <c r="N1041" s="45" t="str">
        <f>IFERROR(__xludf.DUMMYFUNCTION("IFERROR(TO_TEXT(TO_DATE(INDEX(SPLIT(B1041, "" ""), 1))))"),"")</f>
        <v/>
      </c>
    </row>
    <row r="1042" ht="15.75" customHeight="1">
      <c r="B1042" s="46"/>
      <c r="C1042" s="46"/>
      <c r="D1042" s="43"/>
      <c r="E1042" s="30"/>
      <c r="F1042" s="30"/>
      <c r="G1042" s="44"/>
      <c r="N1042" s="45" t="str">
        <f>IFERROR(__xludf.DUMMYFUNCTION("IFERROR(TO_TEXT(TO_DATE(INDEX(SPLIT(B1042, "" ""), 1))))"),"")</f>
        <v/>
      </c>
    </row>
    <row r="1043" ht="15.75" customHeight="1">
      <c r="B1043" s="46"/>
      <c r="C1043" s="46"/>
      <c r="D1043" s="43"/>
      <c r="E1043" s="30"/>
      <c r="F1043" s="30"/>
      <c r="G1043" s="44"/>
      <c r="N1043" s="45" t="str">
        <f>IFERROR(__xludf.DUMMYFUNCTION("IFERROR(TO_TEXT(TO_DATE(INDEX(SPLIT(B1043, "" ""), 1))))"),"")</f>
        <v/>
      </c>
    </row>
    <row r="1044" ht="15.75" customHeight="1">
      <c r="B1044" s="46"/>
      <c r="C1044" s="46"/>
      <c r="D1044" s="43"/>
      <c r="E1044" s="30"/>
      <c r="F1044" s="30"/>
      <c r="G1044" s="44"/>
      <c r="N1044" s="45" t="str">
        <f>IFERROR(__xludf.DUMMYFUNCTION("IFERROR(TO_TEXT(TO_DATE(INDEX(SPLIT(B1044, "" ""), 1))))"),"")</f>
        <v/>
      </c>
    </row>
    <row r="1045" ht="15.75" customHeight="1">
      <c r="B1045" s="46"/>
      <c r="C1045" s="46"/>
      <c r="D1045" s="43"/>
      <c r="E1045" s="30"/>
      <c r="F1045" s="30"/>
      <c r="G1045" s="44"/>
      <c r="N1045" s="45" t="str">
        <f>IFERROR(__xludf.DUMMYFUNCTION("IFERROR(TO_TEXT(TO_DATE(INDEX(SPLIT(B1045, "" ""), 1))))"),"")</f>
        <v/>
      </c>
    </row>
    <row r="1046" ht="15.75" customHeight="1">
      <c r="B1046" s="46"/>
      <c r="C1046" s="46"/>
      <c r="D1046" s="43"/>
      <c r="E1046" s="30"/>
      <c r="F1046" s="30"/>
      <c r="G1046" s="44"/>
      <c r="N1046" s="45" t="str">
        <f>IFERROR(__xludf.DUMMYFUNCTION("IFERROR(TO_TEXT(TO_DATE(INDEX(SPLIT(B1046, "" ""), 1))))"),"")</f>
        <v/>
      </c>
    </row>
    <row r="1047" ht="15.75" customHeight="1">
      <c r="B1047" s="46"/>
      <c r="C1047" s="46"/>
      <c r="D1047" s="43"/>
      <c r="E1047" s="30"/>
      <c r="F1047" s="30"/>
      <c r="G1047" s="44"/>
      <c r="N1047" s="45" t="str">
        <f>IFERROR(__xludf.DUMMYFUNCTION("IFERROR(TO_TEXT(TO_DATE(INDEX(SPLIT(B1047, "" ""), 1))))"),"")</f>
        <v/>
      </c>
    </row>
    <row r="1048" ht="15.75" customHeight="1">
      <c r="B1048" s="46"/>
      <c r="C1048" s="46"/>
      <c r="D1048" s="43"/>
      <c r="E1048" s="30"/>
      <c r="F1048" s="30"/>
      <c r="G1048" s="44"/>
      <c r="N1048" s="45" t="str">
        <f>IFERROR(__xludf.DUMMYFUNCTION("IFERROR(TO_TEXT(TO_DATE(INDEX(SPLIT(B1048, "" ""), 1))))"),"")</f>
        <v/>
      </c>
    </row>
    <row r="1049" ht="15.75" customHeight="1">
      <c r="B1049" s="46"/>
      <c r="C1049" s="46"/>
      <c r="D1049" s="43"/>
      <c r="E1049" s="30"/>
      <c r="F1049" s="30"/>
      <c r="G1049" s="44"/>
      <c r="N1049" s="45" t="str">
        <f>IFERROR(__xludf.DUMMYFUNCTION("IFERROR(TO_TEXT(TO_DATE(INDEX(SPLIT(B1049, "" ""), 1))))"),"")</f>
        <v/>
      </c>
    </row>
    <row r="1050" ht="15.75" customHeight="1">
      <c r="B1050" s="46"/>
      <c r="C1050" s="46"/>
      <c r="D1050" s="43"/>
      <c r="E1050" s="30"/>
      <c r="F1050" s="30"/>
      <c r="G1050" s="44"/>
      <c r="N1050" s="45" t="str">
        <f>IFERROR(__xludf.DUMMYFUNCTION("IFERROR(TO_TEXT(TO_DATE(INDEX(SPLIT(B1050, "" ""), 1))))"),"")</f>
        <v/>
      </c>
    </row>
    <row r="1051" ht="15.75" customHeight="1">
      <c r="B1051" s="46"/>
      <c r="C1051" s="46"/>
      <c r="D1051" s="43"/>
      <c r="E1051" s="30"/>
      <c r="F1051" s="30"/>
      <c r="G1051" s="44"/>
      <c r="N1051" s="45" t="str">
        <f>IFERROR(__xludf.DUMMYFUNCTION("IFERROR(TO_TEXT(TO_DATE(INDEX(SPLIT(B1051, "" ""), 1))))"),"")</f>
        <v/>
      </c>
    </row>
    <row r="1052" ht="15.75" customHeight="1">
      <c r="B1052" s="46"/>
      <c r="C1052" s="46"/>
      <c r="D1052" s="43"/>
      <c r="E1052" s="30"/>
      <c r="F1052" s="30"/>
      <c r="G1052" s="44"/>
      <c r="N1052" s="45" t="str">
        <f>IFERROR(__xludf.DUMMYFUNCTION("IFERROR(TO_TEXT(TO_DATE(INDEX(SPLIT(B1052, "" ""), 1))))"),"")</f>
        <v/>
      </c>
    </row>
    <row r="1053" ht="15.75" customHeight="1">
      <c r="B1053" s="46"/>
      <c r="C1053" s="46"/>
      <c r="D1053" s="43"/>
      <c r="E1053" s="30"/>
      <c r="F1053" s="30"/>
      <c r="G1053" s="44"/>
      <c r="N1053" s="45" t="str">
        <f>IFERROR(__xludf.DUMMYFUNCTION("IFERROR(TO_TEXT(TO_DATE(INDEX(SPLIT(B1053, "" ""), 1))))"),"")</f>
        <v/>
      </c>
    </row>
    <row r="1054" ht="15.75" customHeight="1">
      <c r="B1054" s="46"/>
      <c r="C1054" s="46"/>
      <c r="D1054" s="43"/>
      <c r="E1054" s="30"/>
      <c r="F1054" s="30"/>
      <c r="G1054" s="44"/>
      <c r="N1054" s="45" t="str">
        <f>IFERROR(__xludf.DUMMYFUNCTION("IFERROR(TO_TEXT(TO_DATE(INDEX(SPLIT(B1054, "" ""), 1))))"),"")</f>
        <v/>
      </c>
    </row>
    <row r="1055" ht="15.75" customHeight="1">
      <c r="B1055" s="46"/>
      <c r="C1055" s="46"/>
      <c r="D1055" s="43"/>
      <c r="E1055" s="30"/>
      <c r="F1055" s="30"/>
      <c r="G1055" s="44"/>
      <c r="N1055" s="45" t="str">
        <f>IFERROR(__xludf.DUMMYFUNCTION("IFERROR(TO_TEXT(TO_DATE(INDEX(SPLIT(B1055, "" ""), 1))))"),"")</f>
        <v/>
      </c>
    </row>
    <row r="1056" ht="15.75" customHeight="1">
      <c r="B1056" s="46"/>
      <c r="C1056" s="46"/>
      <c r="D1056" s="43"/>
      <c r="E1056" s="30"/>
      <c r="F1056" s="30"/>
      <c r="G1056" s="44"/>
      <c r="N1056" s="45" t="str">
        <f>IFERROR(__xludf.DUMMYFUNCTION("IFERROR(TO_TEXT(TO_DATE(INDEX(SPLIT(B1056, "" ""), 1))))"),"")</f>
        <v/>
      </c>
    </row>
    <row r="1057" ht="15.75" customHeight="1">
      <c r="B1057" s="46"/>
      <c r="C1057" s="46"/>
      <c r="D1057" s="43"/>
      <c r="E1057" s="30"/>
      <c r="F1057" s="30"/>
      <c r="G1057" s="44"/>
      <c r="N1057" s="45" t="str">
        <f>IFERROR(__xludf.DUMMYFUNCTION("IFERROR(TO_TEXT(TO_DATE(INDEX(SPLIT(B1057, "" ""), 1))))"),"")</f>
        <v/>
      </c>
    </row>
    <row r="1058" ht="15.75" customHeight="1">
      <c r="B1058" s="46"/>
      <c r="C1058" s="46"/>
      <c r="D1058" s="43"/>
      <c r="E1058" s="30"/>
      <c r="F1058" s="30"/>
      <c r="G1058" s="44"/>
      <c r="N1058" s="45" t="str">
        <f>IFERROR(__xludf.DUMMYFUNCTION("IFERROR(TO_TEXT(TO_DATE(INDEX(SPLIT(B1058, "" ""), 1))))"),"")</f>
        <v/>
      </c>
    </row>
    <row r="1059" ht="15.75" customHeight="1">
      <c r="B1059" s="46"/>
      <c r="C1059" s="46"/>
      <c r="D1059" s="43"/>
      <c r="E1059" s="30"/>
      <c r="F1059" s="30"/>
      <c r="G1059" s="44"/>
      <c r="N1059" s="45" t="str">
        <f>IFERROR(__xludf.DUMMYFUNCTION("IFERROR(TO_TEXT(TO_DATE(INDEX(SPLIT(B1059, "" ""), 1))))"),"")</f>
        <v/>
      </c>
    </row>
    <row r="1060" ht="15.75" customHeight="1">
      <c r="B1060" s="46"/>
      <c r="C1060" s="46"/>
      <c r="D1060" s="43"/>
      <c r="E1060" s="30"/>
      <c r="F1060" s="30"/>
      <c r="G1060" s="44"/>
      <c r="N1060" s="45" t="str">
        <f>IFERROR(__xludf.DUMMYFUNCTION("IFERROR(TO_TEXT(TO_DATE(INDEX(SPLIT(B1060, "" ""), 1))))"),"")</f>
        <v/>
      </c>
    </row>
    <row r="1061" ht="15.75" customHeight="1">
      <c r="B1061" s="46"/>
      <c r="C1061" s="46"/>
      <c r="D1061" s="43"/>
      <c r="E1061" s="30"/>
      <c r="F1061" s="30"/>
      <c r="G1061" s="44"/>
      <c r="N1061" s="45" t="str">
        <f>IFERROR(__xludf.DUMMYFUNCTION("IFERROR(TO_TEXT(TO_DATE(INDEX(SPLIT(B1061, "" ""), 1))))"),"")</f>
        <v/>
      </c>
    </row>
    <row r="1062" ht="15.75" customHeight="1">
      <c r="B1062" s="46"/>
      <c r="C1062" s="46"/>
      <c r="D1062" s="43"/>
      <c r="E1062" s="30"/>
      <c r="F1062" s="30"/>
      <c r="G1062" s="44"/>
      <c r="N1062" s="45" t="str">
        <f>IFERROR(__xludf.DUMMYFUNCTION("IFERROR(TO_TEXT(TO_DATE(INDEX(SPLIT(B1062, "" ""), 1))))"),"")</f>
        <v/>
      </c>
    </row>
    <row r="1063" ht="15.75" customHeight="1">
      <c r="B1063" s="46"/>
      <c r="C1063" s="46"/>
      <c r="D1063" s="43"/>
      <c r="E1063" s="30"/>
      <c r="F1063" s="30"/>
      <c r="G1063" s="44"/>
      <c r="N1063" s="45" t="str">
        <f>IFERROR(__xludf.DUMMYFUNCTION("IFERROR(TO_TEXT(TO_DATE(INDEX(SPLIT(B1063, "" ""), 1))))"),"")</f>
        <v/>
      </c>
    </row>
    <row r="1064" ht="15.75" customHeight="1">
      <c r="B1064" s="46"/>
      <c r="C1064" s="46"/>
      <c r="D1064" s="43"/>
      <c r="E1064" s="30"/>
      <c r="F1064" s="30"/>
      <c r="G1064" s="44"/>
      <c r="N1064" s="45" t="str">
        <f>IFERROR(__xludf.DUMMYFUNCTION("IFERROR(TO_TEXT(TO_DATE(INDEX(SPLIT(B1064, "" ""), 1))))"),"")</f>
        <v/>
      </c>
    </row>
    <row r="1065" ht="15.75" customHeight="1">
      <c r="B1065" s="46"/>
      <c r="C1065" s="46"/>
      <c r="D1065" s="43"/>
      <c r="E1065" s="30"/>
      <c r="F1065" s="30"/>
      <c r="G1065" s="44"/>
      <c r="N1065" s="45" t="str">
        <f>IFERROR(__xludf.DUMMYFUNCTION("IFERROR(TO_TEXT(TO_DATE(INDEX(SPLIT(B1065, "" ""), 1))))"),"")</f>
        <v/>
      </c>
    </row>
    <row r="1066" ht="15.75" customHeight="1">
      <c r="B1066" s="46"/>
      <c r="C1066" s="46"/>
      <c r="D1066" s="43"/>
      <c r="E1066" s="30"/>
      <c r="F1066" s="30"/>
      <c r="G1066" s="44"/>
      <c r="N1066" s="45" t="str">
        <f>IFERROR(__xludf.DUMMYFUNCTION("IFERROR(TO_TEXT(TO_DATE(INDEX(SPLIT(B1066, "" ""), 1))))"),"")</f>
        <v/>
      </c>
    </row>
    <row r="1067" ht="15.75" customHeight="1">
      <c r="B1067" s="46"/>
      <c r="C1067" s="46"/>
      <c r="D1067" s="43"/>
      <c r="E1067" s="30"/>
      <c r="F1067" s="30"/>
      <c r="G1067" s="44"/>
      <c r="N1067" s="45" t="str">
        <f>IFERROR(__xludf.DUMMYFUNCTION("IFERROR(TO_TEXT(TO_DATE(INDEX(SPLIT(B1067, "" ""), 1))))"),"")</f>
        <v/>
      </c>
    </row>
    <row r="1068" ht="15.75" customHeight="1">
      <c r="B1068" s="46"/>
      <c r="C1068" s="46"/>
      <c r="D1068" s="43"/>
      <c r="E1068" s="30"/>
      <c r="F1068" s="30"/>
      <c r="G1068" s="44"/>
      <c r="N1068" s="45" t="str">
        <f>IFERROR(__xludf.DUMMYFUNCTION("IFERROR(TO_TEXT(TO_DATE(INDEX(SPLIT(B1068, "" ""), 1))))"),"")</f>
        <v/>
      </c>
    </row>
    <row r="1069" ht="15.75" customHeight="1">
      <c r="B1069" s="46"/>
      <c r="C1069" s="46"/>
      <c r="D1069" s="43"/>
      <c r="E1069" s="30"/>
      <c r="F1069" s="30"/>
      <c r="G1069" s="44"/>
      <c r="N1069" s="45" t="str">
        <f>IFERROR(__xludf.DUMMYFUNCTION("IFERROR(TO_TEXT(TO_DATE(INDEX(SPLIT(B1069, "" ""), 1))))"),"")</f>
        <v/>
      </c>
    </row>
    <row r="1070" ht="15.75" customHeight="1">
      <c r="B1070" s="46"/>
      <c r="C1070" s="46"/>
      <c r="D1070" s="43"/>
      <c r="E1070" s="30"/>
      <c r="F1070" s="30"/>
      <c r="G1070" s="44"/>
      <c r="N1070" s="45" t="str">
        <f>IFERROR(__xludf.DUMMYFUNCTION("IFERROR(TO_TEXT(TO_DATE(INDEX(SPLIT(B1070, "" ""), 1))))"),"")</f>
        <v/>
      </c>
    </row>
    <row r="1071" ht="15.75" customHeight="1">
      <c r="B1071" s="46"/>
      <c r="C1071" s="46"/>
      <c r="D1071" s="43"/>
      <c r="E1071" s="30"/>
      <c r="F1071" s="30"/>
      <c r="G1071" s="44"/>
      <c r="N1071" s="45" t="str">
        <f>IFERROR(__xludf.DUMMYFUNCTION("IFERROR(TO_TEXT(TO_DATE(INDEX(SPLIT(B1071, "" ""), 1))))"),"")</f>
        <v/>
      </c>
    </row>
    <row r="1072" ht="15.75" customHeight="1">
      <c r="B1072" s="46"/>
      <c r="C1072" s="46"/>
      <c r="D1072" s="43"/>
      <c r="E1072" s="30"/>
      <c r="F1072" s="30"/>
      <c r="G1072" s="44"/>
      <c r="N1072" s="45" t="str">
        <f>IFERROR(__xludf.DUMMYFUNCTION("IFERROR(TO_TEXT(TO_DATE(INDEX(SPLIT(B1072, "" ""), 1))))"),"")</f>
        <v/>
      </c>
    </row>
    <row r="1073" ht="15.75" customHeight="1">
      <c r="B1073" s="46"/>
      <c r="C1073" s="46"/>
      <c r="D1073" s="43"/>
      <c r="E1073" s="30"/>
      <c r="F1073" s="30"/>
      <c r="G1073" s="44"/>
      <c r="N1073" s="45" t="str">
        <f>IFERROR(__xludf.DUMMYFUNCTION("IFERROR(TO_TEXT(TO_DATE(INDEX(SPLIT(B1073, "" ""), 1))))"),"")</f>
        <v/>
      </c>
    </row>
    <row r="1074" ht="15.75" customHeight="1">
      <c r="B1074" s="46"/>
      <c r="C1074" s="46"/>
      <c r="D1074" s="43"/>
      <c r="E1074" s="30"/>
      <c r="F1074" s="30"/>
      <c r="G1074" s="44"/>
      <c r="N1074" s="45" t="str">
        <f>IFERROR(__xludf.DUMMYFUNCTION("IFERROR(TO_TEXT(TO_DATE(INDEX(SPLIT(B1074, "" ""), 1))))"),"")</f>
        <v/>
      </c>
    </row>
    <row r="1075" ht="15.75" customHeight="1">
      <c r="B1075" s="46"/>
      <c r="C1075" s="46"/>
      <c r="D1075" s="43"/>
      <c r="E1075" s="30"/>
      <c r="F1075" s="30"/>
      <c r="G1075" s="44"/>
      <c r="N1075" s="45" t="str">
        <f>IFERROR(__xludf.DUMMYFUNCTION("IFERROR(TO_TEXT(TO_DATE(INDEX(SPLIT(B1075, "" ""), 1))))"),"")</f>
        <v/>
      </c>
    </row>
    <row r="1076" ht="15.75" customHeight="1">
      <c r="B1076" s="46"/>
      <c r="C1076" s="46"/>
      <c r="D1076" s="43"/>
      <c r="E1076" s="30"/>
      <c r="F1076" s="30"/>
      <c r="G1076" s="44"/>
      <c r="N1076" s="45" t="str">
        <f>IFERROR(__xludf.DUMMYFUNCTION("IFERROR(TO_TEXT(TO_DATE(INDEX(SPLIT(B1076, "" ""), 1))))"),"")</f>
        <v/>
      </c>
    </row>
    <row r="1077" ht="15.75" customHeight="1">
      <c r="B1077" s="46"/>
      <c r="C1077" s="46"/>
      <c r="D1077" s="43"/>
      <c r="E1077" s="30"/>
      <c r="F1077" s="30"/>
      <c r="G1077" s="44"/>
      <c r="N1077" s="45" t="str">
        <f>IFERROR(__xludf.DUMMYFUNCTION("IFERROR(TO_TEXT(TO_DATE(INDEX(SPLIT(B1077, "" ""), 1))))"),"")</f>
        <v/>
      </c>
    </row>
    <row r="1078" ht="15.75" customHeight="1">
      <c r="B1078" s="46"/>
      <c r="C1078" s="46"/>
      <c r="D1078" s="43"/>
      <c r="E1078" s="30"/>
      <c r="F1078" s="30"/>
      <c r="G1078" s="44"/>
      <c r="N1078" s="45" t="str">
        <f>IFERROR(__xludf.DUMMYFUNCTION("IFERROR(TO_TEXT(TO_DATE(INDEX(SPLIT(B1078, "" ""), 1))))"),"")</f>
        <v/>
      </c>
    </row>
    <row r="1079" ht="15.75" customHeight="1">
      <c r="B1079" s="46"/>
      <c r="C1079" s="46"/>
      <c r="D1079" s="43"/>
      <c r="E1079" s="30"/>
      <c r="F1079" s="30"/>
      <c r="G1079" s="44"/>
      <c r="N1079" s="45" t="str">
        <f>IFERROR(__xludf.DUMMYFUNCTION("IFERROR(TO_TEXT(TO_DATE(INDEX(SPLIT(B1079, "" ""), 1))))"),"")</f>
        <v/>
      </c>
    </row>
    <row r="1080" ht="15.75" customHeight="1">
      <c r="B1080" s="46"/>
      <c r="C1080" s="46"/>
      <c r="D1080" s="43"/>
      <c r="E1080" s="30"/>
      <c r="F1080" s="30"/>
      <c r="G1080" s="44"/>
      <c r="N1080" s="45" t="str">
        <f>IFERROR(__xludf.DUMMYFUNCTION("IFERROR(TO_TEXT(TO_DATE(INDEX(SPLIT(B1080, "" ""), 1))))"),"")</f>
        <v/>
      </c>
    </row>
    <row r="1081" ht="15.75" customHeight="1">
      <c r="B1081" s="46"/>
      <c r="C1081" s="46"/>
      <c r="D1081" s="43"/>
      <c r="E1081" s="30"/>
      <c r="F1081" s="30"/>
      <c r="G1081" s="44"/>
      <c r="N1081" s="45" t="str">
        <f>IFERROR(__xludf.DUMMYFUNCTION("IFERROR(TO_TEXT(TO_DATE(INDEX(SPLIT(B1081, "" ""), 1))))"),"")</f>
        <v/>
      </c>
    </row>
    <row r="1082" ht="15.75" customHeight="1">
      <c r="B1082" s="46"/>
      <c r="C1082" s="46"/>
      <c r="D1082" s="43"/>
      <c r="E1082" s="30"/>
      <c r="F1082" s="30"/>
      <c r="G1082" s="44"/>
      <c r="N1082" s="45" t="str">
        <f>IFERROR(__xludf.DUMMYFUNCTION("IFERROR(TO_TEXT(TO_DATE(INDEX(SPLIT(B1082, "" ""), 1))))"),"")</f>
        <v/>
      </c>
    </row>
    <row r="1083" ht="15.75" customHeight="1">
      <c r="B1083" s="46"/>
      <c r="C1083" s="46"/>
      <c r="D1083" s="43"/>
      <c r="E1083" s="30"/>
      <c r="F1083" s="30"/>
      <c r="G1083" s="44"/>
      <c r="N1083" s="45" t="str">
        <f>IFERROR(__xludf.DUMMYFUNCTION("IFERROR(TO_TEXT(TO_DATE(INDEX(SPLIT(B1083, "" ""), 1))))"),"")</f>
        <v/>
      </c>
    </row>
    <row r="1084" ht="15.75" customHeight="1">
      <c r="B1084" s="46"/>
      <c r="C1084" s="46"/>
      <c r="D1084" s="43"/>
      <c r="E1084" s="30"/>
      <c r="F1084" s="30"/>
      <c r="G1084" s="44"/>
      <c r="N1084" s="45" t="str">
        <f>IFERROR(__xludf.DUMMYFUNCTION("IFERROR(TO_TEXT(TO_DATE(INDEX(SPLIT(B1084, "" ""), 1))))"),"")</f>
        <v/>
      </c>
    </row>
    <row r="1085" ht="15.75" customHeight="1">
      <c r="B1085" s="46"/>
      <c r="C1085" s="46"/>
      <c r="D1085" s="43"/>
      <c r="E1085" s="30"/>
      <c r="F1085" s="30"/>
      <c r="G1085" s="44"/>
      <c r="N1085" s="45" t="str">
        <f>IFERROR(__xludf.DUMMYFUNCTION("IFERROR(TO_TEXT(TO_DATE(INDEX(SPLIT(B1085, "" ""), 1))))"),"")</f>
        <v/>
      </c>
    </row>
    <row r="1086" ht="15.75" customHeight="1">
      <c r="B1086" s="46"/>
      <c r="C1086" s="46"/>
      <c r="D1086" s="43"/>
      <c r="E1086" s="30"/>
      <c r="F1086" s="30"/>
      <c r="G1086" s="44"/>
      <c r="N1086" s="45" t="str">
        <f>IFERROR(__xludf.DUMMYFUNCTION("IFERROR(TO_TEXT(TO_DATE(INDEX(SPLIT(B1086, "" ""), 1))))"),"")</f>
        <v/>
      </c>
    </row>
    <row r="1087" ht="15.75" customHeight="1">
      <c r="B1087" s="46"/>
      <c r="C1087" s="46"/>
      <c r="D1087" s="43"/>
      <c r="E1087" s="30"/>
      <c r="F1087" s="30"/>
      <c r="G1087" s="44"/>
      <c r="N1087" s="45" t="str">
        <f>IFERROR(__xludf.DUMMYFUNCTION("IFERROR(TO_TEXT(TO_DATE(INDEX(SPLIT(B1087, "" ""), 1))))"),"")</f>
        <v/>
      </c>
    </row>
    <row r="1088" ht="15.75" customHeight="1">
      <c r="B1088" s="46"/>
      <c r="C1088" s="46"/>
      <c r="D1088" s="43"/>
      <c r="E1088" s="30"/>
      <c r="F1088" s="30"/>
      <c r="G1088" s="44"/>
      <c r="N1088" s="45" t="str">
        <f>IFERROR(__xludf.DUMMYFUNCTION("IFERROR(TO_TEXT(TO_DATE(INDEX(SPLIT(B1088, "" ""), 1))))"),"")</f>
        <v/>
      </c>
    </row>
    <row r="1089" ht="15.75" customHeight="1">
      <c r="B1089" s="46"/>
      <c r="C1089" s="46"/>
      <c r="D1089" s="43"/>
      <c r="E1089" s="30"/>
      <c r="F1089" s="30"/>
      <c r="G1089" s="44"/>
      <c r="N1089" s="45" t="str">
        <f>IFERROR(__xludf.DUMMYFUNCTION("IFERROR(TO_TEXT(TO_DATE(INDEX(SPLIT(B1089, "" ""), 1))))"),"")</f>
        <v/>
      </c>
    </row>
    <row r="1090" ht="15.75" customHeight="1">
      <c r="B1090" s="46"/>
      <c r="C1090" s="46"/>
      <c r="D1090" s="43"/>
      <c r="E1090" s="30"/>
      <c r="F1090" s="30"/>
      <c r="G1090" s="44"/>
      <c r="N1090" s="45" t="str">
        <f>IFERROR(__xludf.DUMMYFUNCTION("IFERROR(TO_TEXT(TO_DATE(INDEX(SPLIT(B1090, "" ""), 1))))"),"")</f>
        <v/>
      </c>
    </row>
    <row r="1091" ht="15.75" customHeight="1">
      <c r="B1091" s="46"/>
      <c r="C1091" s="46"/>
      <c r="D1091" s="43"/>
      <c r="E1091" s="30"/>
      <c r="F1091" s="30"/>
      <c r="G1091" s="44"/>
      <c r="N1091" s="45" t="str">
        <f>IFERROR(__xludf.DUMMYFUNCTION("IFERROR(TO_TEXT(TO_DATE(INDEX(SPLIT(B1091, "" ""), 1))))"),"")</f>
        <v/>
      </c>
    </row>
    <row r="1092" ht="15.75" customHeight="1">
      <c r="B1092" s="46"/>
      <c r="C1092" s="46"/>
      <c r="D1092" s="43"/>
      <c r="E1092" s="30"/>
      <c r="F1092" s="30"/>
      <c r="G1092" s="44"/>
      <c r="N1092" s="45" t="str">
        <f>IFERROR(__xludf.DUMMYFUNCTION("IFERROR(TO_TEXT(TO_DATE(INDEX(SPLIT(B1092, "" ""), 1))))"),"")</f>
        <v/>
      </c>
    </row>
    <row r="1093" ht="15.75" customHeight="1">
      <c r="B1093" s="46"/>
      <c r="C1093" s="46"/>
      <c r="D1093" s="43"/>
      <c r="E1093" s="30"/>
      <c r="F1093" s="30"/>
      <c r="G1093" s="44"/>
      <c r="N1093" s="45" t="str">
        <f>IFERROR(__xludf.DUMMYFUNCTION("IFERROR(TO_TEXT(TO_DATE(INDEX(SPLIT(B1093, "" ""), 1))))"),"")</f>
        <v/>
      </c>
    </row>
    <row r="1094" ht="15.75" customHeight="1">
      <c r="B1094" s="46"/>
      <c r="C1094" s="46"/>
      <c r="D1094" s="43"/>
      <c r="E1094" s="30"/>
      <c r="F1094" s="30"/>
      <c r="G1094" s="44"/>
      <c r="N1094" s="45" t="str">
        <f>IFERROR(__xludf.DUMMYFUNCTION("IFERROR(TO_TEXT(TO_DATE(INDEX(SPLIT(B1094, "" ""), 1))))"),"")</f>
        <v/>
      </c>
    </row>
    <row r="1095" ht="15.75" customHeight="1">
      <c r="B1095" s="46"/>
      <c r="C1095" s="46"/>
      <c r="D1095" s="43"/>
      <c r="E1095" s="30"/>
      <c r="F1095" s="30"/>
      <c r="G1095" s="44"/>
      <c r="N1095" s="45" t="str">
        <f>IFERROR(__xludf.DUMMYFUNCTION("IFERROR(TO_TEXT(TO_DATE(INDEX(SPLIT(B1095, "" ""), 1))))"),"")</f>
        <v/>
      </c>
    </row>
    <row r="1096" ht="15.75" customHeight="1">
      <c r="B1096" s="46"/>
      <c r="C1096" s="46"/>
      <c r="D1096" s="43"/>
      <c r="E1096" s="30"/>
      <c r="F1096" s="30"/>
      <c r="G1096" s="44"/>
      <c r="N1096" s="45" t="str">
        <f>IFERROR(__xludf.DUMMYFUNCTION("IFERROR(TO_TEXT(TO_DATE(INDEX(SPLIT(B1096, "" ""), 1))))"),"")</f>
        <v/>
      </c>
    </row>
    <row r="1097" ht="15.75" customHeight="1">
      <c r="B1097" s="46"/>
      <c r="C1097" s="46"/>
      <c r="D1097" s="43"/>
      <c r="E1097" s="30"/>
      <c r="F1097" s="30"/>
      <c r="G1097" s="44"/>
      <c r="N1097" s="45" t="str">
        <f>IFERROR(__xludf.DUMMYFUNCTION("IFERROR(TO_TEXT(TO_DATE(INDEX(SPLIT(B1097, "" ""), 1))))"),"")</f>
        <v/>
      </c>
    </row>
    <row r="1098" ht="15.75" customHeight="1">
      <c r="B1098" s="46"/>
      <c r="C1098" s="46"/>
      <c r="D1098" s="43"/>
      <c r="E1098" s="30"/>
      <c r="F1098" s="30"/>
      <c r="G1098" s="44"/>
      <c r="N1098" s="45" t="str">
        <f>IFERROR(__xludf.DUMMYFUNCTION("IFERROR(TO_TEXT(TO_DATE(INDEX(SPLIT(B1098, "" ""), 1))))"),"")</f>
        <v/>
      </c>
    </row>
    <row r="1099" ht="15.75" customHeight="1">
      <c r="B1099" s="46"/>
      <c r="C1099" s="46"/>
      <c r="D1099" s="43"/>
      <c r="E1099" s="30"/>
      <c r="F1099" s="30"/>
      <c r="G1099" s="44"/>
      <c r="N1099" s="45" t="str">
        <f>IFERROR(__xludf.DUMMYFUNCTION("IFERROR(TO_TEXT(TO_DATE(INDEX(SPLIT(B1099, "" ""), 1))))"),"")</f>
        <v/>
      </c>
    </row>
    <row r="1100" ht="15.75" customHeight="1">
      <c r="B1100" s="46"/>
      <c r="C1100" s="46"/>
      <c r="D1100" s="43"/>
      <c r="E1100" s="30"/>
      <c r="F1100" s="30"/>
      <c r="G1100" s="44"/>
      <c r="N1100" s="45" t="str">
        <f>IFERROR(__xludf.DUMMYFUNCTION("IFERROR(TO_TEXT(TO_DATE(INDEX(SPLIT(B1100, "" ""), 1))))"),"")</f>
        <v/>
      </c>
    </row>
    <row r="1101" ht="15.75" customHeight="1">
      <c r="B1101" s="46"/>
      <c r="C1101" s="46"/>
      <c r="D1101" s="43"/>
      <c r="E1101" s="30"/>
      <c r="F1101" s="30"/>
      <c r="G1101" s="44"/>
      <c r="N1101" s="45" t="str">
        <f>IFERROR(__xludf.DUMMYFUNCTION("IFERROR(TO_TEXT(TO_DATE(INDEX(SPLIT(B1101, "" ""), 1))))"),"")</f>
        <v/>
      </c>
    </row>
    <row r="1102" ht="15.75" customHeight="1">
      <c r="B1102" s="46"/>
      <c r="C1102" s="46"/>
      <c r="D1102" s="43"/>
      <c r="E1102" s="30"/>
      <c r="F1102" s="30"/>
      <c r="G1102" s="44"/>
      <c r="N1102" s="45" t="str">
        <f>IFERROR(__xludf.DUMMYFUNCTION("IFERROR(TO_TEXT(TO_DATE(INDEX(SPLIT(B1102, "" ""), 1))))"),"")</f>
        <v/>
      </c>
    </row>
    <row r="1103" ht="15.75" customHeight="1">
      <c r="B1103" s="46"/>
      <c r="C1103" s="46"/>
      <c r="D1103" s="43"/>
      <c r="E1103" s="30"/>
      <c r="F1103" s="30"/>
      <c r="G1103" s="44"/>
      <c r="N1103" s="45" t="str">
        <f>IFERROR(__xludf.DUMMYFUNCTION("IFERROR(TO_TEXT(TO_DATE(INDEX(SPLIT(B1103, "" ""), 1))))"),"")</f>
        <v/>
      </c>
    </row>
    <row r="1104" ht="15.75" customHeight="1">
      <c r="B1104" s="46"/>
      <c r="C1104" s="46"/>
      <c r="D1104" s="43"/>
      <c r="E1104" s="30"/>
      <c r="F1104" s="30"/>
      <c r="G1104" s="44"/>
      <c r="N1104" s="45" t="str">
        <f>IFERROR(__xludf.DUMMYFUNCTION("IFERROR(TO_TEXT(TO_DATE(INDEX(SPLIT(B1104, "" ""), 1))))"),"")</f>
        <v/>
      </c>
    </row>
    <row r="1105" ht="15.75" customHeight="1">
      <c r="B1105" s="46"/>
      <c r="C1105" s="46"/>
      <c r="D1105" s="43"/>
      <c r="E1105" s="30"/>
      <c r="F1105" s="30"/>
      <c r="G1105" s="44"/>
      <c r="N1105" s="45" t="str">
        <f>IFERROR(__xludf.DUMMYFUNCTION("IFERROR(TO_TEXT(TO_DATE(INDEX(SPLIT(B1105, "" ""), 1))))"),"")</f>
        <v/>
      </c>
    </row>
    <row r="1106" ht="15.75" customHeight="1">
      <c r="B1106" s="46"/>
      <c r="C1106" s="46"/>
      <c r="D1106" s="43"/>
      <c r="E1106" s="30"/>
      <c r="F1106" s="30"/>
      <c r="G1106" s="44"/>
      <c r="N1106" s="45" t="str">
        <f>IFERROR(__xludf.DUMMYFUNCTION("IFERROR(TO_TEXT(TO_DATE(INDEX(SPLIT(B1106, "" ""), 1))))"),"")</f>
        <v/>
      </c>
    </row>
    <row r="1107" ht="15.75" customHeight="1">
      <c r="B1107" s="46"/>
      <c r="C1107" s="46"/>
      <c r="D1107" s="43"/>
      <c r="E1107" s="30"/>
      <c r="F1107" s="30"/>
      <c r="G1107" s="44"/>
      <c r="N1107" s="45" t="str">
        <f>IFERROR(__xludf.DUMMYFUNCTION("IFERROR(TO_TEXT(TO_DATE(INDEX(SPLIT(B1107, "" ""), 1))))"),"")</f>
        <v/>
      </c>
    </row>
    <row r="1108" ht="15.75" customHeight="1">
      <c r="B1108" s="46"/>
      <c r="C1108" s="46"/>
      <c r="D1108" s="43"/>
      <c r="E1108" s="30"/>
      <c r="F1108" s="30"/>
      <c r="G1108" s="44"/>
      <c r="N1108" s="45" t="str">
        <f>IFERROR(__xludf.DUMMYFUNCTION("IFERROR(TO_TEXT(TO_DATE(INDEX(SPLIT(B1108, "" ""), 1))))"),"")</f>
        <v/>
      </c>
    </row>
    <row r="1109" ht="15.75" customHeight="1">
      <c r="B1109" s="46"/>
      <c r="C1109" s="46"/>
      <c r="D1109" s="43"/>
      <c r="E1109" s="30"/>
      <c r="F1109" s="30"/>
      <c r="G1109" s="44"/>
      <c r="N1109" s="45" t="str">
        <f>IFERROR(__xludf.DUMMYFUNCTION("IFERROR(TO_TEXT(TO_DATE(INDEX(SPLIT(B1109, "" ""), 1))))"),"")</f>
        <v/>
      </c>
    </row>
    <row r="1110" ht="15.75" customHeight="1">
      <c r="B1110" s="46"/>
      <c r="C1110" s="46"/>
      <c r="D1110" s="43"/>
      <c r="E1110" s="30"/>
      <c r="F1110" s="30"/>
      <c r="G1110" s="44"/>
      <c r="N1110" s="45" t="str">
        <f>IFERROR(__xludf.DUMMYFUNCTION("IFERROR(TO_TEXT(TO_DATE(INDEX(SPLIT(B1110, "" ""), 1))))"),"")</f>
        <v/>
      </c>
    </row>
    <row r="1111" ht="15.75" customHeight="1">
      <c r="B1111" s="46"/>
      <c r="C1111" s="46"/>
      <c r="D1111" s="43"/>
      <c r="E1111" s="30"/>
      <c r="F1111" s="30"/>
      <c r="G1111" s="44"/>
      <c r="N1111" s="45" t="str">
        <f>IFERROR(__xludf.DUMMYFUNCTION("IFERROR(TO_TEXT(TO_DATE(INDEX(SPLIT(B1111, "" ""), 1))))"),"")</f>
        <v/>
      </c>
    </row>
    <row r="1112" ht="15.75" customHeight="1">
      <c r="B1112" s="46"/>
      <c r="C1112" s="46"/>
      <c r="D1112" s="43"/>
      <c r="E1112" s="30"/>
      <c r="F1112" s="30"/>
      <c r="G1112" s="44"/>
      <c r="N1112" s="45" t="str">
        <f>IFERROR(__xludf.DUMMYFUNCTION("IFERROR(TO_TEXT(TO_DATE(INDEX(SPLIT(B1112, "" ""), 1))))"),"")</f>
        <v/>
      </c>
    </row>
    <row r="1113" ht="15.75" customHeight="1">
      <c r="B1113" s="46"/>
      <c r="C1113" s="46"/>
      <c r="D1113" s="43"/>
      <c r="E1113" s="30"/>
      <c r="F1113" s="30"/>
      <c r="G1113" s="44"/>
      <c r="N1113" s="45" t="str">
        <f>IFERROR(__xludf.DUMMYFUNCTION("IFERROR(TO_TEXT(TO_DATE(INDEX(SPLIT(B1113, "" ""), 1))))"),"")</f>
        <v/>
      </c>
    </row>
    <row r="1114" ht="15.75" customHeight="1">
      <c r="B1114" s="46"/>
      <c r="C1114" s="46"/>
      <c r="D1114" s="43"/>
      <c r="E1114" s="30"/>
      <c r="F1114" s="30"/>
      <c r="G1114" s="44"/>
      <c r="N1114" s="45" t="str">
        <f>IFERROR(__xludf.DUMMYFUNCTION("IFERROR(TO_TEXT(TO_DATE(INDEX(SPLIT(B1114, "" ""), 1))))"),"")</f>
        <v/>
      </c>
    </row>
    <row r="1115" ht="15.75" customHeight="1">
      <c r="B1115" s="46"/>
      <c r="C1115" s="46"/>
      <c r="D1115" s="43"/>
      <c r="E1115" s="30"/>
      <c r="F1115" s="30"/>
      <c r="G1115" s="44"/>
      <c r="N1115" s="45" t="str">
        <f>IFERROR(__xludf.DUMMYFUNCTION("IFERROR(TO_TEXT(TO_DATE(INDEX(SPLIT(B1115, "" ""), 1))))"),"")</f>
        <v/>
      </c>
    </row>
    <row r="1116" ht="15.75" customHeight="1">
      <c r="B1116" s="46"/>
      <c r="C1116" s="46"/>
      <c r="D1116" s="43"/>
      <c r="E1116" s="30"/>
      <c r="F1116" s="30"/>
      <c r="G1116" s="44"/>
      <c r="N1116" s="45" t="str">
        <f>IFERROR(__xludf.DUMMYFUNCTION("IFERROR(TO_TEXT(TO_DATE(INDEX(SPLIT(B1116, "" ""), 1))))"),"")</f>
        <v/>
      </c>
    </row>
    <row r="1117" ht="15.75" customHeight="1">
      <c r="B1117" s="46"/>
      <c r="C1117" s="46"/>
      <c r="D1117" s="43"/>
      <c r="E1117" s="30"/>
      <c r="F1117" s="30"/>
      <c r="G1117" s="44"/>
      <c r="N1117" s="45" t="str">
        <f>IFERROR(__xludf.DUMMYFUNCTION("IFERROR(TO_TEXT(TO_DATE(INDEX(SPLIT(B1117, "" ""), 1))))"),"")</f>
        <v/>
      </c>
    </row>
    <row r="1118" ht="15.75" customHeight="1">
      <c r="B1118" s="46"/>
      <c r="C1118" s="46"/>
      <c r="D1118" s="43"/>
      <c r="E1118" s="30"/>
      <c r="F1118" s="30"/>
      <c r="G1118" s="44"/>
      <c r="N1118" s="45" t="str">
        <f>IFERROR(__xludf.DUMMYFUNCTION("IFERROR(TO_TEXT(TO_DATE(INDEX(SPLIT(B1118, "" ""), 1))))"),"")</f>
        <v/>
      </c>
    </row>
    <row r="1119" ht="15.75" customHeight="1">
      <c r="B1119" s="46"/>
      <c r="C1119" s="46"/>
      <c r="D1119" s="43"/>
      <c r="E1119" s="30"/>
      <c r="F1119" s="30"/>
      <c r="G1119" s="44"/>
      <c r="N1119" s="45" t="str">
        <f>IFERROR(__xludf.DUMMYFUNCTION("IFERROR(TO_TEXT(TO_DATE(INDEX(SPLIT(B1119, "" ""), 1))))"),"")</f>
        <v/>
      </c>
    </row>
    <row r="1120" ht="15.75" customHeight="1">
      <c r="B1120" s="46"/>
      <c r="C1120" s="46"/>
      <c r="D1120" s="43"/>
      <c r="E1120" s="30"/>
      <c r="F1120" s="30"/>
      <c r="G1120" s="44"/>
      <c r="N1120" s="45" t="str">
        <f>IFERROR(__xludf.DUMMYFUNCTION("IFERROR(TO_TEXT(TO_DATE(INDEX(SPLIT(B1120, "" ""), 1))))"),"")</f>
        <v/>
      </c>
    </row>
    <row r="1121" ht="15.75" customHeight="1">
      <c r="B1121" s="46"/>
      <c r="C1121" s="46"/>
      <c r="D1121" s="43"/>
      <c r="E1121" s="30"/>
      <c r="F1121" s="30"/>
      <c r="G1121" s="44"/>
      <c r="N1121" s="45" t="str">
        <f>IFERROR(__xludf.DUMMYFUNCTION("IFERROR(TO_TEXT(TO_DATE(INDEX(SPLIT(B1121, "" ""), 1))))"),"")</f>
        <v/>
      </c>
    </row>
    <row r="1122" ht="15.75" customHeight="1">
      <c r="B1122" s="46"/>
      <c r="C1122" s="46"/>
      <c r="D1122" s="43"/>
      <c r="E1122" s="30"/>
      <c r="F1122" s="30"/>
      <c r="G1122" s="44"/>
      <c r="N1122" s="45" t="str">
        <f>IFERROR(__xludf.DUMMYFUNCTION("IFERROR(TO_TEXT(TO_DATE(INDEX(SPLIT(B1122, "" ""), 1))))"),"")</f>
        <v/>
      </c>
    </row>
    <row r="1123" ht="15.75" customHeight="1">
      <c r="B1123" s="46"/>
      <c r="C1123" s="46"/>
      <c r="D1123" s="43"/>
      <c r="E1123" s="30"/>
      <c r="F1123" s="30"/>
      <c r="G1123" s="44"/>
      <c r="N1123" s="45" t="str">
        <f>IFERROR(__xludf.DUMMYFUNCTION("IFERROR(TO_TEXT(TO_DATE(INDEX(SPLIT(B1123, "" ""), 1))))"),"")</f>
        <v/>
      </c>
    </row>
    <row r="1124" ht="15.75" customHeight="1">
      <c r="B1124" s="46"/>
      <c r="C1124" s="46"/>
      <c r="D1124" s="43"/>
      <c r="E1124" s="30"/>
      <c r="F1124" s="30"/>
      <c r="G1124" s="44"/>
      <c r="N1124" s="45" t="str">
        <f>IFERROR(__xludf.DUMMYFUNCTION("IFERROR(TO_TEXT(TO_DATE(INDEX(SPLIT(B1124, "" ""), 1))))"),"")</f>
        <v/>
      </c>
    </row>
    <row r="1125" ht="15.75" customHeight="1">
      <c r="B1125" s="46"/>
      <c r="C1125" s="46"/>
      <c r="D1125" s="43"/>
      <c r="E1125" s="30"/>
      <c r="F1125" s="30"/>
      <c r="G1125" s="44"/>
      <c r="N1125" s="45" t="str">
        <f>IFERROR(__xludf.DUMMYFUNCTION("IFERROR(TO_TEXT(TO_DATE(INDEX(SPLIT(B1125, "" ""), 1))))"),"")</f>
        <v/>
      </c>
    </row>
    <row r="1126" ht="15.75" customHeight="1">
      <c r="B1126" s="46"/>
      <c r="C1126" s="46"/>
      <c r="D1126" s="43"/>
      <c r="E1126" s="30"/>
      <c r="F1126" s="30"/>
      <c r="G1126" s="44"/>
      <c r="N1126" s="45" t="str">
        <f>IFERROR(__xludf.DUMMYFUNCTION("IFERROR(TO_TEXT(TO_DATE(INDEX(SPLIT(B1126, "" ""), 1))))"),"")</f>
        <v/>
      </c>
    </row>
    <row r="1127" ht="15.75" customHeight="1">
      <c r="B1127" s="46"/>
      <c r="C1127" s="46"/>
      <c r="D1127" s="43"/>
      <c r="E1127" s="30"/>
      <c r="F1127" s="30"/>
      <c r="G1127" s="44"/>
      <c r="N1127" s="45" t="str">
        <f>IFERROR(__xludf.DUMMYFUNCTION("IFERROR(TO_TEXT(TO_DATE(INDEX(SPLIT(B1127, "" ""), 1))))"),"")</f>
        <v/>
      </c>
    </row>
    <row r="1128" ht="15.75" customHeight="1">
      <c r="B1128" s="46"/>
      <c r="C1128" s="46"/>
      <c r="D1128" s="43"/>
      <c r="E1128" s="30"/>
      <c r="F1128" s="30"/>
      <c r="G1128" s="44"/>
      <c r="N1128" s="45" t="str">
        <f>IFERROR(__xludf.DUMMYFUNCTION("IFERROR(TO_TEXT(TO_DATE(INDEX(SPLIT(B1128, "" ""), 1))))"),"")</f>
        <v/>
      </c>
    </row>
    <row r="1129" ht="15.75" customHeight="1">
      <c r="B1129" s="46"/>
      <c r="C1129" s="46"/>
      <c r="D1129" s="43"/>
      <c r="E1129" s="30"/>
      <c r="F1129" s="30"/>
      <c r="G1129" s="44"/>
      <c r="N1129" s="45" t="str">
        <f>IFERROR(__xludf.DUMMYFUNCTION("IFERROR(TO_TEXT(TO_DATE(INDEX(SPLIT(B1129, "" ""), 1))))"),"")</f>
        <v/>
      </c>
    </row>
    <row r="1130" ht="15.75" customHeight="1">
      <c r="B1130" s="46"/>
      <c r="C1130" s="46"/>
      <c r="D1130" s="43"/>
      <c r="E1130" s="30"/>
      <c r="F1130" s="30"/>
      <c r="G1130" s="44"/>
      <c r="N1130" s="45" t="str">
        <f>IFERROR(__xludf.DUMMYFUNCTION("IFERROR(TO_TEXT(TO_DATE(INDEX(SPLIT(B1130, "" ""), 1))))"),"")</f>
        <v/>
      </c>
    </row>
    <row r="1131" ht="15.75" customHeight="1">
      <c r="B1131" s="46"/>
      <c r="C1131" s="46"/>
      <c r="D1131" s="43"/>
      <c r="E1131" s="30"/>
      <c r="F1131" s="30"/>
      <c r="G1131" s="44"/>
      <c r="N1131" s="45" t="str">
        <f>IFERROR(__xludf.DUMMYFUNCTION("IFERROR(TO_TEXT(TO_DATE(INDEX(SPLIT(B1131, "" ""), 1))))"),"")</f>
        <v/>
      </c>
    </row>
    <row r="1132" ht="15.75" customHeight="1">
      <c r="B1132" s="46"/>
      <c r="C1132" s="46"/>
      <c r="D1132" s="43"/>
      <c r="E1132" s="30"/>
      <c r="F1132" s="30"/>
      <c r="G1132" s="44"/>
      <c r="N1132" s="45" t="str">
        <f>IFERROR(__xludf.DUMMYFUNCTION("IFERROR(TO_TEXT(TO_DATE(INDEX(SPLIT(B1132, "" ""), 1))))"),"")</f>
        <v/>
      </c>
    </row>
    <row r="1133" ht="15.75" customHeight="1">
      <c r="B1133" s="46"/>
      <c r="C1133" s="46"/>
      <c r="D1133" s="43"/>
      <c r="E1133" s="30"/>
      <c r="F1133" s="30"/>
      <c r="G1133" s="44"/>
      <c r="N1133" s="45" t="str">
        <f>IFERROR(__xludf.DUMMYFUNCTION("IFERROR(TO_TEXT(TO_DATE(INDEX(SPLIT(B1133, "" ""), 1))))"),"")</f>
        <v/>
      </c>
    </row>
    <row r="1134" ht="15.75" customHeight="1">
      <c r="B1134" s="46"/>
      <c r="C1134" s="46"/>
      <c r="D1134" s="43"/>
      <c r="E1134" s="30"/>
      <c r="F1134" s="30"/>
      <c r="G1134" s="44"/>
      <c r="N1134" s="45" t="str">
        <f>IFERROR(__xludf.DUMMYFUNCTION("IFERROR(TO_TEXT(TO_DATE(INDEX(SPLIT(B1134, "" ""), 1))))"),"")</f>
        <v/>
      </c>
    </row>
    <row r="1135" ht="15.75" customHeight="1">
      <c r="B1135" s="46"/>
      <c r="C1135" s="46"/>
      <c r="D1135" s="43"/>
      <c r="E1135" s="30"/>
      <c r="F1135" s="30"/>
      <c r="G1135" s="44"/>
      <c r="N1135" s="45" t="str">
        <f>IFERROR(__xludf.DUMMYFUNCTION("IFERROR(TO_TEXT(TO_DATE(INDEX(SPLIT(B1135, "" ""), 1))))"),"")</f>
        <v/>
      </c>
    </row>
    <row r="1136" ht="15.75" customHeight="1">
      <c r="B1136" s="46"/>
      <c r="C1136" s="46"/>
      <c r="D1136" s="43"/>
      <c r="E1136" s="30"/>
      <c r="F1136" s="30"/>
      <c r="G1136" s="44"/>
      <c r="N1136" s="45" t="str">
        <f>IFERROR(__xludf.DUMMYFUNCTION("IFERROR(TO_TEXT(TO_DATE(INDEX(SPLIT(B1136, "" ""), 1))))"),"")</f>
        <v/>
      </c>
    </row>
    <row r="1137" ht="15.75" customHeight="1">
      <c r="B1137" s="46"/>
      <c r="C1137" s="46"/>
      <c r="D1137" s="43"/>
      <c r="E1137" s="30"/>
      <c r="F1137" s="30"/>
      <c r="G1137" s="44"/>
      <c r="N1137" s="45" t="str">
        <f>IFERROR(__xludf.DUMMYFUNCTION("IFERROR(TO_TEXT(TO_DATE(INDEX(SPLIT(B1137, "" ""), 1))))"),"")</f>
        <v/>
      </c>
    </row>
    <row r="1138" ht="15.75" customHeight="1">
      <c r="B1138" s="46"/>
      <c r="C1138" s="46"/>
      <c r="D1138" s="43"/>
      <c r="E1138" s="30"/>
      <c r="F1138" s="30"/>
      <c r="G1138" s="44"/>
      <c r="N1138" s="45" t="str">
        <f>IFERROR(__xludf.DUMMYFUNCTION("IFERROR(TO_TEXT(TO_DATE(INDEX(SPLIT(B1138, "" ""), 1))))"),"")</f>
        <v/>
      </c>
    </row>
    <row r="1139" ht="15.75" customHeight="1">
      <c r="B1139" s="46"/>
      <c r="C1139" s="46"/>
      <c r="D1139" s="43"/>
      <c r="E1139" s="30"/>
      <c r="F1139" s="30"/>
      <c r="G1139" s="44"/>
      <c r="N1139" s="45" t="str">
        <f>IFERROR(__xludf.DUMMYFUNCTION("IFERROR(TO_TEXT(TO_DATE(INDEX(SPLIT(B1139, "" ""), 1))))"),"")</f>
        <v/>
      </c>
    </row>
    <row r="1140" ht="15.75" customHeight="1">
      <c r="B1140" s="46"/>
      <c r="C1140" s="46"/>
      <c r="D1140" s="43"/>
      <c r="E1140" s="30"/>
      <c r="F1140" s="30"/>
      <c r="G1140" s="44"/>
      <c r="N1140" s="45" t="str">
        <f>IFERROR(__xludf.DUMMYFUNCTION("IFERROR(TO_TEXT(TO_DATE(INDEX(SPLIT(B1140, "" ""), 1))))"),"")</f>
        <v/>
      </c>
    </row>
    <row r="1141" ht="15.75" customHeight="1">
      <c r="B1141" s="46"/>
      <c r="C1141" s="46"/>
      <c r="D1141" s="43"/>
      <c r="E1141" s="30"/>
      <c r="F1141" s="30"/>
      <c r="G1141" s="44"/>
      <c r="N1141" s="45" t="str">
        <f>IFERROR(__xludf.DUMMYFUNCTION("IFERROR(TO_TEXT(TO_DATE(INDEX(SPLIT(B1141, "" ""), 1))))"),"")</f>
        <v/>
      </c>
    </row>
    <row r="1142" ht="15.75" customHeight="1">
      <c r="B1142" s="46"/>
      <c r="C1142" s="46"/>
      <c r="D1142" s="43"/>
      <c r="E1142" s="30"/>
      <c r="F1142" s="30"/>
      <c r="G1142" s="44"/>
      <c r="N1142" s="45" t="str">
        <f>IFERROR(__xludf.DUMMYFUNCTION("IFERROR(TO_TEXT(TO_DATE(INDEX(SPLIT(B1142, "" ""), 1))))"),"")</f>
        <v/>
      </c>
    </row>
    <row r="1143" ht="15.75" customHeight="1">
      <c r="B1143" s="46"/>
      <c r="C1143" s="46"/>
      <c r="D1143" s="43"/>
      <c r="E1143" s="30"/>
      <c r="F1143" s="30"/>
      <c r="G1143" s="44"/>
      <c r="N1143" s="45" t="str">
        <f>IFERROR(__xludf.DUMMYFUNCTION("IFERROR(TO_TEXT(TO_DATE(INDEX(SPLIT(B1143, "" ""), 1))))"),"")</f>
        <v/>
      </c>
    </row>
    <row r="1144" ht="15.75" customHeight="1">
      <c r="B1144" s="46"/>
      <c r="C1144" s="46"/>
      <c r="D1144" s="43"/>
      <c r="E1144" s="30"/>
      <c r="F1144" s="30"/>
      <c r="G1144" s="44"/>
      <c r="N1144" s="45" t="str">
        <f>IFERROR(__xludf.DUMMYFUNCTION("IFERROR(TO_TEXT(TO_DATE(INDEX(SPLIT(B1144, "" ""), 1))))"),"")</f>
        <v/>
      </c>
    </row>
    <row r="1145" ht="15.75" customHeight="1">
      <c r="B1145" s="46"/>
      <c r="C1145" s="46"/>
      <c r="D1145" s="43"/>
      <c r="E1145" s="30"/>
      <c r="F1145" s="30"/>
      <c r="G1145" s="44"/>
      <c r="N1145" s="45" t="str">
        <f>IFERROR(__xludf.DUMMYFUNCTION("IFERROR(TO_TEXT(TO_DATE(INDEX(SPLIT(B1145, "" ""), 1))))"),"")</f>
        <v/>
      </c>
    </row>
    <row r="1146" ht="15.75" customHeight="1">
      <c r="B1146" s="46"/>
      <c r="C1146" s="46"/>
      <c r="D1146" s="43"/>
      <c r="E1146" s="30"/>
      <c r="F1146" s="30"/>
      <c r="G1146" s="44"/>
      <c r="N1146" s="45" t="str">
        <f>IFERROR(__xludf.DUMMYFUNCTION("IFERROR(TO_TEXT(TO_DATE(INDEX(SPLIT(B1146, "" ""), 1))))"),"")</f>
        <v/>
      </c>
    </row>
    <row r="1147" ht="15.75" customHeight="1">
      <c r="B1147" s="46"/>
      <c r="C1147" s="46"/>
      <c r="D1147" s="43"/>
      <c r="E1147" s="30"/>
      <c r="F1147" s="30"/>
      <c r="G1147" s="44"/>
      <c r="N1147" s="45" t="str">
        <f>IFERROR(__xludf.DUMMYFUNCTION("IFERROR(TO_TEXT(TO_DATE(INDEX(SPLIT(B1147, "" ""), 1))))"),"")</f>
        <v/>
      </c>
    </row>
    <row r="1148" ht="15.75" customHeight="1">
      <c r="B1148" s="46"/>
      <c r="C1148" s="46"/>
      <c r="D1148" s="43"/>
      <c r="E1148" s="30"/>
      <c r="F1148" s="30"/>
      <c r="G1148" s="44"/>
      <c r="N1148" s="45" t="str">
        <f>IFERROR(__xludf.DUMMYFUNCTION("IFERROR(TO_TEXT(TO_DATE(INDEX(SPLIT(B1148, "" ""), 1))))"),"")</f>
        <v/>
      </c>
    </row>
    <row r="1149" ht="15.75" customHeight="1">
      <c r="B1149" s="46"/>
      <c r="C1149" s="46"/>
      <c r="D1149" s="43"/>
      <c r="E1149" s="30"/>
      <c r="F1149" s="30"/>
      <c r="G1149" s="44"/>
      <c r="N1149" s="45" t="str">
        <f>IFERROR(__xludf.DUMMYFUNCTION("IFERROR(TO_TEXT(TO_DATE(INDEX(SPLIT(B1149, "" ""), 1))))"),"")</f>
        <v/>
      </c>
    </row>
    <row r="1150" ht="15.75" customHeight="1">
      <c r="B1150" s="46"/>
      <c r="C1150" s="46"/>
      <c r="D1150" s="43"/>
      <c r="E1150" s="30"/>
      <c r="F1150" s="30"/>
      <c r="G1150" s="44"/>
      <c r="N1150" s="45" t="str">
        <f>IFERROR(__xludf.DUMMYFUNCTION("IFERROR(TO_TEXT(TO_DATE(INDEX(SPLIT(B1150, "" ""), 1))))"),"")</f>
        <v/>
      </c>
    </row>
    <row r="1151" ht="15.75" customHeight="1">
      <c r="B1151" s="46"/>
      <c r="C1151" s="46"/>
      <c r="D1151" s="43"/>
      <c r="E1151" s="30"/>
      <c r="F1151" s="30"/>
      <c r="G1151" s="44"/>
      <c r="N1151" s="45" t="str">
        <f>IFERROR(__xludf.DUMMYFUNCTION("IFERROR(TO_TEXT(TO_DATE(INDEX(SPLIT(B1151, "" ""), 1))))"),"")</f>
        <v/>
      </c>
    </row>
    <row r="1152" ht="15.75" customHeight="1">
      <c r="B1152" s="46"/>
      <c r="C1152" s="46"/>
      <c r="D1152" s="43"/>
      <c r="E1152" s="30"/>
      <c r="F1152" s="30"/>
      <c r="G1152" s="44"/>
      <c r="N1152" s="45" t="str">
        <f>IFERROR(__xludf.DUMMYFUNCTION("IFERROR(TO_TEXT(TO_DATE(INDEX(SPLIT(B1152, "" ""), 1))))"),"")</f>
        <v/>
      </c>
    </row>
    <row r="1153" ht="15.75" customHeight="1">
      <c r="B1153" s="46"/>
      <c r="C1153" s="46"/>
      <c r="D1153" s="43"/>
      <c r="E1153" s="30"/>
      <c r="F1153" s="30"/>
      <c r="G1153" s="44"/>
      <c r="N1153" s="45" t="str">
        <f>IFERROR(__xludf.DUMMYFUNCTION("IFERROR(TO_TEXT(TO_DATE(INDEX(SPLIT(B1153, "" ""), 1))))"),"")</f>
        <v/>
      </c>
    </row>
    <row r="1154" ht="15.75" customHeight="1">
      <c r="B1154" s="46"/>
      <c r="C1154" s="46"/>
      <c r="D1154" s="43"/>
      <c r="E1154" s="30"/>
      <c r="F1154" s="30"/>
      <c r="G1154" s="44"/>
      <c r="N1154" s="45" t="str">
        <f>IFERROR(__xludf.DUMMYFUNCTION("IFERROR(TO_TEXT(TO_DATE(INDEX(SPLIT(B1154, "" ""), 1))))"),"")</f>
        <v/>
      </c>
    </row>
    <row r="1155" ht="15.75" customHeight="1">
      <c r="B1155" s="46"/>
      <c r="C1155" s="46"/>
      <c r="D1155" s="43"/>
      <c r="E1155" s="30"/>
      <c r="F1155" s="30"/>
      <c r="G1155" s="44"/>
      <c r="N1155" s="45" t="str">
        <f>IFERROR(__xludf.DUMMYFUNCTION("IFERROR(TO_TEXT(TO_DATE(INDEX(SPLIT(B1155, "" ""), 1))))"),"")</f>
        <v/>
      </c>
    </row>
    <row r="1156" ht="15.75" customHeight="1">
      <c r="B1156" s="46"/>
      <c r="C1156" s="46"/>
      <c r="D1156" s="43"/>
      <c r="E1156" s="30"/>
      <c r="F1156" s="30"/>
      <c r="G1156" s="44"/>
      <c r="N1156" s="45" t="str">
        <f>IFERROR(__xludf.DUMMYFUNCTION("IFERROR(TO_TEXT(TO_DATE(INDEX(SPLIT(B1156, "" ""), 1))))"),"")</f>
        <v/>
      </c>
    </row>
    <row r="1157" ht="15.75" customHeight="1">
      <c r="B1157" s="46"/>
      <c r="C1157" s="46"/>
      <c r="D1157" s="43"/>
      <c r="E1157" s="30"/>
      <c r="F1157" s="30"/>
      <c r="G1157" s="44"/>
      <c r="N1157" s="45" t="str">
        <f>IFERROR(__xludf.DUMMYFUNCTION("IFERROR(TO_TEXT(TO_DATE(INDEX(SPLIT(B1157, "" ""), 1))))"),"")</f>
        <v/>
      </c>
    </row>
    <row r="1158" ht="15.75" customHeight="1">
      <c r="B1158" s="46"/>
      <c r="C1158" s="46"/>
      <c r="D1158" s="43"/>
      <c r="E1158" s="30"/>
      <c r="F1158" s="30"/>
      <c r="G1158" s="44"/>
      <c r="N1158" s="45" t="str">
        <f>IFERROR(__xludf.DUMMYFUNCTION("IFERROR(TO_TEXT(TO_DATE(INDEX(SPLIT(B1158, "" ""), 1))))"),"")</f>
        <v/>
      </c>
    </row>
    <row r="1159" ht="15.75" customHeight="1">
      <c r="B1159" s="46"/>
      <c r="C1159" s="46"/>
      <c r="D1159" s="43"/>
      <c r="E1159" s="30"/>
      <c r="F1159" s="30"/>
      <c r="G1159" s="44"/>
      <c r="N1159" s="45" t="str">
        <f>IFERROR(__xludf.DUMMYFUNCTION("IFERROR(TO_TEXT(TO_DATE(INDEX(SPLIT(B1159, "" ""), 1))))"),"")</f>
        <v/>
      </c>
    </row>
    <row r="1160" ht="15.75" customHeight="1">
      <c r="B1160" s="46"/>
      <c r="C1160" s="46"/>
      <c r="D1160" s="43"/>
      <c r="E1160" s="30"/>
      <c r="F1160" s="30"/>
      <c r="G1160" s="44"/>
      <c r="N1160" s="45" t="str">
        <f>IFERROR(__xludf.DUMMYFUNCTION("IFERROR(TO_TEXT(TO_DATE(INDEX(SPLIT(B1160, "" ""), 1))))"),"")</f>
        <v/>
      </c>
    </row>
    <row r="1161" ht="15.75" customHeight="1">
      <c r="B1161" s="46"/>
      <c r="C1161" s="46"/>
      <c r="D1161" s="43"/>
      <c r="E1161" s="30"/>
      <c r="F1161" s="30"/>
      <c r="G1161" s="44"/>
      <c r="N1161" s="45" t="str">
        <f>IFERROR(__xludf.DUMMYFUNCTION("IFERROR(TO_TEXT(TO_DATE(INDEX(SPLIT(B1161, "" ""), 1))))"),"")</f>
        <v/>
      </c>
    </row>
    <row r="1162" ht="15.75" customHeight="1">
      <c r="B1162" s="46"/>
      <c r="C1162" s="46"/>
      <c r="D1162" s="43"/>
      <c r="E1162" s="30"/>
      <c r="F1162" s="30"/>
      <c r="G1162" s="44"/>
      <c r="N1162" s="45" t="str">
        <f>IFERROR(__xludf.DUMMYFUNCTION("IFERROR(TO_TEXT(TO_DATE(INDEX(SPLIT(B1162, "" ""), 1))))"),"")</f>
        <v/>
      </c>
    </row>
    <row r="1163" ht="15.75" customHeight="1">
      <c r="B1163" s="46"/>
      <c r="C1163" s="46"/>
      <c r="D1163" s="43"/>
      <c r="E1163" s="30"/>
      <c r="F1163" s="30"/>
      <c r="G1163" s="44"/>
      <c r="N1163" s="45" t="str">
        <f>IFERROR(__xludf.DUMMYFUNCTION("IFERROR(TO_TEXT(TO_DATE(INDEX(SPLIT(B1163, "" ""), 1))))"),"")</f>
        <v/>
      </c>
    </row>
    <row r="1164" ht="15.75" customHeight="1">
      <c r="B1164" s="46"/>
      <c r="C1164" s="46"/>
      <c r="D1164" s="43"/>
      <c r="E1164" s="30"/>
      <c r="F1164" s="30"/>
      <c r="G1164" s="44"/>
      <c r="N1164" s="45" t="str">
        <f>IFERROR(__xludf.DUMMYFUNCTION("IFERROR(TO_TEXT(TO_DATE(INDEX(SPLIT(B1164, "" ""), 1))))"),"")</f>
        <v/>
      </c>
    </row>
    <row r="1165" ht="15.75" customHeight="1">
      <c r="B1165" s="46"/>
      <c r="C1165" s="46"/>
      <c r="D1165" s="43"/>
      <c r="E1165" s="30"/>
      <c r="F1165" s="30"/>
      <c r="G1165" s="44"/>
      <c r="N1165" s="45" t="str">
        <f>IFERROR(__xludf.DUMMYFUNCTION("IFERROR(TO_TEXT(TO_DATE(INDEX(SPLIT(B1165, "" ""), 1))))"),"")</f>
        <v/>
      </c>
    </row>
    <row r="1166" ht="15.75" customHeight="1">
      <c r="B1166" s="46"/>
      <c r="C1166" s="46"/>
      <c r="D1166" s="43"/>
      <c r="E1166" s="30"/>
      <c r="F1166" s="30"/>
      <c r="G1166" s="44"/>
      <c r="N1166" s="45" t="str">
        <f>IFERROR(__xludf.DUMMYFUNCTION("IFERROR(TO_TEXT(TO_DATE(INDEX(SPLIT(B1166, "" ""), 1))))"),"")</f>
        <v/>
      </c>
    </row>
    <row r="1167" ht="15.75" customHeight="1">
      <c r="B1167" s="46"/>
      <c r="C1167" s="46"/>
      <c r="D1167" s="43"/>
      <c r="E1167" s="30"/>
      <c r="F1167" s="30"/>
      <c r="G1167" s="44"/>
      <c r="N1167" s="45" t="str">
        <f>IFERROR(__xludf.DUMMYFUNCTION("IFERROR(TO_TEXT(TO_DATE(INDEX(SPLIT(B1167, "" ""), 1))))"),"")</f>
        <v/>
      </c>
    </row>
    <row r="1168" ht="15.75" customHeight="1">
      <c r="B1168" s="46"/>
      <c r="C1168" s="46"/>
      <c r="D1168" s="43"/>
      <c r="E1168" s="30"/>
      <c r="F1168" s="30"/>
      <c r="G1168" s="44"/>
      <c r="N1168" s="45" t="str">
        <f>IFERROR(__xludf.DUMMYFUNCTION("IFERROR(TO_TEXT(TO_DATE(INDEX(SPLIT(B1168, "" ""), 1))))"),"")</f>
        <v/>
      </c>
    </row>
    <row r="1169" ht="15.75" customHeight="1">
      <c r="B1169" s="46"/>
      <c r="C1169" s="46"/>
      <c r="D1169" s="43"/>
      <c r="E1169" s="30"/>
      <c r="F1169" s="30"/>
      <c r="G1169" s="44"/>
      <c r="N1169" s="45" t="str">
        <f>IFERROR(__xludf.DUMMYFUNCTION("IFERROR(TO_TEXT(TO_DATE(INDEX(SPLIT(B1169, "" ""), 1))))"),"")</f>
        <v/>
      </c>
    </row>
    <row r="1170" ht="15.75" customHeight="1">
      <c r="B1170" s="46"/>
      <c r="C1170" s="46"/>
      <c r="D1170" s="43"/>
      <c r="E1170" s="30"/>
      <c r="F1170" s="30"/>
      <c r="G1170" s="44"/>
      <c r="N1170" s="45" t="str">
        <f>IFERROR(__xludf.DUMMYFUNCTION("IFERROR(TO_TEXT(TO_DATE(INDEX(SPLIT(B1170, "" ""), 1))))"),"")</f>
        <v/>
      </c>
    </row>
    <row r="1171" ht="15.75" customHeight="1">
      <c r="B1171" s="46"/>
      <c r="C1171" s="46"/>
      <c r="D1171" s="43"/>
      <c r="E1171" s="30"/>
      <c r="F1171" s="30"/>
      <c r="G1171" s="44"/>
      <c r="N1171" s="45" t="str">
        <f>IFERROR(__xludf.DUMMYFUNCTION("IFERROR(TO_TEXT(TO_DATE(INDEX(SPLIT(B1171, "" ""), 1))))"),"")</f>
        <v/>
      </c>
    </row>
    <row r="1172" ht="15.75" customHeight="1">
      <c r="B1172" s="46"/>
      <c r="C1172" s="46"/>
      <c r="D1172" s="43"/>
      <c r="E1172" s="30"/>
      <c r="F1172" s="30"/>
      <c r="G1172" s="44"/>
      <c r="N1172" s="45" t="str">
        <f>IFERROR(__xludf.DUMMYFUNCTION("IFERROR(TO_TEXT(TO_DATE(INDEX(SPLIT(B1172, "" ""), 1))))"),"")</f>
        <v/>
      </c>
    </row>
    <row r="1173" ht="15.75" customHeight="1">
      <c r="B1173" s="46"/>
      <c r="C1173" s="46"/>
      <c r="D1173" s="43"/>
      <c r="E1173" s="30"/>
      <c r="F1173" s="30"/>
      <c r="G1173" s="44"/>
      <c r="N1173" s="45" t="str">
        <f>IFERROR(__xludf.DUMMYFUNCTION("IFERROR(TO_TEXT(TO_DATE(INDEX(SPLIT(B1173, "" ""), 1))))"),"")</f>
        <v/>
      </c>
    </row>
    <row r="1174" ht="15.75" customHeight="1">
      <c r="B1174" s="46"/>
      <c r="C1174" s="46"/>
      <c r="D1174" s="43"/>
      <c r="E1174" s="30"/>
      <c r="F1174" s="30"/>
      <c r="G1174" s="44"/>
      <c r="N1174" s="45" t="str">
        <f>IFERROR(__xludf.DUMMYFUNCTION("IFERROR(TO_TEXT(TO_DATE(INDEX(SPLIT(B1174, "" ""), 1))))"),"")</f>
        <v/>
      </c>
    </row>
    <row r="1175" ht="15.75" customHeight="1">
      <c r="B1175" s="46"/>
      <c r="C1175" s="46"/>
      <c r="D1175" s="43"/>
      <c r="E1175" s="30"/>
      <c r="F1175" s="30"/>
      <c r="G1175" s="44"/>
      <c r="N1175" s="45" t="str">
        <f>IFERROR(__xludf.DUMMYFUNCTION("IFERROR(TO_TEXT(TO_DATE(INDEX(SPLIT(B1175, "" ""), 1))))"),"")</f>
        <v/>
      </c>
    </row>
    <row r="1176" ht="15.75" customHeight="1">
      <c r="B1176" s="46"/>
      <c r="C1176" s="46"/>
      <c r="D1176" s="43"/>
      <c r="E1176" s="30"/>
      <c r="F1176" s="30"/>
      <c r="G1176" s="44"/>
      <c r="N1176" s="45" t="str">
        <f>IFERROR(__xludf.DUMMYFUNCTION("IFERROR(TO_TEXT(TO_DATE(INDEX(SPLIT(B1176, "" ""), 1))))"),"")</f>
        <v/>
      </c>
    </row>
    <row r="1177" ht="15.75" customHeight="1">
      <c r="B1177" s="46"/>
      <c r="C1177" s="46"/>
      <c r="D1177" s="43"/>
      <c r="E1177" s="30"/>
      <c r="F1177" s="30"/>
      <c r="G1177" s="44"/>
      <c r="N1177" s="45" t="str">
        <f>IFERROR(__xludf.DUMMYFUNCTION("IFERROR(TO_TEXT(TO_DATE(INDEX(SPLIT(B1177, "" ""), 1))))"),"")</f>
        <v/>
      </c>
    </row>
    <row r="1178" ht="15.75" customHeight="1">
      <c r="B1178" s="46"/>
      <c r="C1178" s="46"/>
      <c r="D1178" s="43"/>
      <c r="E1178" s="30"/>
      <c r="F1178" s="30"/>
      <c r="G1178" s="44"/>
      <c r="N1178" s="45" t="str">
        <f>IFERROR(__xludf.DUMMYFUNCTION("IFERROR(TO_TEXT(TO_DATE(INDEX(SPLIT(B1178, "" ""), 1))))"),"")</f>
        <v/>
      </c>
    </row>
    <row r="1179" ht="15.75" customHeight="1">
      <c r="B1179" s="46"/>
      <c r="C1179" s="46"/>
      <c r="D1179" s="43"/>
      <c r="E1179" s="30"/>
      <c r="F1179" s="30"/>
      <c r="G1179" s="44"/>
      <c r="N1179" s="45" t="str">
        <f>IFERROR(__xludf.DUMMYFUNCTION("IFERROR(TO_TEXT(TO_DATE(INDEX(SPLIT(B1179, "" ""), 1))))"),"")</f>
        <v/>
      </c>
    </row>
    <row r="1180" ht="15.75" customHeight="1">
      <c r="B1180" s="46"/>
      <c r="C1180" s="46"/>
      <c r="D1180" s="43"/>
      <c r="E1180" s="30"/>
      <c r="F1180" s="30"/>
      <c r="G1180" s="44"/>
      <c r="N1180" s="45" t="str">
        <f>IFERROR(__xludf.DUMMYFUNCTION("IFERROR(TO_TEXT(TO_DATE(INDEX(SPLIT(B1180, "" ""), 1))))"),"")</f>
        <v/>
      </c>
    </row>
    <row r="1181" ht="15.75" customHeight="1">
      <c r="B1181" s="46"/>
      <c r="C1181" s="46"/>
      <c r="D1181" s="43"/>
      <c r="E1181" s="30"/>
      <c r="F1181" s="30"/>
      <c r="G1181" s="44"/>
      <c r="N1181" s="45" t="str">
        <f>IFERROR(__xludf.DUMMYFUNCTION("IFERROR(TO_TEXT(TO_DATE(INDEX(SPLIT(B1181, "" ""), 1))))"),"")</f>
        <v/>
      </c>
    </row>
    <row r="1182" ht="15.75" customHeight="1">
      <c r="B1182" s="46"/>
      <c r="C1182" s="46"/>
      <c r="D1182" s="43"/>
      <c r="E1182" s="30"/>
      <c r="F1182" s="30"/>
      <c r="G1182" s="44"/>
      <c r="N1182" s="45" t="str">
        <f>IFERROR(__xludf.DUMMYFUNCTION("IFERROR(TO_TEXT(TO_DATE(INDEX(SPLIT(B1182, "" ""), 1))))"),"")</f>
        <v/>
      </c>
    </row>
    <row r="1183" ht="15.75" customHeight="1">
      <c r="B1183" s="46"/>
      <c r="C1183" s="46"/>
      <c r="D1183" s="43"/>
      <c r="E1183" s="30"/>
      <c r="F1183" s="30"/>
      <c r="G1183" s="44"/>
      <c r="N1183" s="45" t="str">
        <f>IFERROR(__xludf.DUMMYFUNCTION("IFERROR(TO_TEXT(TO_DATE(INDEX(SPLIT(B1183, "" ""), 1))))"),"")</f>
        <v/>
      </c>
    </row>
    <row r="1184" ht="15.75" customHeight="1">
      <c r="B1184" s="46"/>
      <c r="C1184" s="46"/>
      <c r="D1184" s="43"/>
      <c r="E1184" s="30"/>
      <c r="F1184" s="30"/>
      <c r="G1184" s="44"/>
      <c r="N1184" s="45" t="str">
        <f>IFERROR(__xludf.DUMMYFUNCTION("IFERROR(TO_TEXT(TO_DATE(INDEX(SPLIT(B1184, "" ""), 1))))"),"")</f>
        <v/>
      </c>
    </row>
    <row r="1185" ht="15.75" customHeight="1">
      <c r="B1185" s="46"/>
      <c r="C1185" s="46"/>
      <c r="D1185" s="43"/>
      <c r="E1185" s="30"/>
      <c r="F1185" s="30"/>
      <c r="G1185" s="44"/>
      <c r="N1185" s="45" t="str">
        <f>IFERROR(__xludf.DUMMYFUNCTION("IFERROR(TO_TEXT(TO_DATE(INDEX(SPLIT(B1185, "" ""), 1))))"),"")</f>
        <v/>
      </c>
    </row>
    <row r="1186" ht="15.75" customHeight="1">
      <c r="B1186" s="46"/>
      <c r="C1186" s="46"/>
      <c r="D1186" s="43"/>
      <c r="E1186" s="30"/>
      <c r="F1186" s="30"/>
      <c r="G1186" s="44"/>
      <c r="N1186" s="45" t="str">
        <f>IFERROR(__xludf.DUMMYFUNCTION("IFERROR(TO_TEXT(TO_DATE(INDEX(SPLIT(B1186, "" ""), 1))))"),"")</f>
        <v/>
      </c>
    </row>
    <row r="1187" ht="15.75" customHeight="1">
      <c r="B1187" s="46"/>
      <c r="C1187" s="46"/>
      <c r="D1187" s="43"/>
      <c r="E1187" s="30"/>
      <c r="F1187" s="30"/>
      <c r="G1187" s="44"/>
      <c r="N1187" s="45" t="str">
        <f>IFERROR(__xludf.DUMMYFUNCTION("IFERROR(TO_TEXT(TO_DATE(INDEX(SPLIT(B1187, "" ""), 1))))"),"")</f>
        <v/>
      </c>
    </row>
    <row r="1188" ht="15.75" customHeight="1">
      <c r="B1188" s="46"/>
      <c r="C1188" s="46"/>
      <c r="D1188" s="43"/>
      <c r="E1188" s="30"/>
      <c r="F1188" s="30"/>
      <c r="G1188" s="44"/>
      <c r="N1188" s="45" t="str">
        <f>IFERROR(__xludf.DUMMYFUNCTION("IFERROR(TO_TEXT(TO_DATE(INDEX(SPLIT(B1188, "" ""), 1))))"),"")</f>
        <v/>
      </c>
    </row>
    <row r="1189" ht="15.75" customHeight="1">
      <c r="B1189" s="46"/>
      <c r="C1189" s="46"/>
      <c r="D1189" s="43"/>
      <c r="E1189" s="30"/>
      <c r="F1189" s="30"/>
      <c r="G1189" s="44"/>
      <c r="N1189" s="45" t="str">
        <f>IFERROR(__xludf.DUMMYFUNCTION("IFERROR(TO_TEXT(TO_DATE(INDEX(SPLIT(B1189, "" ""), 1))))"),"")</f>
        <v/>
      </c>
    </row>
    <row r="1190" ht="15.75" customHeight="1">
      <c r="B1190" s="46"/>
      <c r="C1190" s="46"/>
      <c r="D1190" s="43"/>
      <c r="E1190" s="30"/>
      <c r="F1190" s="30"/>
      <c r="G1190" s="44"/>
      <c r="N1190" s="45" t="str">
        <f>IFERROR(__xludf.DUMMYFUNCTION("IFERROR(TO_TEXT(TO_DATE(INDEX(SPLIT(B1190, "" ""), 1))))"),"")</f>
        <v/>
      </c>
    </row>
    <row r="1191" ht="15.75" customHeight="1">
      <c r="B1191" s="46"/>
      <c r="C1191" s="46"/>
      <c r="D1191" s="43"/>
      <c r="E1191" s="30"/>
      <c r="F1191" s="30"/>
      <c r="G1191" s="44"/>
      <c r="N1191" s="45" t="str">
        <f>IFERROR(__xludf.DUMMYFUNCTION("IFERROR(TO_TEXT(TO_DATE(INDEX(SPLIT(B1191, "" ""), 1))))"),"")</f>
        <v/>
      </c>
    </row>
    <row r="1192" ht="15.75" customHeight="1">
      <c r="B1192" s="46"/>
      <c r="C1192" s="46"/>
      <c r="D1192" s="43"/>
      <c r="E1192" s="30"/>
      <c r="F1192" s="30"/>
      <c r="G1192" s="44"/>
      <c r="N1192" s="45" t="str">
        <f>IFERROR(__xludf.DUMMYFUNCTION("IFERROR(TO_TEXT(TO_DATE(INDEX(SPLIT(B1192, "" ""), 1))))"),"")</f>
        <v/>
      </c>
    </row>
    <row r="1193" ht="15.75" customHeight="1">
      <c r="B1193" s="46"/>
      <c r="C1193" s="46"/>
      <c r="D1193" s="43"/>
      <c r="E1193" s="30"/>
      <c r="F1193" s="30"/>
      <c r="G1193" s="44"/>
      <c r="N1193" s="45" t="str">
        <f>IFERROR(__xludf.DUMMYFUNCTION("IFERROR(TO_TEXT(TO_DATE(INDEX(SPLIT(B1193, "" ""), 1))))"),"")</f>
        <v/>
      </c>
    </row>
    <row r="1194" ht="15.75" customHeight="1">
      <c r="B1194" s="46"/>
      <c r="C1194" s="46"/>
      <c r="D1194" s="43"/>
      <c r="E1194" s="30"/>
      <c r="F1194" s="30"/>
      <c r="G1194" s="44"/>
      <c r="N1194" s="45" t="str">
        <f>IFERROR(__xludf.DUMMYFUNCTION("IFERROR(TO_TEXT(TO_DATE(INDEX(SPLIT(B1194, "" ""), 1))))"),"")</f>
        <v/>
      </c>
    </row>
    <row r="1195" ht="15.75" customHeight="1">
      <c r="B1195" s="46"/>
      <c r="C1195" s="46"/>
      <c r="D1195" s="43"/>
      <c r="E1195" s="30"/>
      <c r="F1195" s="30"/>
      <c r="G1195" s="44"/>
      <c r="N1195" s="45" t="str">
        <f>IFERROR(__xludf.DUMMYFUNCTION("IFERROR(TO_TEXT(TO_DATE(INDEX(SPLIT(B1195, "" ""), 1))))"),"")</f>
        <v/>
      </c>
    </row>
    <row r="1196" ht="15.75" customHeight="1">
      <c r="B1196" s="46"/>
      <c r="C1196" s="46"/>
      <c r="D1196" s="43"/>
      <c r="E1196" s="30"/>
      <c r="F1196" s="30"/>
      <c r="G1196" s="44"/>
      <c r="N1196" s="45" t="str">
        <f>IFERROR(__xludf.DUMMYFUNCTION("IFERROR(TO_TEXT(TO_DATE(INDEX(SPLIT(B1196, "" ""), 1))))"),"")</f>
        <v/>
      </c>
    </row>
    <row r="1197" ht="15.75" customHeight="1">
      <c r="B1197" s="46"/>
      <c r="C1197" s="46"/>
      <c r="D1197" s="43"/>
      <c r="E1197" s="30"/>
      <c r="F1197" s="30"/>
      <c r="G1197" s="44"/>
      <c r="N1197" s="45" t="str">
        <f>IFERROR(__xludf.DUMMYFUNCTION("IFERROR(TO_TEXT(TO_DATE(INDEX(SPLIT(B1197, "" ""), 1))))"),"")</f>
        <v/>
      </c>
    </row>
    <row r="1198" ht="15.75" customHeight="1">
      <c r="B1198" s="46"/>
      <c r="C1198" s="46"/>
      <c r="D1198" s="43"/>
      <c r="E1198" s="30"/>
      <c r="F1198" s="30"/>
      <c r="G1198" s="44"/>
      <c r="N1198" s="45" t="str">
        <f>IFERROR(__xludf.DUMMYFUNCTION("IFERROR(TO_TEXT(TO_DATE(INDEX(SPLIT(B1198, "" ""), 1))))"),"")</f>
        <v/>
      </c>
    </row>
    <row r="1199" ht="15.75" customHeight="1">
      <c r="B1199" s="46"/>
      <c r="C1199" s="46"/>
      <c r="D1199" s="43"/>
      <c r="E1199" s="30"/>
      <c r="F1199" s="30"/>
      <c r="G1199" s="44"/>
      <c r="N1199" s="45" t="str">
        <f>IFERROR(__xludf.DUMMYFUNCTION("IFERROR(TO_TEXT(TO_DATE(INDEX(SPLIT(B1199, "" ""), 1))))"),"")</f>
        <v/>
      </c>
    </row>
    <row r="1200" ht="15.75" customHeight="1">
      <c r="B1200" s="46"/>
      <c r="C1200" s="46"/>
      <c r="D1200" s="43"/>
      <c r="E1200" s="30"/>
      <c r="F1200" s="30"/>
      <c r="G1200" s="44"/>
      <c r="N1200" s="45" t="str">
        <f>IFERROR(__xludf.DUMMYFUNCTION("IFERROR(TO_TEXT(TO_DATE(INDEX(SPLIT(B1200, "" ""), 1))))"),"")</f>
        <v/>
      </c>
    </row>
    <row r="1201" ht="15.75" customHeight="1">
      <c r="B1201" s="46"/>
      <c r="C1201" s="46"/>
      <c r="D1201" s="43"/>
      <c r="E1201" s="30"/>
      <c r="F1201" s="30"/>
      <c r="G1201" s="44"/>
      <c r="N1201" s="45" t="str">
        <f>IFERROR(__xludf.DUMMYFUNCTION("IFERROR(TO_TEXT(TO_DATE(INDEX(SPLIT(B1201, "" ""), 1))))"),"")</f>
        <v/>
      </c>
    </row>
    <row r="1202" ht="15.75" customHeight="1">
      <c r="B1202" s="46"/>
      <c r="C1202" s="46"/>
      <c r="D1202" s="43"/>
      <c r="E1202" s="30"/>
      <c r="F1202" s="30"/>
      <c r="G1202" s="44"/>
      <c r="N1202" s="45" t="str">
        <f>IFERROR(__xludf.DUMMYFUNCTION("IFERROR(TO_TEXT(TO_DATE(INDEX(SPLIT(B1202, "" ""), 1))))"),"")</f>
        <v/>
      </c>
    </row>
    <row r="1203" ht="15.75" customHeight="1">
      <c r="B1203" s="46"/>
      <c r="C1203" s="46"/>
      <c r="D1203" s="43"/>
      <c r="E1203" s="30"/>
      <c r="F1203" s="30"/>
      <c r="G1203" s="44"/>
      <c r="N1203" s="45" t="str">
        <f>IFERROR(__xludf.DUMMYFUNCTION("IFERROR(TO_TEXT(TO_DATE(INDEX(SPLIT(B1203, "" ""), 1))))"),"")</f>
        <v/>
      </c>
    </row>
    <row r="1204" ht="15.75" customHeight="1">
      <c r="B1204" s="46"/>
      <c r="C1204" s="46"/>
      <c r="D1204" s="43"/>
      <c r="E1204" s="30"/>
      <c r="F1204" s="30"/>
      <c r="G1204" s="44"/>
      <c r="N1204" s="45" t="str">
        <f>IFERROR(__xludf.DUMMYFUNCTION("IFERROR(TO_TEXT(TO_DATE(INDEX(SPLIT(B1204, "" ""), 1))))"),"")</f>
        <v/>
      </c>
    </row>
    <row r="1205" ht="15.75" customHeight="1">
      <c r="B1205" s="46"/>
      <c r="C1205" s="46"/>
      <c r="D1205" s="43"/>
      <c r="E1205" s="30"/>
      <c r="F1205" s="30"/>
      <c r="G1205" s="44"/>
      <c r="N1205" s="45" t="str">
        <f>IFERROR(__xludf.DUMMYFUNCTION("IFERROR(TO_TEXT(TO_DATE(INDEX(SPLIT(B1205, "" ""), 1))))"),"")</f>
        <v/>
      </c>
    </row>
    <row r="1206" ht="15.75" customHeight="1">
      <c r="B1206" s="46"/>
      <c r="C1206" s="46"/>
      <c r="D1206" s="43"/>
      <c r="E1206" s="30"/>
      <c r="F1206" s="30"/>
      <c r="G1206" s="44"/>
      <c r="N1206" s="45" t="str">
        <f>IFERROR(__xludf.DUMMYFUNCTION("IFERROR(TO_TEXT(TO_DATE(INDEX(SPLIT(B1206, "" ""), 1))))"),"")</f>
        <v/>
      </c>
    </row>
    <row r="1207" ht="15.75" customHeight="1">
      <c r="B1207" s="46"/>
      <c r="C1207" s="46"/>
      <c r="D1207" s="43"/>
      <c r="E1207" s="30"/>
      <c r="F1207" s="30"/>
      <c r="G1207" s="44"/>
      <c r="N1207" s="45" t="str">
        <f>IFERROR(__xludf.DUMMYFUNCTION("IFERROR(TO_TEXT(TO_DATE(INDEX(SPLIT(B1207, "" ""), 1))))"),"")</f>
        <v/>
      </c>
    </row>
    <row r="1208" ht="15.75" customHeight="1">
      <c r="B1208" s="46"/>
      <c r="C1208" s="46"/>
      <c r="D1208" s="43"/>
      <c r="E1208" s="30"/>
      <c r="F1208" s="30"/>
      <c r="G1208" s="44"/>
      <c r="N1208" s="45" t="str">
        <f>IFERROR(__xludf.DUMMYFUNCTION("IFERROR(TO_TEXT(TO_DATE(INDEX(SPLIT(B1208, "" ""), 1))))"),"")</f>
        <v/>
      </c>
    </row>
    <row r="1209" ht="15.75" customHeight="1">
      <c r="B1209" s="46"/>
      <c r="C1209" s="46"/>
      <c r="D1209" s="43"/>
      <c r="E1209" s="30"/>
      <c r="F1209" s="30"/>
      <c r="G1209" s="44"/>
      <c r="N1209" s="45" t="str">
        <f>IFERROR(__xludf.DUMMYFUNCTION("IFERROR(TO_TEXT(TO_DATE(INDEX(SPLIT(B1209, "" ""), 1))))"),"")</f>
        <v/>
      </c>
    </row>
    <row r="1210" ht="15.75" customHeight="1">
      <c r="B1210" s="46"/>
      <c r="C1210" s="46"/>
      <c r="D1210" s="43"/>
      <c r="E1210" s="30"/>
      <c r="F1210" s="30"/>
      <c r="G1210" s="44"/>
      <c r="N1210" s="45" t="str">
        <f>IFERROR(__xludf.DUMMYFUNCTION("IFERROR(TO_TEXT(TO_DATE(INDEX(SPLIT(B1210, "" ""), 1))))"),"")</f>
        <v/>
      </c>
    </row>
    <row r="1211" ht="15.75" customHeight="1">
      <c r="B1211" s="46"/>
      <c r="C1211" s="46"/>
      <c r="D1211" s="43"/>
      <c r="E1211" s="30"/>
      <c r="F1211" s="30"/>
      <c r="G1211" s="44"/>
      <c r="N1211" s="45" t="str">
        <f>IFERROR(__xludf.DUMMYFUNCTION("IFERROR(TO_TEXT(TO_DATE(INDEX(SPLIT(B1211, "" ""), 1))))"),"")</f>
        <v/>
      </c>
    </row>
    <row r="1212" ht="15.75" customHeight="1">
      <c r="B1212" s="46"/>
      <c r="C1212" s="46"/>
      <c r="D1212" s="43"/>
      <c r="E1212" s="30"/>
      <c r="F1212" s="30"/>
      <c r="G1212" s="44"/>
      <c r="N1212" s="45" t="str">
        <f>IFERROR(__xludf.DUMMYFUNCTION("IFERROR(TO_TEXT(TO_DATE(INDEX(SPLIT(B1212, "" ""), 1))))"),"")</f>
        <v/>
      </c>
    </row>
    <row r="1213" ht="15.75" customHeight="1">
      <c r="B1213" s="46"/>
      <c r="C1213" s="46"/>
      <c r="D1213" s="43"/>
      <c r="E1213" s="30"/>
      <c r="F1213" s="30"/>
      <c r="G1213" s="44"/>
      <c r="N1213" s="45" t="str">
        <f>IFERROR(__xludf.DUMMYFUNCTION("IFERROR(TO_TEXT(TO_DATE(INDEX(SPLIT(B1213, "" ""), 1))))"),"")</f>
        <v/>
      </c>
    </row>
    <row r="1214" ht="15.75" customHeight="1">
      <c r="B1214" s="46"/>
      <c r="C1214" s="46"/>
      <c r="D1214" s="43"/>
      <c r="E1214" s="30"/>
      <c r="F1214" s="30"/>
      <c r="G1214" s="44"/>
      <c r="N1214" s="45" t="str">
        <f>IFERROR(__xludf.DUMMYFUNCTION("IFERROR(TO_TEXT(TO_DATE(INDEX(SPLIT(B1214, "" ""), 1))))"),"")</f>
        <v/>
      </c>
    </row>
    <row r="1215" ht="15.75" customHeight="1">
      <c r="B1215" s="46"/>
      <c r="C1215" s="46"/>
      <c r="D1215" s="43"/>
      <c r="E1215" s="30"/>
      <c r="F1215" s="30"/>
      <c r="G1215" s="44"/>
      <c r="N1215" s="45" t="str">
        <f>IFERROR(__xludf.DUMMYFUNCTION("IFERROR(TO_TEXT(TO_DATE(INDEX(SPLIT(B1215, "" ""), 1))))"),"")</f>
        <v/>
      </c>
    </row>
    <row r="1216" ht="15.75" customHeight="1">
      <c r="B1216" s="46"/>
      <c r="C1216" s="46"/>
      <c r="D1216" s="43"/>
      <c r="E1216" s="30"/>
      <c r="F1216" s="30"/>
      <c r="G1216" s="44"/>
      <c r="N1216" s="45" t="str">
        <f>IFERROR(__xludf.DUMMYFUNCTION("IFERROR(TO_TEXT(TO_DATE(INDEX(SPLIT(B1216, "" ""), 1))))"),"")</f>
        <v/>
      </c>
    </row>
    <row r="1217" ht="15.75" customHeight="1">
      <c r="B1217" s="46"/>
      <c r="C1217" s="46"/>
      <c r="D1217" s="43"/>
      <c r="E1217" s="30"/>
      <c r="F1217" s="30"/>
      <c r="G1217" s="44"/>
      <c r="N1217" s="45" t="str">
        <f>IFERROR(__xludf.DUMMYFUNCTION("IFERROR(TO_TEXT(TO_DATE(INDEX(SPLIT(B1217, "" ""), 1))))"),"")</f>
        <v/>
      </c>
    </row>
    <row r="1218" ht="15.75" customHeight="1">
      <c r="B1218" s="46"/>
      <c r="C1218" s="46"/>
      <c r="D1218" s="43"/>
      <c r="E1218" s="30"/>
      <c r="F1218" s="30"/>
      <c r="G1218" s="44"/>
      <c r="N1218" s="45" t="str">
        <f>IFERROR(__xludf.DUMMYFUNCTION("IFERROR(TO_TEXT(TO_DATE(INDEX(SPLIT(B1218, "" ""), 1))))"),"")</f>
        <v/>
      </c>
    </row>
    <row r="1219" ht="15.75" customHeight="1">
      <c r="B1219" s="46"/>
      <c r="C1219" s="46"/>
      <c r="D1219" s="43"/>
      <c r="E1219" s="30"/>
      <c r="F1219" s="30"/>
      <c r="G1219" s="44"/>
      <c r="N1219" s="45" t="str">
        <f>IFERROR(__xludf.DUMMYFUNCTION("IFERROR(TO_TEXT(TO_DATE(INDEX(SPLIT(B1219, "" ""), 1))))"),"")</f>
        <v/>
      </c>
    </row>
    <row r="1220" ht="15.75" customHeight="1">
      <c r="B1220" s="46"/>
      <c r="C1220" s="46"/>
      <c r="D1220" s="43"/>
      <c r="E1220" s="30"/>
      <c r="F1220" s="30"/>
      <c r="G1220" s="44"/>
      <c r="N1220" s="45" t="str">
        <f>IFERROR(__xludf.DUMMYFUNCTION("IFERROR(TO_TEXT(TO_DATE(INDEX(SPLIT(B1220, "" ""), 1))))"),"")</f>
        <v/>
      </c>
    </row>
    <row r="1221" ht="15.75" customHeight="1">
      <c r="B1221" s="46"/>
      <c r="C1221" s="46"/>
      <c r="D1221" s="43"/>
      <c r="E1221" s="30"/>
      <c r="F1221" s="30"/>
      <c r="G1221" s="44"/>
      <c r="N1221" s="45" t="str">
        <f>IFERROR(__xludf.DUMMYFUNCTION("IFERROR(TO_TEXT(TO_DATE(INDEX(SPLIT(B1221, "" ""), 1))))"),"")</f>
        <v/>
      </c>
    </row>
    <row r="1222" ht="15.75" customHeight="1">
      <c r="B1222" s="46"/>
      <c r="C1222" s="46"/>
      <c r="D1222" s="43"/>
      <c r="E1222" s="30"/>
      <c r="F1222" s="30"/>
      <c r="G1222" s="44"/>
      <c r="N1222" s="45" t="str">
        <f>IFERROR(__xludf.DUMMYFUNCTION("IFERROR(TO_TEXT(TO_DATE(INDEX(SPLIT(B1222, "" ""), 1))))"),"")</f>
        <v/>
      </c>
    </row>
    <row r="1223" ht="15.75" customHeight="1">
      <c r="B1223" s="46"/>
      <c r="C1223" s="46"/>
      <c r="D1223" s="43"/>
      <c r="E1223" s="30"/>
      <c r="F1223" s="30"/>
      <c r="G1223" s="44"/>
      <c r="N1223" s="45" t="str">
        <f>IFERROR(__xludf.DUMMYFUNCTION("IFERROR(TO_TEXT(TO_DATE(INDEX(SPLIT(B1223, "" ""), 1))))"),"")</f>
        <v/>
      </c>
    </row>
    <row r="1224" ht="15.75" customHeight="1">
      <c r="B1224" s="46"/>
      <c r="C1224" s="46"/>
      <c r="D1224" s="43"/>
      <c r="E1224" s="30"/>
      <c r="F1224" s="30"/>
      <c r="G1224" s="44"/>
      <c r="N1224" s="45" t="str">
        <f>IFERROR(__xludf.DUMMYFUNCTION("IFERROR(TO_TEXT(TO_DATE(INDEX(SPLIT(B1224, "" ""), 1))))"),"")</f>
        <v/>
      </c>
    </row>
    <row r="1225" ht="15.75" customHeight="1">
      <c r="B1225" s="46"/>
      <c r="C1225" s="46"/>
      <c r="D1225" s="43"/>
      <c r="E1225" s="30"/>
      <c r="F1225" s="30"/>
      <c r="G1225" s="44"/>
      <c r="N1225" s="45" t="str">
        <f>IFERROR(__xludf.DUMMYFUNCTION("IFERROR(TO_TEXT(TO_DATE(INDEX(SPLIT(B1225, "" ""), 1))))"),"")</f>
        <v/>
      </c>
    </row>
    <row r="1226" ht="15.75" customHeight="1">
      <c r="B1226" s="46"/>
      <c r="C1226" s="46"/>
      <c r="D1226" s="43"/>
      <c r="E1226" s="30"/>
      <c r="F1226" s="30"/>
      <c r="G1226" s="44"/>
      <c r="N1226" s="45" t="str">
        <f>IFERROR(__xludf.DUMMYFUNCTION("IFERROR(TO_TEXT(TO_DATE(INDEX(SPLIT(B1226, "" ""), 1))))"),"")</f>
        <v/>
      </c>
    </row>
    <row r="1227" ht="15.75" customHeight="1">
      <c r="B1227" s="46"/>
      <c r="C1227" s="46"/>
      <c r="D1227" s="43"/>
      <c r="E1227" s="30"/>
      <c r="F1227" s="30"/>
      <c r="G1227" s="44"/>
      <c r="N1227" s="45" t="str">
        <f>IFERROR(__xludf.DUMMYFUNCTION("IFERROR(TO_TEXT(TO_DATE(INDEX(SPLIT(B1227, "" ""), 1))))"),"")</f>
        <v/>
      </c>
    </row>
    <row r="1228" ht="15.75" customHeight="1">
      <c r="B1228" s="46"/>
      <c r="C1228" s="46"/>
      <c r="D1228" s="43"/>
      <c r="E1228" s="30"/>
      <c r="F1228" s="30"/>
      <c r="G1228" s="44"/>
      <c r="N1228" s="45" t="str">
        <f>IFERROR(__xludf.DUMMYFUNCTION("IFERROR(TO_TEXT(TO_DATE(INDEX(SPLIT(B1228, "" ""), 1))))"),"")</f>
        <v/>
      </c>
    </row>
    <row r="1229" ht="15.75" customHeight="1">
      <c r="B1229" s="46"/>
      <c r="C1229" s="46"/>
      <c r="D1229" s="43"/>
      <c r="E1229" s="30"/>
      <c r="F1229" s="30"/>
      <c r="G1229" s="44"/>
      <c r="N1229" s="45" t="str">
        <f>IFERROR(__xludf.DUMMYFUNCTION("IFERROR(TO_TEXT(TO_DATE(INDEX(SPLIT(B1229, "" ""), 1))))"),"")</f>
        <v/>
      </c>
    </row>
    <row r="1230" ht="15.75" customHeight="1">
      <c r="B1230" s="46"/>
      <c r="C1230" s="46"/>
      <c r="D1230" s="43"/>
      <c r="E1230" s="30"/>
      <c r="F1230" s="30"/>
      <c r="G1230" s="44"/>
      <c r="N1230" s="45" t="str">
        <f>IFERROR(__xludf.DUMMYFUNCTION("IFERROR(TO_TEXT(TO_DATE(INDEX(SPLIT(B1230, "" ""), 1))))"),"")</f>
        <v/>
      </c>
    </row>
    <row r="1231" ht="15.75" customHeight="1">
      <c r="B1231" s="46"/>
      <c r="C1231" s="46"/>
      <c r="D1231" s="43"/>
      <c r="E1231" s="30"/>
      <c r="F1231" s="30"/>
      <c r="G1231" s="44"/>
      <c r="N1231" s="45" t="str">
        <f>IFERROR(__xludf.DUMMYFUNCTION("IFERROR(TO_TEXT(TO_DATE(INDEX(SPLIT(B1231, "" ""), 1))))"),"")</f>
        <v/>
      </c>
    </row>
    <row r="1232" ht="15.75" customHeight="1">
      <c r="B1232" s="46"/>
      <c r="C1232" s="46"/>
      <c r="D1232" s="43"/>
      <c r="E1232" s="30"/>
      <c r="F1232" s="30"/>
      <c r="G1232" s="44"/>
      <c r="N1232" s="45" t="str">
        <f>IFERROR(__xludf.DUMMYFUNCTION("IFERROR(TO_TEXT(TO_DATE(INDEX(SPLIT(B1232, "" ""), 1))))"),"")</f>
        <v/>
      </c>
    </row>
    <row r="1233" ht="15.75" customHeight="1">
      <c r="B1233" s="46"/>
      <c r="C1233" s="46"/>
      <c r="D1233" s="43"/>
      <c r="E1233" s="30"/>
      <c r="F1233" s="30"/>
      <c r="G1233" s="44"/>
      <c r="N1233" s="45" t="str">
        <f>IFERROR(__xludf.DUMMYFUNCTION("IFERROR(TO_TEXT(TO_DATE(INDEX(SPLIT(B1233, "" ""), 1))))"),"")</f>
        <v/>
      </c>
    </row>
    <row r="1234" ht="15.75" customHeight="1">
      <c r="B1234" s="46"/>
      <c r="C1234" s="46"/>
      <c r="D1234" s="43"/>
      <c r="E1234" s="30"/>
      <c r="F1234" s="30"/>
      <c r="G1234" s="44"/>
      <c r="N1234" s="45" t="str">
        <f>IFERROR(__xludf.DUMMYFUNCTION("IFERROR(TO_TEXT(TO_DATE(INDEX(SPLIT(B1234, "" ""), 1))))"),"")</f>
        <v/>
      </c>
    </row>
    <row r="1235" ht="15.75" customHeight="1">
      <c r="B1235" s="46"/>
      <c r="C1235" s="46"/>
      <c r="D1235" s="43"/>
      <c r="E1235" s="30"/>
      <c r="F1235" s="30"/>
      <c r="G1235" s="44"/>
      <c r="N1235" s="45" t="str">
        <f>IFERROR(__xludf.DUMMYFUNCTION("IFERROR(TO_TEXT(TO_DATE(INDEX(SPLIT(B1235, "" ""), 1))))"),"")</f>
        <v/>
      </c>
    </row>
    <row r="1236" ht="15.75" customHeight="1">
      <c r="B1236" s="46"/>
      <c r="C1236" s="46"/>
      <c r="D1236" s="43"/>
      <c r="E1236" s="30"/>
      <c r="F1236" s="30"/>
      <c r="G1236" s="44"/>
      <c r="N1236" s="45" t="str">
        <f>IFERROR(__xludf.DUMMYFUNCTION("IFERROR(TO_TEXT(TO_DATE(INDEX(SPLIT(B1236, "" ""), 1))))"),"")</f>
        <v/>
      </c>
    </row>
    <row r="1237" ht="15.75" customHeight="1">
      <c r="B1237" s="46"/>
      <c r="C1237" s="46"/>
      <c r="D1237" s="43"/>
      <c r="E1237" s="30"/>
      <c r="F1237" s="30"/>
      <c r="G1237" s="44"/>
      <c r="N1237" s="45" t="str">
        <f>IFERROR(__xludf.DUMMYFUNCTION("IFERROR(TO_TEXT(TO_DATE(INDEX(SPLIT(B1237, "" ""), 1))))"),"")</f>
        <v/>
      </c>
    </row>
    <row r="1238" ht="15.75" customHeight="1">
      <c r="B1238" s="46"/>
      <c r="C1238" s="46"/>
      <c r="D1238" s="43"/>
      <c r="E1238" s="30"/>
      <c r="F1238" s="30"/>
      <c r="G1238" s="44"/>
      <c r="N1238" s="45" t="str">
        <f>IFERROR(__xludf.DUMMYFUNCTION("IFERROR(TO_TEXT(TO_DATE(INDEX(SPLIT(B1238, "" ""), 1))))"),"")</f>
        <v/>
      </c>
    </row>
    <row r="1239" ht="15.75" customHeight="1">
      <c r="B1239" s="46"/>
      <c r="C1239" s="46"/>
      <c r="D1239" s="43"/>
      <c r="E1239" s="30"/>
      <c r="F1239" s="30"/>
      <c r="G1239" s="44"/>
      <c r="N1239" s="45" t="str">
        <f>IFERROR(__xludf.DUMMYFUNCTION("IFERROR(TO_TEXT(TO_DATE(INDEX(SPLIT(B1239, "" ""), 1))))"),"")</f>
        <v/>
      </c>
    </row>
    <row r="1240" ht="15.75" customHeight="1">
      <c r="B1240" s="46"/>
      <c r="C1240" s="46"/>
      <c r="D1240" s="43"/>
      <c r="E1240" s="30"/>
      <c r="F1240" s="30"/>
      <c r="G1240" s="44"/>
      <c r="N1240" s="45" t="str">
        <f>IFERROR(__xludf.DUMMYFUNCTION("IFERROR(TO_TEXT(TO_DATE(INDEX(SPLIT(B1240, "" ""), 1))))"),"")</f>
        <v/>
      </c>
    </row>
    <row r="1241" ht="15.75" customHeight="1">
      <c r="B1241" s="46"/>
      <c r="C1241" s="46"/>
      <c r="D1241" s="43"/>
      <c r="E1241" s="30"/>
      <c r="F1241" s="30"/>
      <c r="G1241" s="44"/>
      <c r="N1241" s="45" t="str">
        <f>IFERROR(__xludf.DUMMYFUNCTION("IFERROR(TO_TEXT(TO_DATE(INDEX(SPLIT(B1241, "" ""), 1))))"),"")</f>
        <v/>
      </c>
    </row>
    <row r="1242" ht="15.75" customHeight="1">
      <c r="B1242" s="46"/>
      <c r="C1242" s="46"/>
      <c r="D1242" s="43"/>
      <c r="E1242" s="30"/>
      <c r="F1242" s="30"/>
      <c r="G1242" s="44"/>
      <c r="N1242" s="45" t="str">
        <f>IFERROR(__xludf.DUMMYFUNCTION("IFERROR(TO_TEXT(TO_DATE(INDEX(SPLIT(B1242, "" ""), 1))))"),"")</f>
        <v/>
      </c>
    </row>
    <row r="1243" ht="15.75" customHeight="1">
      <c r="B1243" s="46"/>
      <c r="C1243" s="46"/>
      <c r="D1243" s="43"/>
      <c r="E1243" s="30"/>
      <c r="F1243" s="30"/>
      <c r="G1243" s="44"/>
      <c r="N1243" s="45" t="str">
        <f>IFERROR(__xludf.DUMMYFUNCTION("IFERROR(TO_TEXT(TO_DATE(INDEX(SPLIT(B1243, "" ""), 1))))"),"")</f>
        <v/>
      </c>
    </row>
    <row r="1244" ht="15.75" customHeight="1">
      <c r="B1244" s="46"/>
      <c r="C1244" s="46"/>
      <c r="D1244" s="43"/>
      <c r="E1244" s="30"/>
      <c r="F1244" s="30"/>
      <c r="G1244" s="44"/>
      <c r="N1244" s="45" t="str">
        <f>IFERROR(__xludf.DUMMYFUNCTION("IFERROR(TO_TEXT(TO_DATE(INDEX(SPLIT(B1244, "" ""), 1))))"),"")</f>
        <v/>
      </c>
    </row>
    <row r="1245" ht="15.75" customHeight="1">
      <c r="B1245" s="46"/>
      <c r="C1245" s="46"/>
      <c r="D1245" s="43"/>
      <c r="E1245" s="30"/>
      <c r="F1245" s="30"/>
      <c r="G1245" s="44"/>
      <c r="N1245" s="45" t="str">
        <f>IFERROR(__xludf.DUMMYFUNCTION("IFERROR(TO_TEXT(TO_DATE(INDEX(SPLIT(B1245, "" ""), 1))))"),"")</f>
        <v/>
      </c>
    </row>
    <row r="1246" ht="15.75" customHeight="1">
      <c r="B1246" s="46"/>
      <c r="C1246" s="46"/>
      <c r="D1246" s="43"/>
      <c r="E1246" s="30"/>
      <c r="F1246" s="30"/>
      <c r="G1246" s="44"/>
      <c r="N1246" s="45" t="str">
        <f>IFERROR(__xludf.DUMMYFUNCTION("IFERROR(TO_TEXT(TO_DATE(INDEX(SPLIT(B1246, "" ""), 1))))"),"")</f>
        <v/>
      </c>
    </row>
    <row r="1247" ht="15.75" customHeight="1">
      <c r="B1247" s="46"/>
      <c r="C1247" s="46"/>
      <c r="D1247" s="43"/>
      <c r="E1247" s="30"/>
      <c r="F1247" s="30"/>
      <c r="G1247" s="44"/>
      <c r="N1247" s="45" t="str">
        <f>IFERROR(__xludf.DUMMYFUNCTION("IFERROR(TO_TEXT(TO_DATE(INDEX(SPLIT(B1247, "" ""), 1))))"),"")</f>
        <v/>
      </c>
    </row>
    <row r="1248" ht="15.75" customHeight="1">
      <c r="B1248" s="46"/>
      <c r="C1248" s="46"/>
      <c r="D1248" s="43"/>
      <c r="E1248" s="30"/>
      <c r="F1248" s="30"/>
      <c r="G1248" s="44"/>
      <c r="N1248" s="45" t="str">
        <f>IFERROR(__xludf.DUMMYFUNCTION("IFERROR(TO_TEXT(TO_DATE(INDEX(SPLIT(B1248, "" ""), 1))))"),"")</f>
        <v/>
      </c>
    </row>
    <row r="1249" ht="15.75" customHeight="1">
      <c r="B1249" s="46"/>
      <c r="C1249" s="46"/>
      <c r="D1249" s="43"/>
      <c r="E1249" s="30"/>
      <c r="F1249" s="30"/>
      <c r="G1249" s="44"/>
      <c r="N1249" s="45" t="str">
        <f>IFERROR(__xludf.DUMMYFUNCTION("IFERROR(TO_TEXT(TO_DATE(INDEX(SPLIT(B1249, "" ""), 1))))"),"")</f>
        <v/>
      </c>
    </row>
    <row r="1250" ht="15.75" customHeight="1">
      <c r="B1250" s="46"/>
      <c r="C1250" s="46"/>
      <c r="D1250" s="43"/>
      <c r="E1250" s="30"/>
      <c r="F1250" s="30"/>
      <c r="G1250" s="44"/>
      <c r="N1250" s="45" t="str">
        <f>IFERROR(__xludf.DUMMYFUNCTION("IFERROR(TO_TEXT(TO_DATE(INDEX(SPLIT(B1250, "" ""), 1))))"),"")</f>
        <v/>
      </c>
    </row>
    <row r="1251" ht="15.75" customHeight="1">
      <c r="B1251" s="46"/>
      <c r="C1251" s="46"/>
      <c r="D1251" s="43"/>
      <c r="E1251" s="30"/>
      <c r="F1251" s="30"/>
      <c r="G1251" s="44"/>
      <c r="N1251" s="45" t="str">
        <f>IFERROR(__xludf.DUMMYFUNCTION("IFERROR(TO_TEXT(TO_DATE(INDEX(SPLIT(B1251, "" ""), 1))))"),"")</f>
        <v/>
      </c>
    </row>
    <row r="1252" ht="15.75" customHeight="1">
      <c r="B1252" s="46"/>
      <c r="C1252" s="46"/>
      <c r="D1252" s="43"/>
      <c r="E1252" s="30"/>
      <c r="F1252" s="30"/>
      <c r="G1252" s="44"/>
      <c r="N1252" s="45" t="str">
        <f>IFERROR(__xludf.DUMMYFUNCTION("IFERROR(TO_TEXT(TO_DATE(INDEX(SPLIT(B1252, "" ""), 1))))"),"")</f>
        <v/>
      </c>
    </row>
    <row r="1253" ht="15.75" customHeight="1">
      <c r="B1253" s="46"/>
      <c r="C1253" s="46"/>
      <c r="D1253" s="43"/>
      <c r="E1253" s="30"/>
      <c r="F1253" s="30"/>
      <c r="G1253" s="44"/>
      <c r="N1253" s="45" t="str">
        <f>IFERROR(__xludf.DUMMYFUNCTION("IFERROR(TO_TEXT(TO_DATE(INDEX(SPLIT(B1253, "" ""), 1))))"),"")</f>
        <v/>
      </c>
    </row>
    <row r="1254" ht="15.75" customHeight="1">
      <c r="B1254" s="46"/>
      <c r="C1254" s="46"/>
      <c r="D1254" s="43"/>
      <c r="E1254" s="30"/>
      <c r="F1254" s="30"/>
      <c r="G1254" s="44"/>
      <c r="N1254" s="45" t="str">
        <f>IFERROR(__xludf.DUMMYFUNCTION("IFERROR(TO_TEXT(TO_DATE(INDEX(SPLIT(B1254, "" ""), 1))))"),"")</f>
        <v/>
      </c>
    </row>
    <row r="1255" ht="15.75" customHeight="1">
      <c r="B1255" s="46"/>
      <c r="C1255" s="46"/>
      <c r="D1255" s="43"/>
      <c r="E1255" s="30"/>
      <c r="F1255" s="30"/>
      <c r="G1255" s="44"/>
      <c r="N1255" s="45" t="str">
        <f>IFERROR(__xludf.DUMMYFUNCTION("IFERROR(TO_TEXT(TO_DATE(INDEX(SPLIT(B1255, "" ""), 1))))"),"")</f>
        <v/>
      </c>
    </row>
    <row r="1256" ht="15.75" customHeight="1">
      <c r="B1256" s="46"/>
      <c r="C1256" s="46"/>
      <c r="D1256" s="43"/>
      <c r="E1256" s="30"/>
      <c r="F1256" s="30"/>
      <c r="G1256" s="44"/>
      <c r="N1256" s="45" t="str">
        <f>IFERROR(__xludf.DUMMYFUNCTION("IFERROR(TO_TEXT(TO_DATE(INDEX(SPLIT(B1256, "" ""), 1))))"),"")</f>
        <v/>
      </c>
    </row>
    <row r="1257" ht="15.75" customHeight="1">
      <c r="B1257" s="46"/>
      <c r="C1257" s="46"/>
      <c r="D1257" s="43"/>
      <c r="E1257" s="30"/>
      <c r="F1257" s="30"/>
      <c r="G1257" s="44"/>
      <c r="N1257" s="45" t="str">
        <f>IFERROR(__xludf.DUMMYFUNCTION("IFERROR(TO_TEXT(TO_DATE(INDEX(SPLIT(B1257, "" ""), 1))))"),"")</f>
        <v/>
      </c>
    </row>
    <row r="1258" ht="15.75" customHeight="1">
      <c r="B1258" s="46"/>
      <c r="C1258" s="46"/>
      <c r="D1258" s="43"/>
      <c r="E1258" s="30"/>
      <c r="F1258" s="30"/>
      <c r="G1258" s="44"/>
      <c r="N1258" s="45" t="str">
        <f>IFERROR(__xludf.DUMMYFUNCTION("IFERROR(TO_TEXT(TO_DATE(INDEX(SPLIT(B1258, "" ""), 1))))"),"")</f>
        <v/>
      </c>
    </row>
    <row r="1259" ht="15.75" customHeight="1">
      <c r="B1259" s="46"/>
      <c r="C1259" s="46"/>
      <c r="D1259" s="43"/>
      <c r="E1259" s="30"/>
      <c r="F1259" s="30"/>
      <c r="G1259" s="44"/>
      <c r="N1259" s="45" t="str">
        <f>IFERROR(__xludf.DUMMYFUNCTION("IFERROR(TO_TEXT(TO_DATE(INDEX(SPLIT(B1259, "" ""), 1))))"),"")</f>
        <v/>
      </c>
    </row>
    <row r="1260" ht="15.75" customHeight="1">
      <c r="B1260" s="46"/>
      <c r="C1260" s="46"/>
      <c r="D1260" s="43"/>
      <c r="E1260" s="30"/>
      <c r="F1260" s="30"/>
      <c r="G1260" s="44"/>
      <c r="N1260" s="45" t="str">
        <f>IFERROR(__xludf.DUMMYFUNCTION("IFERROR(TO_TEXT(TO_DATE(INDEX(SPLIT(B1260, "" ""), 1))))"),"")</f>
        <v/>
      </c>
    </row>
    <row r="1261" ht="15.75" customHeight="1">
      <c r="B1261" s="46"/>
      <c r="C1261" s="46"/>
      <c r="D1261" s="43"/>
      <c r="E1261" s="30"/>
      <c r="F1261" s="30"/>
      <c r="G1261" s="44"/>
      <c r="N1261" s="45" t="str">
        <f>IFERROR(__xludf.DUMMYFUNCTION("IFERROR(TO_TEXT(TO_DATE(INDEX(SPLIT(B1261, "" ""), 1))))"),"")</f>
        <v/>
      </c>
    </row>
    <row r="1262" ht="15.75" customHeight="1">
      <c r="B1262" s="46"/>
      <c r="C1262" s="46"/>
      <c r="D1262" s="43"/>
      <c r="E1262" s="30"/>
      <c r="F1262" s="30"/>
      <c r="G1262" s="44"/>
      <c r="N1262" s="45" t="str">
        <f>IFERROR(__xludf.DUMMYFUNCTION("IFERROR(TO_TEXT(TO_DATE(INDEX(SPLIT(B1262, "" ""), 1))))"),"")</f>
        <v/>
      </c>
    </row>
    <row r="1263" ht="15.75" customHeight="1">
      <c r="B1263" s="46"/>
      <c r="C1263" s="46"/>
      <c r="D1263" s="43"/>
      <c r="E1263" s="30"/>
      <c r="F1263" s="30"/>
      <c r="G1263" s="44"/>
      <c r="N1263" s="45" t="str">
        <f>IFERROR(__xludf.DUMMYFUNCTION("IFERROR(TO_TEXT(TO_DATE(INDEX(SPLIT(B1263, "" ""), 1))))"),"")</f>
        <v/>
      </c>
    </row>
    <row r="1264" ht="15.75" customHeight="1">
      <c r="B1264" s="46"/>
      <c r="C1264" s="46"/>
      <c r="D1264" s="43"/>
      <c r="E1264" s="30"/>
      <c r="F1264" s="30"/>
      <c r="G1264" s="44"/>
      <c r="N1264" s="45" t="str">
        <f>IFERROR(__xludf.DUMMYFUNCTION("IFERROR(TO_TEXT(TO_DATE(INDEX(SPLIT(B1264, "" ""), 1))))"),"")</f>
        <v/>
      </c>
    </row>
    <row r="1265" ht="15.75" customHeight="1">
      <c r="B1265" s="46"/>
      <c r="C1265" s="46"/>
      <c r="D1265" s="43"/>
      <c r="E1265" s="30"/>
      <c r="F1265" s="30"/>
      <c r="G1265" s="44"/>
      <c r="N1265" s="45" t="str">
        <f>IFERROR(__xludf.DUMMYFUNCTION("IFERROR(TO_TEXT(TO_DATE(INDEX(SPLIT(B1265, "" ""), 1))))"),"")</f>
        <v/>
      </c>
    </row>
    <row r="1266" ht="15.75" customHeight="1">
      <c r="B1266" s="46"/>
      <c r="C1266" s="46"/>
      <c r="D1266" s="43"/>
      <c r="E1266" s="30"/>
      <c r="F1266" s="30"/>
      <c r="G1266" s="44"/>
      <c r="N1266" s="45" t="str">
        <f>IFERROR(__xludf.DUMMYFUNCTION("IFERROR(TO_TEXT(TO_DATE(INDEX(SPLIT(B1266, "" ""), 1))))"),"")</f>
        <v/>
      </c>
    </row>
    <row r="1267" ht="15.75" customHeight="1">
      <c r="B1267" s="46"/>
      <c r="C1267" s="46"/>
      <c r="D1267" s="43"/>
      <c r="E1267" s="30"/>
      <c r="F1267" s="30"/>
      <c r="G1267" s="44"/>
      <c r="N1267" s="45" t="str">
        <f>IFERROR(__xludf.DUMMYFUNCTION("IFERROR(TO_TEXT(TO_DATE(INDEX(SPLIT(B1267, "" ""), 1))))"),"")</f>
        <v/>
      </c>
    </row>
    <row r="1268" ht="15.75" customHeight="1">
      <c r="B1268" s="46"/>
      <c r="C1268" s="46"/>
      <c r="D1268" s="43"/>
      <c r="E1268" s="30"/>
      <c r="F1268" s="30"/>
      <c r="G1268" s="44"/>
      <c r="N1268" s="45" t="str">
        <f>IFERROR(__xludf.DUMMYFUNCTION("IFERROR(TO_TEXT(TO_DATE(INDEX(SPLIT(B1268, "" ""), 1))))"),"")</f>
        <v/>
      </c>
    </row>
    <row r="1269" ht="15.75" customHeight="1">
      <c r="B1269" s="46"/>
      <c r="C1269" s="46"/>
      <c r="D1269" s="43"/>
      <c r="E1269" s="30"/>
      <c r="F1269" s="30"/>
      <c r="G1269" s="44"/>
      <c r="N1269" s="45" t="str">
        <f>IFERROR(__xludf.DUMMYFUNCTION("IFERROR(TO_TEXT(TO_DATE(INDEX(SPLIT(B1269, "" ""), 1))))"),"")</f>
        <v/>
      </c>
    </row>
    <row r="1270" ht="15.75" customHeight="1">
      <c r="B1270" s="46"/>
      <c r="C1270" s="46"/>
      <c r="D1270" s="43"/>
      <c r="E1270" s="30"/>
      <c r="F1270" s="30"/>
      <c r="G1270" s="44"/>
      <c r="N1270" s="45" t="str">
        <f>IFERROR(__xludf.DUMMYFUNCTION("IFERROR(TO_TEXT(TO_DATE(INDEX(SPLIT(B1270, "" ""), 1))))"),"")</f>
        <v/>
      </c>
    </row>
    <row r="1271" ht="15.75" customHeight="1">
      <c r="B1271" s="46"/>
      <c r="C1271" s="46"/>
      <c r="D1271" s="43"/>
      <c r="E1271" s="30"/>
      <c r="F1271" s="30"/>
      <c r="G1271" s="44"/>
      <c r="N1271" s="45" t="str">
        <f>IFERROR(__xludf.DUMMYFUNCTION("IFERROR(TO_TEXT(TO_DATE(INDEX(SPLIT(B1271, "" ""), 1))))"),"")</f>
        <v/>
      </c>
    </row>
    <row r="1272" ht="15.75" customHeight="1">
      <c r="B1272" s="46"/>
      <c r="C1272" s="46"/>
      <c r="D1272" s="43"/>
      <c r="E1272" s="30"/>
      <c r="F1272" s="30"/>
      <c r="G1272" s="44"/>
      <c r="N1272" s="45" t="str">
        <f>IFERROR(__xludf.DUMMYFUNCTION("IFERROR(TO_TEXT(TO_DATE(INDEX(SPLIT(B1272, "" ""), 1))))"),"")</f>
        <v/>
      </c>
    </row>
    <row r="1273" ht="15.75" customHeight="1">
      <c r="B1273" s="46"/>
      <c r="C1273" s="46"/>
      <c r="D1273" s="43"/>
      <c r="E1273" s="30"/>
      <c r="F1273" s="30"/>
      <c r="G1273" s="44"/>
      <c r="N1273" s="45" t="str">
        <f>IFERROR(__xludf.DUMMYFUNCTION("IFERROR(TO_TEXT(TO_DATE(INDEX(SPLIT(B1273, "" ""), 1))))"),"")</f>
        <v/>
      </c>
    </row>
    <row r="1274" ht="15.75" customHeight="1">
      <c r="B1274" s="46"/>
      <c r="C1274" s="46"/>
      <c r="D1274" s="43"/>
      <c r="E1274" s="30"/>
      <c r="F1274" s="30"/>
      <c r="G1274" s="44"/>
      <c r="N1274" s="45" t="str">
        <f>IFERROR(__xludf.DUMMYFUNCTION("IFERROR(TO_TEXT(TO_DATE(INDEX(SPLIT(B1274, "" ""), 1))))"),"")</f>
        <v/>
      </c>
    </row>
    <row r="1275" ht="15.75" customHeight="1">
      <c r="B1275" s="46"/>
      <c r="C1275" s="46"/>
      <c r="D1275" s="43"/>
      <c r="E1275" s="30"/>
      <c r="F1275" s="30"/>
      <c r="G1275" s="44"/>
      <c r="N1275" s="45" t="str">
        <f>IFERROR(__xludf.DUMMYFUNCTION("IFERROR(TO_TEXT(TO_DATE(INDEX(SPLIT(B1275, "" ""), 1))))"),"")</f>
        <v/>
      </c>
    </row>
    <row r="1276" ht="15.75" customHeight="1">
      <c r="B1276" s="46"/>
      <c r="C1276" s="46"/>
      <c r="D1276" s="43"/>
      <c r="E1276" s="30"/>
      <c r="F1276" s="30"/>
      <c r="G1276" s="44"/>
      <c r="N1276" s="45" t="str">
        <f>IFERROR(__xludf.DUMMYFUNCTION("IFERROR(TO_TEXT(TO_DATE(INDEX(SPLIT(B1276, "" ""), 1))))"),"")</f>
        <v/>
      </c>
    </row>
    <row r="1277" ht="15.75" customHeight="1">
      <c r="B1277" s="46"/>
      <c r="C1277" s="46"/>
      <c r="D1277" s="43"/>
      <c r="E1277" s="30"/>
      <c r="F1277" s="30"/>
      <c r="G1277" s="44"/>
      <c r="N1277" s="45" t="str">
        <f>IFERROR(__xludf.DUMMYFUNCTION("IFERROR(TO_TEXT(TO_DATE(INDEX(SPLIT(B1277, "" ""), 1))))"),"")</f>
        <v/>
      </c>
    </row>
    <row r="1278" ht="15.75" customHeight="1">
      <c r="B1278" s="46"/>
      <c r="C1278" s="46"/>
      <c r="D1278" s="43"/>
      <c r="E1278" s="30"/>
      <c r="F1278" s="30"/>
      <c r="G1278" s="44"/>
      <c r="N1278" s="45" t="str">
        <f>IFERROR(__xludf.DUMMYFUNCTION("IFERROR(TO_TEXT(TO_DATE(INDEX(SPLIT(B1278, "" ""), 1))))"),"")</f>
        <v/>
      </c>
    </row>
    <row r="1279" ht="15.75" customHeight="1">
      <c r="B1279" s="46"/>
      <c r="C1279" s="46"/>
      <c r="D1279" s="43"/>
      <c r="E1279" s="30"/>
      <c r="F1279" s="30"/>
      <c r="G1279" s="44"/>
      <c r="N1279" s="45" t="str">
        <f>IFERROR(__xludf.DUMMYFUNCTION("IFERROR(TO_TEXT(TO_DATE(INDEX(SPLIT(B1279, "" ""), 1))))"),"")</f>
        <v/>
      </c>
    </row>
    <row r="1280" ht="15.75" customHeight="1">
      <c r="B1280" s="46"/>
      <c r="C1280" s="46"/>
      <c r="D1280" s="43"/>
      <c r="E1280" s="30"/>
      <c r="F1280" s="30"/>
      <c r="G1280" s="44"/>
      <c r="N1280" s="45" t="str">
        <f>IFERROR(__xludf.DUMMYFUNCTION("IFERROR(TO_TEXT(TO_DATE(INDEX(SPLIT(B1280, "" ""), 1))))"),"")</f>
        <v/>
      </c>
    </row>
    <row r="1281" ht="15.75" customHeight="1">
      <c r="B1281" s="46"/>
      <c r="C1281" s="46"/>
      <c r="D1281" s="43"/>
      <c r="E1281" s="30"/>
      <c r="F1281" s="30"/>
      <c r="G1281" s="44"/>
      <c r="N1281" s="45" t="str">
        <f>IFERROR(__xludf.DUMMYFUNCTION("IFERROR(TO_TEXT(TO_DATE(INDEX(SPLIT(B1281, "" ""), 1))))"),"")</f>
        <v/>
      </c>
    </row>
    <row r="1282" ht="15.75" customHeight="1">
      <c r="B1282" s="46"/>
      <c r="C1282" s="46"/>
      <c r="D1282" s="43"/>
      <c r="E1282" s="30"/>
      <c r="F1282" s="30"/>
      <c r="G1282" s="44"/>
      <c r="N1282" s="45" t="str">
        <f>IFERROR(__xludf.DUMMYFUNCTION("IFERROR(TO_TEXT(TO_DATE(INDEX(SPLIT(B1282, "" ""), 1))))"),"")</f>
        <v/>
      </c>
    </row>
    <row r="1283" ht="15.75" customHeight="1">
      <c r="B1283" s="46"/>
      <c r="C1283" s="46"/>
      <c r="D1283" s="43"/>
      <c r="E1283" s="30"/>
      <c r="F1283" s="30"/>
      <c r="G1283" s="44"/>
      <c r="N1283" s="45" t="str">
        <f>IFERROR(__xludf.DUMMYFUNCTION("IFERROR(TO_TEXT(TO_DATE(INDEX(SPLIT(B1283, "" ""), 1))))"),"")</f>
        <v/>
      </c>
    </row>
    <row r="1284" ht="15.75" customHeight="1">
      <c r="B1284" s="46"/>
      <c r="C1284" s="46"/>
      <c r="D1284" s="43"/>
      <c r="E1284" s="30"/>
      <c r="F1284" s="30"/>
      <c r="G1284" s="44"/>
      <c r="N1284" s="45" t="str">
        <f>IFERROR(__xludf.DUMMYFUNCTION("IFERROR(TO_TEXT(TO_DATE(INDEX(SPLIT(B1284, "" ""), 1))))"),"")</f>
        <v/>
      </c>
    </row>
    <row r="1285" ht="15.75" customHeight="1">
      <c r="B1285" s="46"/>
      <c r="C1285" s="46"/>
      <c r="D1285" s="43"/>
      <c r="E1285" s="30"/>
      <c r="F1285" s="30"/>
      <c r="G1285" s="44"/>
      <c r="N1285" s="45" t="str">
        <f>IFERROR(__xludf.DUMMYFUNCTION("IFERROR(TO_TEXT(TO_DATE(INDEX(SPLIT(B1285, "" ""), 1))))"),"")</f>
        <v/>
      </c>
    </row>
    <row r="1286" ht="15.75" customHeight="1">
      <c r="B1286" s="46"/>
      <c r="C1286" s="46"/>
      <c r="D1286" s="43"/>
      <c r="E1286" s="30"/>
      <c r="F1286" s="30"/>
      <c r="G1286" s="44"/>
      <c r="N1286" s="45" t="str">
        <f>IFERROR(__xludf.DUMMYFUNCTION("IFERROR(TO_TEXT(TO_DATE(INDEX(SPLIT(B1286, "" ""), 1))))"),"")</f>
        <v/>
      </c>
    </row>
    <row r="1287" ht="15.75" customHeight="1">
      <c r="B1287" s="46"/>
      <c r="C1287" s="46"/>
      <c r="D1287" s="43"/>
      <c r="E1287" s="30"/>
      <c r="F1287" s="30"/>
      <c r="G1287" s="44"/>
      <c r="N1287" s="45" t="str">
        <f>IFERROR(__xludf.DUMMYFUNCTION("IFERROR(TO_TEXT(TO_DATE(INDEX(SPLIT(B1287, "" ""), 1))))"),"")</f>
        <v/>
      </c>
    </row>
    <row r="1288" ht="15.75" customHeight="1">
      <c r="B1288" s="46"/>
      <c r="C1288" s="46"/>
      <c r="D1288" s="43"/>
      <c r="E1288" s="30"/>
      <c r="F1288" s="30"/>
      <c r="G1288" s="44"/>
      <c r="N1288" s="45" t="str">
        <f>IFERROR(__xludf.DUMMYFUNCTION("IFERROR(TO_TEXT(TO_DATE(INDEX(SPLIT(B1288, "" ""), 1))))"),"")</f>
        <v/>
      </c>
    </row>
    <row r="1289" ht="15.75" customHeight="1">
      <c r="B1289" s="46"/>
      <c r="C1289" s="46"/>
      <c r="D1289" s="43"/>
      <c r="E1289" s="30"/>
      <c r="F1289" s="30"/>
      <c r="G1289" s="44"/>
      <c r="N1289" s="45" t="str">
        <f>IFERROR(__xludf.DUMMYFUNCTION("IFERROR(TO_TEXT(TO_DATE(INDEX(SPLIT(B1289, "" ""), 1))))"),"")</f>
        <v/>
      </c>
    </row>
    <row r="1290" ht="15.75" customHeight="1">
      <c r="B1290" s="46"/>
      <c r="C1290" s="46"/>
      <c r="D1290" s="43"/>
      <c r="E1290" s="30"/>
      <c r="F1290" s="30"/>
      <c r="G1290" s="44"/>
      <c r="N1290" s="45" t="str">
        <f>IFERROR(__xludf.DUMMYFUNCTION("IFERROR(TO_TEXT(TO_DATE(INDEX(SPLIT(B1290, "" ""), 1))))"),"")</f>
        <v/>
      </c>
    </row>
    <row r="1291" ht="15.75" customHeight="1">
      <c r="B1291" s="46"/>
      <c r="C1291" s="46"/>
      <c r="D1291" s="43"/>
      <c r="E1291" s="30"/>
      <c r="F1291" s="30"/>
      <c r="G1291" s="44"/>
      <c r="N1291" s="45" t="str">
        <f>IFERROR(__xludf.DUMMYFUNCTION("IFERROR(TO_TEXT(TO_DATE(INDEX(SPLIT(B1291, "" ""), 1))))"),"")</f>
        <v/>
      </c>
    </row>
    <row r="1292" ht="15.75" customHeight="1">
      <c r="B1292" s="46"/>
      <c r="C1292" s="46"/>
      <c r="D1292" s="43"/>
      <c r="E1292" s="30"/>
      <c r="F1292" s="30"/>
      <c r="G1292" s="44"/>
      <c r="N1292" s="45" t="str">
        <f>IFERROR(__xludf.DUMMYFUNCTION("IFERROR(TO_TEXT(TO_DATE(INDEX(SPLIT(B1292, "" ""), 1))))"),"")</f>
        <v/>
      </c>
    </row>
    <row r="1293" ht="15.75" customHeight="1">
      <c r="B1293" s="46"/>
      <c r="C1293" s="46"/>
      <c r="D1293" s="43"/>
      <c r="E1293" s="30"/>
      <c r="F1293" s="30"/>
      <c r="G1293" s="44"/>
      <c r="N1293" s="45" t="str">
        <f>IFERROR(__xludf.DUMMYFUNCTION("IFERROR(TO_TEXT(TO_DATE(INDEX(SPLIT(B1293, "" ""), 1))))"),"")</f>
        <v/>
      </c>
    </row>
    <row r="1294" ht="15.75" customHeight="1">
      <c r="B1294" s="46"/>
      <c r="C1294" s="46"/>
      <c r="D1294" s="43"/>
      <c r="E1294" s="30"/>
      <c r="F1294" s="30"/>
      <c r="G1294" s="44"/>
      <c r="N1294" s="45" t="str">
        <f>IFERROR(__xludf.DUMMYFUNCTION("IFERROR(TO_TEXT(TO_DATE(INDEX(SPLIT(B1294, "" ""), 1))))"),"")</f>
        <v/>
      </c>
    </row>
    <row r="1295" ht="15.75" customHeight="1">
      <c r="B1295" s="46"/>
      <c r="C1295" s="46"/>
      <c r="D1295" s="43"/>
      <c r="E1295" s="30"/>
      <c r="F1295" s="30"/>
      <c r="G1295" s="44"/>
      <c r="N1295" s="45" t="str">
        <f>IFERROR(__xludf.DUMMYFUNCTION("IFERROR(TO_TEXT(TO_DATE(INDEX(SPLIT(B1295, "" ""), 1))))"),"")</f>
        <v/>
      </c>
    </row>
    <row r="1296" ht="15.75" customHeight="1">
      <c r="B1296" s="46"/>
      <c r="C1296" s="46"/>
      <c r="D1296" s="43"/>
      <c r="E1296" s="30"/>
      <c r="F1296" s="30"/>
      <c r="G1296" s="44"/>
      <c r="N1296" s="45" t="str">
        <f>IFERROR(__xludf.DUMMYFUNCTION("IFERROR(TO_TEXT(TO_DATE(INDEX(SPLIT(B1296, "" ""), 1))))"),"")</f>
        <v/>
      </c>
    </row>
    <row r="1297" ht="15.75" customHeight="1">
      <c r="B1297" s="46"/>
      <c r="C1297" s="46"/>
      <c r="D1297" s="43"/>
      <c r="E1297" s="30"/>
      <c r="F1297" s="30"/>
      <c r="G1297" s="44"/>
      <c r="N1297" s="45" t="str">
        <f>IFERROR(__xludf.DUMMYFUNCTION("IFERROR(TO_TEXT(TO_DATE(INDEX(SPLIT(B1297, "" ""), 1))))"),"")</f>
        <v/>
      </c>
    </row>
    <row r="1298" ht="15.75" customHeight="1">
      <c r="B1298" s="46"/>
      <c r="C1298" s="46"/>
      <c r="D1298" s="43"/>
      <c r="E1298" s="30"/>
      <c r="F1298" s="30"/>
      <c r="G1298" s="44"/>
      <c r="N1298" s="45" t="str">
        <f>IFERROR(__xludf.DUMMYFUNCTION("IFERROR(TO_TEXT(TO_DATE(INDEX(SPLIT(B1298, "" ""), 1))))"),"")</f>
        <v/>
      </c>
    </row>
    <row r="1299" ht="15.75" customHeight="1">
      <c r="B1299" s="46"/>
      <c r="C1299" s="46"/>
      <c r="D1299" s="43"/>
      <c r="E1299" s="30"/>
      <c r="F1299" s="30"/>
      <c r="G1299" s="44"/>
      <c r="N1299" s="45" t="str">
        <f>IFERROR(__xludf.DUMMYFUNCTION("IFERROR(TO_TEXT(TO_DATE(INDEX(SPLIT(B1299, "" ""), 1))))"),"")</f>
        <v/>
      </c>
    </row>
    <row r="1300" ht="15.75" customHeight="1">
      <c r="B1300" s="46"/>
      <c r="C1300" s="46"/>
      <c r="D1300" s="43"/>
      <c r="E1300" s="30"/>
      <c r="F1300" s="30"/>
      <c r="G1300" s="44"/>
      <c r="N1300" s="45" t="str">
        <f>IFERROR(__xludf.DUMMYFUNCTION("IFERROR(TO_TEXT(TO_DATE(INDEX(SPLIT(B1300, "" ""), 1))))"),"")</f>
        <v/>
      </c>
    </row>
    <row r="1301" ht="15.75" customHeight="1">
      <c r="B1301" s="46"/>
      <c r="C1301" s="46"/>
      <c r="D1301" s="43"/>
      <c r="E1301" s="30"/>
      <c r="F1301" s="30"/>
      <c r="G1301" s="44"/>
      <c r="N1301" s="45" t="str">
        <f>IFERROR(__xludf.DUMMYFUNCTION("IFERROR(TO_TEXT(TO_DATE(INDEX(SPLIT(B1301, "" ""), 1))))"),"")</f>
        <v/>
      </c>
    </row>
    <row r="1302" ht="15.75" customHeight="1">
      <c r="B1302" s="46"/>
      <c r="C1302" s="46"/>
      <c r="D1302" s="43"/>
      <c r="E1302" s="30"/>
      <c r="F1302" s="30"/>
      <c r="G1302" s="44"/>
      <c r="N1302" s="45" t="str">
        <f>IFERROR(__xludf.DUMMYFUNCTION("IFERROR(TO_TEXT(TO_DATE(INDEX(SPLIT(B1302, "" ""), 1))))"),"")</f>
        <v/>
      </c>
    </row>
    <row r="1303" ht="15.75" customHeight="1">
      <c r="B1303" s="46"/>
      <c r="C1303" s="46"/>
      <c r="D1303" s="43"/>
      <c r="E1303" s="30"/>
      <c r="F1303" s="30"/>
      <c r="G1303" s="44"/>
      <c r="N1303" s="45" t="str">
        <f>IFERROR(__xludf.DUMMYFUNCTION("IFERROR(TO_TEXT(TO_DATE(INDEX(SPLIT(B1303, "" ""), 1))))"),"")</f>
        <v/>
      </c>
    </row>
    <row r="1304" ht="15.75" customHeight="1">
      <c r="B1304" s="46"/>
      <c r="C1304" s="46"/>
      <c r="D1304" s="43"/>
      <c r="E1304" s="30"/>
      <c r="F1304" s="30"/>
      <c r="G1304" s="44"/>
      <c r="N1304" s="45" t="str">
        <f>IFERROR(__xludf.DUMMYFUNCTION("IFERROR(TO_TEXT(TO_DATE(INDEX(SPLIT(B1304, "" ""), 1))))"),"")</f>
        <v/>
      </c>
    </row>
    <row r="1305" ht="15.75" customHeight="1">
      <c r="B1305" s="46"/>
      <c r="C1305" s="46"/>
      <c r="D1305" s="43"/>
      <c r="E1305" s="30"/>
      <c r="F1305" s="30"/>
      <c r="G1305" s="44"/>
      <c r="N1305" s="45" t="str">
        <f>IFERROR(__xludf.DUMMYFUNCTION("IFERROR(TO_TEXT(TO_DATE(INDEX(SPLIT(B1305, "" ""), 1))))"),"")</f>
        <v/>
      </c>
    </row>
    <row r="1306" ht="15.75" customHeight="1">
      <c r="B1306" s="46"/>
      <c r="C1306" s="46"/>
      <c r="D1306" s="43"/>
      <c r="E1306" s="30"/>
      <c r="F1306" s="30"/>
      <c r="G1306" s="44"/>
      <c r="N1306" s="45" t="str">
        <f>IFERROR(__xludf.DUMMYFUNCTION("IFERROR(TO_TEXT(TO_DATE(INDEX(SPLIT(B1306, "" ""), 1))))"),"")</f>
        <v/>
      </c>
    </row>
    <row r="1307" ht="15.75" customHeight="1">
      <c r="B1307" s="46"/>
      <c r="C1307" s="46"/>
      <c r="D1307" s="43"/>
      <c r="E1307" s="30"/>
      <c r="F1307" s="30"/>
      <c r="G1307" s="44"/>
      <c r="N1307" s="45" t="str">
        <f>IFERROR(__xludf.DUMMYFUNCTION("IFERROR(TO_TEXT(TO_DATE(INDEX(SPLIT(B1307, "" ""), 1))))"),"")</f>
        <v/>
      </c>
    </row>
    <row r="1308" ht="15.75" customHeight="1">
      <c r="B1308" s="46"/>
      <c r="C1308" s="46"/>
      <c r="D1308" s="43"/>
      <c r="E1308" s="30"/>
      <c r="F1308" s="30"/>
      <c r="G1308" s="44"/>
      <c r="N1308" s="45" t="str">
        <f>IFERROR(__xludf.DUMMYFUNCTION("IFERROR(TO_TEXT(TO_DATE(INDEX(SPLIT(B1308, "" ""), 1))))"),"")</f>
        <v/>
      </c>
    </row>
    <row r="1309" ht="15.75" customHeight="1">
      <c r="B1309" s="46"/>
      <c r="C1309" s="46"/>
      <c r="D1309" s="43"/>
      <c r="E1309" s="30"/>
      <c r="F1309" s="30"/>
      <c r="G1309" s="44"/>
      <c r="N1309" s="45" t="str">
        <f>IFERROR(__xludf.DUMMYFUNCTION("IFERROR(TO_TEXT(TO_DATE(INDEX(SPLIT(B1309, "" ""), 1))))"),"")</f>
        <v/>
      </c>
    </row>
    <row r="1310" ht="15.75" customHeight="1">
      <c r="B1310" s="46"/>
      <c r="C1310" s="46"/>
      <c r="D1310" s="43"/>
      <c r="E1310" s="30"/>
      <c r="F1310" s="30"/>
      <c r="G1310" s="44"/>
      <c r="N1310" s="45" t="str">
        <f>IFERROR(__xludf.DUMMYFUNCTION("IFERROR(TO_TEXT(TO_DATE(INDEX(SPLIT(B1310, "" ""), 1))))"),"")</f>
        <v/>
      </c>
    </row>
    <row r="1311" ht="15.75" customHeight="1">
      <c r="B1311" s="46"/>
      <c r="C1311" s="46"/>
      <c r="D1311" s="43"/>
      <c r="E1311" s="30"/>
      <c r="F1311" s="30"/>
      <c r="G1311" s="44"/>
      <c r="N1311" s="45" t="str">
        <f>IFERROR(__xludf.DUMMYFUNCTION("IFERROR(TO_TEXT(TO_DATE(INDEX(SPLIT(B1311, "" ""), 1))))"),"")</f>
        <v/>
      </c>
    </row>
    <row r="1312" ht="15.75" customHeight="1">
      <c r="B1312" s="46"/>
      <c r="C1312" s="46"/>
      <c r="D1312" s="43"/>
      <c r="E1312" s="30"/>
      <c r="F1312" s="30"/>
      <c r="G1312" s="44"/>
      <c r="N1312" s="45" t="str">
        <f>IFERROR(__xludf.DUMMYFUNCTION("IFERROR(TO_TEXT(TO_DATE(INDEX(SPLIT(B1312, "" ""), 1))))"),"")</f>
        <v/>
      </c>
    </row>
    <row r="1313" ht="15.75" customHeight="1">
      <c r="B1313" s="46"/>
      <c r="C1313" s="46"/>
      <c r="D1313" s="43"/>
      <c r="E1313" s="30"/>
      <c r="F1313" s="30"/>
      <c r="G1313" s="44"/>
      <c r="N1313" s="45" t="str">
        <f>IFERROR(__xludf.DUMMYFUNCTION("IFERROR(TO_TEXT(TO_DATE(INDEX(SPLIT(B1313, "" ""), 1))))"),"")</f>
        <v/>
      </c>
    </row>
    <row r="1314" ht="15.75" customHeight="1">
      <c r="B1314" s="46"/>
      <c r="C1314" s="46"/>
      <c r="D1314" s="43"/>
      <c r="E1314" s="30"/>
      <c r="F1314" s="30"/>
      <c r="G1314" s="44"/>
      <c r="N1314" s="45" t="str">
        <f>IFERROR(__xludf.DUMMYFUNCTION("IFERROR(TO_TEXT(TO_DATE(INDEX(SPLIT(B1314, "" ""), 1))))"),"")</f>
        <v/>
      </c>
    </row>
    <row r="1315" ht="15.75" customHeight="1">
      <c r="B1315" s="46"/>
      <c r="C1315" s="46"/>
      <c r="D1315" s="43"/>
      <c r="E1315" s="30"/>
      <c r="F1315" s="30"/>
      <c r="G1315" s="44"/>
      <c r="N1315" s="45" t="str">
        <f>IFERROR(__xludf.DUMMYFUNCTION("IFERROR(TO_TEXT(TO_DATE(INDEX(SPLIT(B1315, "" ""), 1))))"),"")</f>
        <v/>
      </c>
    </row>
    <row r="1316" ht="15.75" customHeight="1">
      <c r="B1316" s="46"/>
      <c r="C1316" s="46"/>
      <c r="D1316" s="43"/>
      <c r="E1316" s="30"/>
      <c r="F1316" s="30"/>
      <c r="G1316" s="44"/>
      <c r="N1316" s="45" t="str">
        <f>IFERROR(__xludf.DUMMYFUNCTION("IFERROR(TO_TEXT(TO_DATE(INDEX(SPLIT(B1316, "" ""), 1))))"),"")</f>
        <v/>
      </c>
    </row>
    <row r="1317" ht="15.75" customHeight="1">
      <c r="B1317" s="46"/>
      <c r="C1317" s="46"/>
      <c r="D1317" s="43"/>
      <c r="E1317" s="30"/>
      <c r="F1317" s="30"/>
      <c r="G1317" s="44"/>
      <c r="N1317" s="45" t="str">
        <f>IFERROR(__xludf.DUMMYFUNCTION("IFERROR(TO_TEXT(TO_DATE(INDEX(SPLIT(B1317, "" ""), 1))))"),"")</f>
        <v/>
      </c>
    </row>
    <row r="1318" ht="15.75" customHeight="1">
      <c r="B1318" s="46"/>
      <c r="C1318" s="46"/>
      <c r="D1318" s="43"/>
      <c r="E1318" s="30"/>
      <c r="F1318" s="30"/>
      <c r="G1318" s="44"/>
      <c r="N1318" s="45" t="str">
        <f>IFERROR(__xludf.DUMMYFUNCTION("IFERROR(TO_TEXT(TO_DATE(INDEX(SPLIT(B1318, "" ""), 1))))"),"")</f>
        <v/>
      </c>
    </row>
    <row r="1319" ht="15.75" customHeight="1">
      <c r="B1319" s="46"/>
      <c r="C1319" s="46"/>
      <c r="D1319" s="43"/>
      <c r="E1319" s="30"/>
      <c r="F1319" s="30"/>
      <c r="G1319" s="44"/>
      <c r="N1319" s="45" t="str">
        <f>IFERROR(__xludf.DUMMYFUNCTION("IFERROR(TO_TEXT(TO_DATE(INDEX(SPLIT(B1319, "" ""), 1))))"),"")</f>
        <v/>
      </c>
    </row>
    <row r="1320" ht="15.75" customHeight="1">
      <c r="B1320" s="46"/>
      <c r="C1320" s="46"/>
      <c r="D1320" s="43"/>
      <c r="E1320" s="30"/>
      <c r="F1320" s="30"/>
      <c r="G1320" s="44"/>
      <c r="N1320" s="45" t="str">
        <f>IFERROR(__xludf.DUMMYFUNCTION("IFERROR(TO_TEXT(TO_DATE(INDEX(SPLIT(B1320, "" ""), 1))))"),"")</f>
        <v/>
      </c>
    </row>
    <row r="1321" ht="15.75" customHeight="1">
      <c r="B1321" s="46"/>
      <c r="C1321" s="46"/>
      <c r="D1321" s="43"/>
      <c r="E1321" s="30"/>
      <c r="F1321" s="30"/>
      <c r="G1321" s="44"/>
      <c r="N1321" s="45" t="str">
        <f>IFERROR(__xludf.DUMMYFUNCTION("IFERROR(TO_TEXT(TO_DATE(INDEX(SPLIT(B1321, "" ""), 1))))"),"")</f>
        <v/>
      </c>
    </row>
    <row r="1322" ht="15.75" customHeight="1">
      <c r="B1322" s="46"/>
      <c r="C1322" s="46"/>
      <c r="D1322" s="43"/>
      <c r="E1322" s="30"/>
      <c r="F1322" s="30"/>
      <c r="G1322" s="44"/>
      <c r="N1322" s="45" t="str">
        <f>IFERROR(__xludf.DUMMYFUNCTION("IFERROR(TO_TEXT(TO_DATE(INDEX(SPLIT(B1322, "" ""), 1))))"),"")</f>
        <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2" max="2" width="13.75"/>
    <col customWidth="1" min="3" max="3" width="15.63"/>
    <col customWidth="1" min="4" max="4" width="15.75"/>
    <col customWidth="1" min="5" max="5" width="15.13"/>
    <col customWidth="1" min="7" max="7" width="15.5"/>
    <col customWidth="1" min="8" max="8" width="16.63"/>
    <col customWidth="1" min="10" max="10" width="18.75"/>
    <col customWidth="1" min="11" max="11" width="15.5"/>
    <col customWidth="1" min="16" max="16" width="12.38"/>
    <col customWidth="1" min="17" max="17" width="13.38"/>
    <col customWidth="1" min="18" max="18" width="18.25"/>
    <col customWidth="1" min="25" max="25" width="22.63"/>
    <col customWidth="1" min="32" max="32" width="18.5"/>
    <col customWidth="1" min="39" max="39" width="18.88"/>
    <col customWidth="1" min="46" max="46" width="18.25"/>
    <col customWidth="1" min="53" max="53" width="22.25"/>
    <col customWidth="1" min="59" max="59" width="15.25"/>
    <col customWidth="1" min="60" max="60" width="16.13"/>
    <col customWidth="1" min="67" max="95" width="14.0"/>
  </cols>
  <sheetData>
    <row r="1">
      <c r="A1" s="48" t="str">
        <f t="array" ref="A1:C42">Users!A1:C1000</f>
        <v>User ID</v>
      </c>
      <c r="B1" s="48" t="s">
        <v>8</v>
      </c>
      <c r="C1" s="48" t="s">
        <v>9</v>
      </c>
      <c r="D1" s="49" t="str">
        <f>IFERROR(__xludf.DUMMYFUNCTION("TO_TEXT(TO_DATE(Welcome!K4))"),"1/4/2025")</f>
        <v>1/4/2025</v>
      </c>
      <c r="E1" s="50" t="str">
        <f>IFERROR(__xludf.DUMMYFUNCTION("IF(EQ(WEEKDAY((Welcome!$K4 -4 )+COLUMN(G$1)), 2), ""Week of ""&amp;TO_TEXT(TO_DATE(((Welcome!$K4 + 2)+COLUMN(G$1)) - 13)), TO_TEXT(TO_DATE(((Welcome!$K4 + 2)+COLUMN(G$1)-7))))"),"1/6/2025")</f>
        <v>1/6/2025</v>
      </c>
      <c r="F1" s="50" t="str">
        <f>IFERROR(__xludf.DUMMYFUNCTION("IF(EQ(WEEKDAY((Welcome!$K4 -4 )+COLUMN(H$1)), 2), ""Week of ""&amp;TO_TEXT(TO_DATE(((Welcome!$K4 + 2)+COLUMN(H$1)) - 13)), TO_TEXT(TO_DATE(((Welcome!$K4 + 2)+COLUMN(H$1)-7))))"),"1/7/2025")</f>
        <v>1/7/2025</v>
      </c>
      <c r="G1" s="50" t="str">
        <f>IFERROR(__xludf.DUMMYFUNCTION("IF(EQ(WEEKDAY((Welcome!$K4 -4 )+COLUMN(I$1)), 2), ""Week of ""&amp;TO_TEXT(TO_DATE(((Welcome!$K4 + 2)+COLUMN(I$1)) - 13)), TO_TEXT(TO_DATE(((Welcome!$K4 + 2)+COLUMN(I$1)-7))))"),"1/8/2025")</f>
        <v>1/8/2025</v>
      </c>
      <c r="H1" s="50" t="str">
        <f>IFERROR(__xludf.DUMMYFUNCTION("IF(EQ(WEEKDAY((Welcome!$K4 -4 )+COLUMN(J$1)), 2), ""Week of ""&amp;TO_TEXT(TO_DATE(((Welcome!$K4 + 2)+COLUMN(J$1)) - 13)), TO_TEXT(TO_DATE(((Welcome!$K4 + 2)+COLUMN(J$1)-7))))"),"1/9/2025")</f>
        <v>1/9/2025</v>
      </c>
      <c r="I1" s="50" t="str">
        <f>IFERROR(__xludf.DUMMYFUNCTION("IF(EQ(WEEKDAY((Welcome!$K4 -4 )+COLUMN(K$1)), 2), ""Week of ""&amp;TO_TEXT(TO_DATE(((Welcome!$K4 + 2)+COLUMN(K$1)) - 13)), TO_TEXT(TO_DATE(((Welcome!$K4 + 2)+COLUMN(K$1)-7))))"),"1/10/2025")</f>
        <v>1/10/2025</v>
      </c>
      <c r="J1" s="50" t="str">
        <f>IFERROR(__xludf.DUMMYFUNCTION("IF(EQ(WEEKDAY((Welcome!$K4 -4 )+COLUMN(L$1)), 2), ""Week of ""&amp;TO_TEXT(TO_DATE(((Welcome!$K4 + 2)+COLUMN(L$1)) - 13)), TO_TEXT(TO_DATE(((Welcome!$K4 + 2)+COLUMN(L$1)-7))))"),"1/11/2025")</f>
        <v>1/11/2025</v>
      </c>
      <c r="K1" s="50" t="str">
        <f>IFERROR(__xludf.DUMMYFUNCTION("IF(EQ(WEEKDAY((Welcome!$K4 -4 )+COLUMN(M$1)), 2), ""Week of ""&amp;TO_TEXT(TO_DATE(((Welcome!$K4 + 2)+COLUMN(M$1)) - 13)), TO_TEXT(TO_DATE(((Welcome!$K4 + 2)+COLUMN(M$1)-7))))"),"Week of 1/6/2025")</f>
        <v>Week of 1/6/2025</v>
      </c>
      <c r="L1" s="50" t="str">
        <f>IFERROR(__xludf.DUMMYFUNCTION("IF(EQ(WEEKDAY((Welcome!$K4 -4 )+COLUMN(N$1)), 2), ""Week of ""&amp;TO_TEXT(TO_DATE(((Welcome!$K4 + 2)+COLUMN(N$1)) - 13)), TO_TEXT(TO_DATE(((Welcome!$K4 + 2)+COLUMN(N$1)-7))))"),"1/13/2025")</f>
        <v>1/13/2025</v>
      </c>
      <c r="M1" s="50" t="str">
        <f>IFERROR(__xludf.DUMMYFUNCTION("IF(EQ(WEEKDAY((Welcome!$K4 -4 )+COLUMN(O$1)), 2), ""Week of ""&amp;TO_TEXT(TO_DATE(((Welcome!$K4 + 2)+COLUMN(O$1)) - 13)), TO_TEXT(TO_DATE(((Welcome!$K4 + 2)+COLUMN(O$1)-7))))"),"1/14/2025")</f>
        <v>1/14/2025</v>
      </c>
      <c r="N1" s="50" t="str">
        <f>IFERROR(__xludf.DUMMYFUNCTION("IF(EQ(WEEKDAY((Welcome!$K4 -4 )+COLUMN(P$1)), 2), ""Week of ""&amp;TO_TEXT(TO_DATE(((Welcome!$K4 + 2)+COLUMN(P$1)) - 13)), TO_TEXT(TO_DATE(((Welcome!$K4 + 2)+COLUMN(P$1)-7))))"),"1/15/2025")</f>
        <v>1/15/2025</v>
      </c>
      <c r="O1" s="50" t="str">
        <f>IFERROR(__xludf.DUMMYFUNCTION("IF(EQ(WEEKDAY((Welcome!$K4 -4 )+COLUMN(Q$1)), 2), ""Week of ""&amp;TO_TEXT(TO_DATE(((Welcome!$K4 + 2)+COLUMN(Q$1)) - 13)), TO_TEXT(TO_DATE(((Welcome!$K4 + 2)+COLUMN(Q$1)-7))))"),"1/16/2025")</f>
        <v>1/16/2025</v>
      </c>
      <c r="P1" s="50" t="str">
        <f>IFERROR(__xludf.DUMMYFUNCTION("IF(EQ(WEEKDAY((Welcome!$K4 -4 )+COLUMN(R$1)), 2), ""Week of ""&amp;TO_TEXT(TO_DATE(((Welcome!$K4 + 2)+COLUMN(R$1)) - 13)), TO_TEXT(TO_DATE(((Welcome!$K4 + 2)+COLUMN(R$1)-7))))"),"1/17/2025")</f>
        <v>1/17/2025</v>
      </c>
      <c r="Q1" s="50" t="str">
        <f>IFERROR(__xludf.DUMMYFUNCTION("IF(EQ(WEEKDAY((Welcome!$K4 -4 )+COLUMN(S$1)), 2), ""Week of ""&amp;TO_TEXT(TO_DATE(((Welcome!$K4 + 2)+COLUMN(S$1)) - 13)), TO_TEXT(TO_DATE(((Welcome!$K4 + 2)+COLUMN(S$1)-7))))"),"1/18/2025")</f>
        <v>1/18/2025</v>
      </c>
      <c r="R1" s="50" t="str">
        <f>IFERROR(__xludf.DUMMYFUNCTION("IF(EQ(WEEKDAY((Welcome!$K4 -4 )+COLUMN(T$1)), 2), ""Week of ""&amp;TO_TEXT(TO_DATE(((Welcome!$K4 + 2)+COLUMN(T$1)) - 13)), TO_TEXT(TO_DATE(((Welcome!$K4 + 2)+COLUMN(T$1)-7))))"),"Week of 1/13/2025")</f>
        <v>Week of 1/13/2025</v>
      </c>
      <c r="S1" s="50" t="str">
        <f>IFERROR(__xludf.DUMMYFUNCTION("IF(EQ(WEEKDAY((Welcome!$K4 -4 )+COLUMN(U$1)), 2), ""Week of ""&amp;TO_TEXT(TO_DATE(((Welcome!$K4 + 2)+COLUMN(U$1)) - 13)), TO_TEXT(TO_DATE(((Welcome!$K4 + 2)+COLUMN(U$1)-7))))"),"1/20/2025")</f>
        <v>1/20/2025</v>
      </c>
      <c r="T1" s="50" t="str">
        <f>IFERROR(__xludf.DUMMYFUNCTION("IF(EQ(WEEKDAY((Welcome!$K4 -4 )+COLUMN(V$1)), 2), ""Week of ""&amp;TO_TEXT(TO_DATE(((Welcome!$K4 + 2)+COLUMN(V$1)) - 13)), TO_TEXT(TO_DATE(((Welcome!$K4 + 2)+COLUMN(V$1)-7))))"),"1/21/2025")</f>
        <v>1/21/2025</v>
      </c>
      <c r="U1" s="50" t="str">
        <f>IFERROR(__xludf.DUMMYFUNCTION("IF(EQ(WEEKDAY((Welcome!$K4 -4 )+COLUMN(W$1)), 2), ""Week of ""&amp;TO_TEXT(TO_DATE(((Welcome!$K4 + 2)+COLUMN(W$1)) - 13)), TO_TEXT(TO_DATE(((Welcome!$K4 + 2)+COLUMN(W$1)-7))))"),"1/22/2025")</f>
        <v>1/22/2025</v>
      </c>
      <c r="V1" s="50" t="str">
        <f>IFERROR(__xludf.DUMMYFUNCTION("IF(EQ(WEEKDAY((Welcome!$K4 -4 )+COLUMN(X$1)), 2), ""Week of ""&amp;TO_TEXT(TO_DATE(((Welcome!$K4 + 2)+COLUMN(X$1)) - 13)), TO_TEXT(TO_DATE(((Welcome!$K4 + 2)+COLUMN(X$1)-7))))"),"1/23/2025")</f>
        <v>1/23/2025</v>
      </c>
      <c r="W1" s="50" t="str">
        <f>IFERROR(__xludf.DUMMYFUNCTION("IF(EQ(WEEKDAY((Welcome!$K4 -4 )+COLUMN(Y$1)), 2), ""Week of ""&amp;TO_TEXT(TO_DATE(((Welcome!$K4 + 2)+COLUMN(Y$1)) - 13)), TO_TEXT(TO_DATE(((Welcome!$K4 + 2)+COLUMN(Y$1)-7))))"),"1/24/2025")</f>
        <v>1/24/2025</v>
      </c>
      <c r="X1" s="50" t="str">
        <f>IFERROR(__xludf.DUMMYFUNCTION("IF(EQ(WEEKDAY((Welcome!$K4 -4 )+COLUMN(Z$1)), 2), ""Week of ""&amp;TO_TEXT(TO_DATE(((Welcome!$K4 + 2)+COLUMN(Z$1)) - 13)), TO_TEXT(TO_DATE(((Welcome!$K4 + 2)+COLUMN(Z$1)-7))))"),"1/25/2025")</f>
        <v>1/25/2025</v>
      </c>
      <c r="Y1" s="50" t="str">
        <f>IFERROR(__xludf.DUMMYFUNCTION("IF(EQ(WEEKDAY((Welcome!$K4 -4 )+COLUMN(AA$1)), 2), ""Week of ""&amp;TO_TEXT(TO_DATE(((Welcome!$K4 + 2)+COLUMN(AA$1)) - 13)), TO_TEXT(TO_DATE(((Welcome!$K4 + 2)+COLUMN(AA$1)-7))))"),"Week of 1/20/2025")</f>
        <v>Week of 1/20/2025</v>
      </c>
      <c r="Z1" s="50" t="str">
        <f>IFERROR(__xludf.DUMMYFUNCTION("IF(EQ(WEEKDAY((Welcome!$K4 -4 )+COLUMN(AB$1)), 2), ""Week of ""&amp;TO_TEXT(TO_DATE(((Welcome!$K4 + 2)+COLUMN(AB$1)) - 13)), TO_TEXT(TO_DATE(((Welcome!$K4 + 2)+COLUMN(AB$1)-7))))"),"1/27/2025")</f>
        <v>1/27/2025</v>
      </c>
      <c r="AA1" s="50" t="str">
        <f>IFERROR(__xludf.DUMMYFUNCTION("IF(EQ(WEEKDAY((Welcome!$K4 -4 )+COLUMN(AC$1)), 2), ""Week of ""&amp;TO_TEXT(TO_DATE(((Welcome!$K4 + 2)+COLUMN(AC$1)) - 13)), TO_TEXT(TO_DATE(((Welcome!$K4 + 2)+COLUMN(AC$1)-7))))"),"1/28/2025")</f>
        <v>1/28/2025</v>
      </c>
      <c r="AB1" s="50" t="str">
        <f>IFERROR(__xludf.DUMMYFUNCTION("IF(EQ(WEEKDAY((Welcome!$K4 -4 )+COLUMN(AD$1)), 2), ""Week of ""&amp;TO_TEXT(TO_DATE(((Welcome!$K4 + 2)+COLUMN(AD$1)) - 13)), TO_TEXT(TO_DATE(((Welcome!$K4 + 2)+COLUMN(AD$1)-7))))"),"1/29/2025")</f>
        <v>1/29/2025</v>
      </c>
      <c r="AC1" s="50" t="str">
        <f>IFERROR(__xludf.DUMMYFUNCTION("IF(EQ(WEEKDAY((Welcome!$K4 -4 )+COLUMN(AE$1)), 2), ""Week of ""&amp;TO_TEXT(TO_DATE(((Welcome!$K4 + 2)+COLUMN(AE$1)) - 13)), TO_TEXT(TO_DATE(((Welcome!$K4 + 2)+COLUMN(AE$1)-7))))"),"1/30/2025")</f>
        <v>1/30/2025</v>
      </c>
      <c r="AD1" s="50" t="str">
        <f>IFERROR(__xludf.DUMMYFUNCTION("IF(EQ(WEEKDAY((Welcome!$K4 -4 )+COLUMN(AF$1)), 2), ""Week of ""&amp;TO_TEXT(TO_DATE(((Welcome!$K4 + 2)+COLUMN(AF$1)) - 13)), TO_TEXT(TO_DATE(((Welcome!$K4 + 2)+COLUMN(AF$1)-7))))"),"1/31/2025")</f>
        <v>1/31/2025</v>
      </c>
      <c r="AE1" s="50" t="str">
        <f>IFERROR(__xludf.DUMMYFUNCTION("IF(EQ(WEEKDAY((Welcome!$K4 -4 )+COLUMN(AG$1)), 2), ""Week of ""&amp;TO_TEXT(TO_DATE(((Welcome!$K4 + 2)+COLUMN(AG$1)) - 13)), TO_TEXT(TO_DATE(((Welcome!$K4 + 2)+COLUMN(AG$1)-7))))"),"2/1/2025")</f>
        <v>2/1/2025</v>
      </c>
      <c r="AF1" s="50" t="str">
        <f>IFERROR(__xludf.DUMMYFUNCTION("IF(EQ(WEEKDAY((Welcome!$K4 -4 )+COLUMN(AH$1)), 2), ""Week of ""&amp;TO_TEXT(TO_DATE(((Welcome!$K4 + 2)+COLUMN(AH$1)) - 13)), TO_TEXT(TO_DATE(((Welcome!$K4 + 2)+COLUMN(AH$1)-7))))"),"Week of 1/27/2025")</f>
        <v>Week of 1/27/2025</v>
      </c>
      <c r="AG1" s="50" t="str">
        <f>IFERROR(__xludf.DUMMYFUNCTION("IF(EQ(WEEKDAY((Welcome!$K4 -4 )+COLUMN(AI$1)), 2), ""Week of ""&amp;TO_TEXT(TO_DATE(((Welcome!$K4 + 2)+COLUMN(AI$1)) - 13)), TO_TEXT(TO_DATE(((Welcome!$K4 + 2)+COLUMN(AI$1)-7))))"),"2/3/2025")</f>
        <v>2/3/2025</v>
      </c>
      <c r="AH1" s="50" t="str">
        <f>IFERROR(__xludf.DUMMYFUNCTION("IF(EQ(WEEKDAY((Welcome!$K4 -4 )+COLUMN(AJ$1)), 2), ""Week of ""&amp;TO_TEXT(TO_DATE(((Welcome!$K4 + 2)+COLUMN(AJ$1)) - 13)), TO_TEXT(TO_DATE(((Welcome!$K4 + 2)+COLUMN(AJ$1)-7))))"),"2/4/2025")</f>
        <v>2/4/2025</v>
      </c>
      <c r="AI1" s="50" t="str">
        <f>IFERROR(__xludf.DUMMYFUNCTION("IF(EQ(WEEKDAY((Welcome!$K4 -4 )+COLUMN(AK$1)), 2), ""Week of ""&amp;TO_TEXT(TO_DATE(((Welcome!$K4 + 2)+COLUMN(AK$1)) - 13)), TO_TEXT(TO_DATE(((Welcome!$K4 + 2)+COLUMN(AK$1)-7))))"),"2/5/2025")</f>
        <v>2/5/2025</v>
      </c>
      <c r="AJ1" s="50" t="str">
        <f>IFERROR(__xludf.DUMMYFUNCTION("IF(EQ(WEEKDAY((Welcome!$K4 -4 )+COLUMN(AL$1)), 2), ""Week of ""&amp;TO_TEXT(TO_DATE(((Welcome!$K4 + 2)+COLUMN(AL$1)) - 13)), TO_TEXT(TO_DATE(((Welcome!$K4 + 2)+COLUMN(AL$1)-7))))"),"2/6/2025")</f>
        <v>2/6/2025</v>
      </c>
      <c r="AK1" s="50" t="str">
        <f>IFERROR(__xludf.DUMMYFUNCTION("IF(EQ(WEEKDAY((Welcome!$K4 -4 )+COLUMN(AM$1)), 2), ""Week of ""&amp;TO_TEXT(TO_DATE(((Welcome!$K4 + 2)+COLUMN(AM$1)) - 13)), TO_TEXT(TO_DATE(((Welcome!$K4 + 2)+COLUMN(AM$1)-7))))"),"2/7/2025")</f>
        <v>2/7/2025</v>
      </c>
      <c r="AL1" s="50" t="str">
        <f>IFERROR(__xludf.DUMMYFUNCTION("IF(EQ(WEEKDAY((Welcome!$K4 -4 )+COLUMN(AN$1)), 2), ""Week of ""&amp;TO_TEXT(TO_DATE(((Welcome!$K4 + 2)+COLUMN(AN$1)) - 13)), TO_TEXT(TO_DATE(((Welcome!$K4 + 2)+COLUMN(AN$1)-7))))"),"2/8/2025")</f>
        <v>2/8/2025</v>
      </c>
      <c r="AM1" s="50" t="str">
        <f>IFERROR(__xludf.DUMMYFUNCTION("IF(EQ(WEEKDAY((Welcome!$K4 -4 )+COLUMN(AO$1)), 2), ""Week of ""&amp;TO_TEXT(TO_DATE(((Welcome!$K4 + 2)+COLUMN(AO$1)) - 13)), TO_TEXT(TO_DATE(((Welcome!$K4 + 2)+COLUMN(AO$1)-7))))"),"Week of 2/3/2025")</f>
        <v>Week of 2/3/2025</v>
      </c>
      <c r="AN1" s="50" t="str">
        <f>IFERROR(__xludf.DUMMYFUNCTION("IF(EQ(WEEKDAY((Welcome!$K4 -4 )+COLUMN(AP$1)), 2), ""Week of ""&amp;TO_TEXT(TO_DATE(((Welcome!$K4 + 2)+COLUMN(AP$1)) - 13)), TO_TEXT(TO_DATE(((Welcome!$K4 + 2)+COLUMN(AP$1)-7))))"),"2/10/2025")</f>
        <v>2/10/2025</v>
      </c>
      <c r="AO1" s="50" t="str">
        <f>IFERROR(__xludf.DUMMYFUNCTION("IF(EQ(WEEKDAY((Welcome!$K4 -4 )+COLUMN(AQ$1)), 2), ""Week of ""&amp;TO_TEXT(TO_DATE(((Welcome!$K4 + 2)+COLUMN(AQ$1)) - 13)), TO_TEXT(TO_DATE(((Welcome!$K4 + 2)+COLUMN(AQ$1)-7))))"),"2/11/2025")</f>
        <v>2/11/2025</v>
      </c>
      <c r="AP1" s="50" t="str">
        <f>IFERROR(__xludf.DUMMYFUNCTION("IF(EQ(WEEKDAY((Welcome!$K4 -4 )+COLUMN(AR$1)), 2), ""Week of ""&amp;TO_TEXT(TO_DATE(((Welcome!$K4 + 2)+COLUMN(AR$1)) - 13)), TO_TEXT(TO_DATE(((Welcome!$K4 + 2)+COLUMN(AR$1)-7))))"),"2/12/2025")</f>
        <v>2/12/2025</v>
      </c>
      <c r="AQ1" s="50" t="str">
        <f>IFERROR(__xludf.DUMMYFUNCTION("IF(EQ(WEEKDAY((Welcome!$K4 -4 )+COLUMN(AS$1)), 2), ""Week of ""&amp;TO_TEXT(TO_DATE(((Welcome!$K4 + 2)+COLUMN(AS$1)) - 13)), TO_TEXT(TO_DATE(((Welcome!$K4 + 2)+COLUMN(AS$1)-7))))"),"2/13/2025")</f>
        <v>2/13/2025</v>
      </c>
      <c r="AR1" s="50" t="str">
        <f>IFERROR(__xludf.DUMMYFUNCTION("IF(EQ(WEEKDAY((Welcome!$K4 -4 )+COLUMN(AT$1)), 2), ""Week of ""&amp;TO_TEXT(TO_DATE(((Welcome!$K4 + 2)+COLUMN(AT$1)) - 13)), TO_TEXT(TO_DATE(((Welcome!$K4 + 2)+COLUMN(AT$1)-7))))"),"2/14/2025")</f>
        <v>2/14/2025</v>
      </c>
      <c r="AS1" s="50" t="str">
        <f>IFERROR(__xludf.DUMMYFUNCTION("IF(EQ(WEEKDAY((Welcome!$K4 -4 )+COLUMN(AU$1)), 2), ""Week of ""&amp;TO_TEXT(TO_DATE(((Welcome!$K4 + 2)+COLUMN(AU$1)) - 13)), TO_TEXT(TO_DATE(((Welcome!$K4 + 2)+COLUMN(AU$1)-7))))"),"2/15/2025")</f>
        <v>2/15/2025</v>
      </c>
      <c r="AT1" s="50" t="str">
        <f>IFERROR(__xludf.DUMMYFUNCTION("IF(EQ(WEEKDAY((Welcome!$K4 -4 )+COLUMN(AV$1)), 2), ""Week of ""&amp;TO_TEXT(TO_DATE(((Welcome!$K4 + 2)+COLUMN(AV$1)) - 13)), TO_TEXT(TO_DATE(((Welcome!$K4 + 2)+COLUMN(AV$1)-7))))"),"Week of 2/10/2025")</f>
        <v>Week of 2/10/2025</v>
      </c>
      <c r="AU1" s="50" t="str">
        <f>IFERROR(__xludf.DUMMYFUNCTION("IF(EQ(WEEKDAY((Welcome!$K4 -4 )+COLUMN(AW$1)), 2), ""Week of ""&amp;TO_TEXT(TO_DATE(((Welcome!$K4 + 2)+COLUMN(AW$1)) - 13)), TO_TEXT(TO_DATE(((Welcome!$K4 + 2)+COLUMN(AW$1)-7))))"),"2/17/2025")</f>
        <v>2/17/2025</v>
      </c>
      <c r="AV1" s="50" t="str">
        <f>IFERROR(__xludf.DUMMYFUNCTION("IF(EQ(WEEKDAY((Welcome!$K4 -4 )+COLUMN(AX$1)), 2), ""Week of ""&amp;TO_TEXT(TO_DATE(((Welcome!$K4 + 2)+COLUMN(AX$1)) - 13)), TO_TEXT(TO_DATE(((Welcome!$K4 + 2)+COLUMN(AX$1)-7))))"),"2/18/2025")</f>
        <v>2/18/2025</v>
      </c>
      <c r="AW1" s="50" t="str">
        <f>IFERROR(__xludf.DUMMYFUNCTION("IF(EQ(WEEKDAY((Welcome!$K4 -4 )+COLUMN(AY$1)), 2), ""Week of ""&amp;TO_TEXT(TO_DATE(((Welcome!$K4 + 2)+COLUMN(AY$1)) - 13)), TO_TEXT(TO_DATE(((Welcome!$K4 + 2)+COLUMN(AY$1)-7))))"),"2/19/2025")</f>
        <v>2/19/2025</v>
      </c>
      <c r="AX1" s="50" t="str">
        <f>IFERROR(__xludf.DUMMYFUNCTION("IF(EQ(WEEKDAY((Welcome!$K4 -4 )+COLUMN(AZ$1)), 2), ""Week of ""&amp;TO_TEXT(TO_DATE(((Welcome!$K4 + 2)+COLUMN(AZ$1)) - 13)), TO_TEXT(TO_DATE(((Welcome!$K4 + 2)+COLUMN(AZ$1)-7))))"),"2/20/2025")</f>
        <v>2/20/2025</v>
      </c>
      <c r="AY1" s="50" t="str">
        <f>IFERROR(__xludf.DUMMYFUNCTION("IF(EQ(WEEKDAY((Welcome!$K4 -4 )+COLUMN(BA$1)), 2), ""Week of ""&amp;TO_TEXT(TO_DATE(((Welcome!$K4 + 2)+COLUMN(BA$1)) - 13)), TO_TEXT(TO_DATE(((Welcome!$K4 + 2)+COLUMN(BA$1)-7))))"),"2/21/2025")</f>
        <v>2/21/2025</v>
      </c>
      <c r="AZ1" s="50" t="str">
        <f>IFERROR(__xludf.DUMMYFUNCTION("IF(EQ(WEEKDAY((Welcome!$K4 -4 )+COLUMN(BB$1)), 2), ""Week of ""&amp;TO_TEXT(TO_DATE(((Welcome!$K4 + 2)+COLUMN(BB$1)) - 13)), TO_TEXT(TO_DATE(((Welcome!$K4 + 2)+COLUMN(BB$1)-7))))"),"2/22/2025")</f>
        <v>2/22/2025</v>
      </c>
      <c r="BA1" s="50" t="str">
        <f>IFERROR(__xludf.DUMMYFUNCTION("IF(EQ(WEEKDAY((Welcome!$K4 -4 )+COLUMN(BC$1)), 2), ""Week of ""&amp;TO_TEXT(TO_DATE(((Welcome!$K4 + 2)+COLUMN(BC$1)) - 13)), TO_TEXT(TO_DATE(((Welcome!$K4 + 2)+COLUMN(BC$1)-7))))"),"Week of 2/17/2025")</f>
        <v>Week of 2/17/2025</v>
      </c>
      <c r="BB1" s="50" t="str">
        <f>IFERROR(__xludf.DUMMYFUNCTION("IF(EQ(WEEKDAY((Welcome!$K4 -4 )+COLUMN(BD$1)), 2), ""Week of ""&amp;TO_TEXT(TO_DATE(((Welcome!$K4 + 2)+COLUMN(BD$1)) - 13)), TO_TEXT(TO_DATE(((Welcome!$K4 + 2)+COLUMN(BD$1)-7))))"),"2/24/2025")</f>
        <v>2/24/2025</v>
      </c>
      <c r="BC1" s="50" t="str">
        <f>IFERROR(__xludf.DUMMYFUNCTION("IF(EQ(WEEKDAY((Welcome!$K4 -4 )+COLUMN(BE$1)), 2), ""Week of ""&amp;TO_TEXT(TO_DATE(((Welcome!$K4 + 2)+COLUMN(BE$1)) - 13)), TO_TEXT(TO_DATE(((Welcome!$K4 + 2)+COLUMN(BE$1)-7))))"),"2/25/2025")</f>
        <v>2/25/2025</v>
      </c>
      <c r="BD1" s="50" t="str">
        <f>IFERROR(__xludf.DUMMYFUNCTION("IF(EQ(WEEKDAY((Welcome!$K4 -4 )+COLUMN(BF$1)), 2), ""Week of ""&amp;TO_TEXT(TO_DATE(((Welcome!$K4 + 2)+COLUMN(BF$1)) - 13)), TO_TEXT(TO_DATE(((Welcome!$K4 + 2)+COLUMN(BF$1)-7))))"),"2/26/2025")</f>
        <v>2/26/2025</v>
      </c>
      <c r="BE1" s="50" t="str">
        <f>IFERROR(__xludf.DUMMYFUNCTION("IF(EQ(WEEKDAY((Welcome!$K4 -4 )+COLUMN(BG$1)), 2), ""Week of ""&amp;TO_TEXT(TO_DATE(((Welcome!$K4 + 2)+COLUMN(BG$1)) - 13)), TO_TEXT(TO_DATE(((Welcome!$K4 + 2)+COLUMN(BG$1)-7))))"),"2/27/2025")</f>
        <v>2/27/2025</v>
      </c>
      <c r="BF1" s="50" t="str">
        <f>IFERROR(__xludf.DUMMYFUNCTION("IF(EQ(WEEKDAY((Welcome!$K4 -4 )+COLUMN(BH$1)), 2), ""Week of ""&amp;TO_TEXT(TO_DATE(((Welcome!$K4 + 2)+COLUMN(BH$1)) - 13)), TO_TEXT(TO_DATE(((Welcome!$K4 + 2)+COLUMN(BH$1)-7))))"),"2/28/2025")</f>
        <v>2/28/2025</v>
      </c>
      <c r="BG1" s="50" t="str">
        <f>IFERROR(__xludf.DUMMYFUNCTION("IF(EQ(WEEKDAY((Welcome!$K4 -4 )+COLUMN(BI$1)), 2), ""Week of ""&amp;TO_TEXT(TO_DATE(((Welcome!$K4 + 2)+COLUMN(BI$1)) - 13)), TO_TEXT(TO_DATE(((Welcome!$K4 + 2)+COLUMN(BI$1)-7))))"),"3/1/2025")</f>
        <v>3/1/2025</v>
      </c>
      <c r="BH1" s="50" t="str">
        <f>IFERROR(__xludf.DUMMYFUNCTION("IF(EQ(WEEKDAY((Welcome!$K4 -4 )+COLUMN(BJ$1)), 2), ""Week of ""&amp;TO_TEXT(TO_DATE(((Welcome!$K4 + 2)+COLUMN(BJ$1)) - 13)), TO_TEXT(TO_DATE(((Welcome!$K4 + 2)+COLUMN(BJ$1)-7))))"),"Week of 2/24/2025")</f>
        <v>Week of 2/24/2025</v>
      </c>
      <c r="BI1" s="50" t="str">
        <f>IFERROR(__xludf.DUMMYFUNCTION("IF(EQ(WEEKDAY((Welcome!$K4 -4 )+COLUMN(BK$1)), 2), ""Week of ""&amp;TO_TEXT(TO_DATE(((Welcome!$K4 + 2)+COLUMN(BK$1)) - 13)), TO_TEXT(TO_DATE(((Welcome!$K4 + 2)+COLUMN(BK$1)-7))))"),"3/3/2025")</f>
        <v>3/3/2025</v>
      </c>
      <c r="BJ1" s="50" t="str">
        <f>IFERROR(__xludf.DUMMYFUNCTION("IF(EQ(WEEKDAY((Welcome!$K4 -4 )+COLUMN(BL$1)), 2), ""Week of ""&amp;TO_TEXT(TO_DATE(((Welcome!$K4 + 2)+COLUMN(BL$1)) - 13)), TO_TEXT(TO_DATE(((Welcome!$K4 + 2)+COLUMN(BL$1)-7))))"),"3/4/2025")</f>
        <v>3/4/2025</v>
      </c>
      <c r="BK1" s="50" t="str">
        <f>IFERROR(__xludf.DUMMYFUNCTION("IF(EQ(WEEKDAY((Welcome!$K4 -4 )+COLUMN(BM$1)), 2), ""Week of ""&amp;TO_TEXT(TO_DATE(((Welcome!$K4 + 2)+COLUMN(BM$1)) - 13)), TO_TEXT(TO_DATE(((Welcome!$K4 + 2)+COLUMN(BM$1)-7))))"),"3/5/2025")</f>
        <v>3/5/2025</v>
      </c>
      <c r="BL1" s="50" t="str">
        <f>IFERROR(__xludf.DUMMYFUNCTION("IF(EQ(WEEKDAY((Welcome!$K4 -4 )+COLUMN(BN$1)), 2), ""Week of ""&amp;TO_TEXT(TO_DATE(((Welcome!$K4 + 2)+COLUMN(BN$1)) - 13)), TO_TEXT(TO_DATE(((Welcome!$K4 + 2)+COLUMN(BN$1)-7))))"),"3/6/2025")</f>
        <v>3/6/2025</v>
      </c>
      <c r="BM1" s="50" t="str">
        <f>IFERROR(__xludf.DUMMYFUNCTION("IF(EQ(WEEKDAY((Welcome!$K4 -4 )+COLUMN(BO$1)), 2), ""Week of ""&amp;TO_TEXT(TO_DATE(((Welcome!$K4 + 2)+COLUMN(BO$1)) - 13)), TO_TEXT(TO_DATE(((Welcome!$K4 + 2)+COLUMN(BO$1)-7))))"),"3/7/2025")</f>
        <v>3/7/2025</v>
      </c>
      <c r="BN1" s="50" t="str">
        <f>IFERROR(__xludf.DUMMYFUNCTION("IF(EQ(WEEKDAY((Welcome!$K4 -4 )+COLUMN(BP$1)), 2), ""Week of ""&amp;TO_TEXT(TO_DATE(((Welcome!$K4 + 2)+COLUMN(BP$1)) - 13)), TO_TEXT(TO_DATE(((Welcome!$K4 + 2)+COLUMN(BP$1)-7))))"),"3/8/2025")</f>
        <v>3/8/2025</v>
      </c>
      <c r="BO1" s="50" t="str">
        <f>IFERROR(__xludf.DUMMYFUNCTION("IF(EQ(WEEKDAY((Welcome!$K4 -4 )+COLUMN(BQ$1)), 2), ""Week of ""&amp;TO_TEXT(TO_DATE(((Welcome!$K4 + 2)+COLUMN(BQ$1)) - 13)), TO_TEXT(TO_DATE(((Welcome!$K4 + 2)+COLUMN(BQ$1)-7))))"),"Week of 3/3/2025")</f>
        <v>Week of 3/3/2025</v>
      </c>
      <c r="BP1" s="50" t="str">
        <f>IFERROR(__xludf.DUMMYFUNCTION("IF(EQ(WEEKDAY((Welcome!$K4 -4 )+COLUMN(BR$1)), 2), ""Week of ""&amp;TO_TEXT(TO_DATE(((Welcome!$K4 + 2)+COLUMN(BR$1)) - 13)), TO_TEXT(TO_DATE(((Welcome!$K4 + 2)+COLUMN(BR$1)-7))))"),"3/10/2025")</f>
        <v>3/10/2025</v>
      </c>
      <c r="BQ1" s="50" t="str">
        <f>IFERROR(__xludf.DUMMYFUNCTION("IF(EQ(WEEKDAY((Welcome!$K4 -4 )+COLUMN(BS$1)), 2), ""Week of ""&amp;TO_TEXT(TO_DATE(((Welcome!$K4 + 2)+COLUMN(BS$1)) - 13)), TO_TEXT(TO_DATE(((Welcome!$K4 + 2)+COLUMN(BS$1)-7))))"),"3/11/2025")</f>
        <v>3/11/2025</v>
      </c>
      <c r="BR1" s="50" t="str">
        <f>IFERROR(__xludf.DUMMYFUNCTION("IF(EQ(WEEKDAY((Welcome!$K4 -4 )+COLUMN(BT$1)), 2), ""Week of ""&amp;TO_TEXT(TO_DATE(((Welcome!$K4 + 2)+COLUMN(BT$1)) - 13)), TO_TEXT(TO_DATE(((Welcome!$K4 + 2)+COLUMN(BT$1)-7))))"),"3/12/2025")</f>
        <v>3/12/2025</v>
      </c>
      <c r="BS1" s="50" t="str">
        <f>IFERROR(__xludf.DUMMYFUNCTION("IF(EQ(WEEKDAY((Welcome!$K4 -4 )+COLUMN(BU$1)), 2), ""Week of ""&amp;TO_TEXT(TO_DATE(((Welcome!$K4 + 2)+COLUMN(BU$1)) - 13)), TO_TEXT(TO_DATE(((Welcome!$K4 + 2)+COLUMN(BU$1)-7))))"),"3/13/2025")</f>
        <v>3/13/2025</v>
      </c>
      <c r="BT1" s="50" t="str">
        <f>IFERROR(__xludf.DUMMYFUNCTION("IF(EQ(WEEKDAY((Welcome!$K4 -4 )+COLUMN(BV$1)), 2), ""Week of ""&amp;TO_TEXT(TO_DATE(((Welcome!$K4 + 2)+COLUMN(BV$1)) - 13)), TO_TEXT(TO_DATE(((Welcome!$K4 + 2)+COLUMN(BV$1)-7))))"),"3/14/2025")</f>
        <v>3/14/2025</v>
      </c>
      <c r="BU1" s="50" t="str">
        <f>IFERROR(__xludf.DUMMYFUNCTION("IF(EQ(WEEKDAY((Welcome!$K4 -4 )+COLUMN(BW$1)), 2), ""Week of ""&amp;TO_TEXT(TO_DATE(((Welcome!$K4 + 2)+COLUMN(BW$1)) - 13)), TO_TEXT(TO_DATE(((Welcome!$K4 + 2)+COLUMN(BW$1)-7))))"),"3/15/2025")</f>
        <v>3/15/2025</v>
      </c>
      <c r="BV1" s="50" t="str">
        <f>IFERROR(__xludf.DUMMYFUNCTION("IF(EQ(WEEKDAY((Welcome!$K4 -4 )+COLUMN(BX$1)), 2), ""Week of ""&amp;TO_TEXT(TO_DATE(((Welcome!$K4 + 2)+COLUMN(BX$1)) - 13)), TO_TEXT(TO_DATE(((Welcome!$K4 + 2)+COLUMN(BX$1)-7))))"),"Week of 3/10/2025")</f>
        <v>Week of 3/10/2025</v>
      </c>
      <c r="BW1" s="50" t="str">
        <f>IFERROR(__xludf.DUMMYFUNCTION("IF(EQ(WEEKDAY((Welcome!$K4 -4 )+COLUMN(BY$1)), 2), ""Week of ""&amp;TO_TEXT(TO_DATE(((Welcome!$K4 + 2)+COLUMN(BY$1)) - 13)), TO_TEXT(TO_DATE(((Welcome!$K4 + 2)+COLUMN(BY$1)-7))))"),"3/17/2025")</f>
        <v>3/17/2025</v>
      </c>
      <c r="BX1" s="50" t="str">
        <f>IFERROR(__xludf.DUMMYFUNCTION("IF(EQ(WEEKDAY((Welcome!$K4 -4 )+COLUMN(BZ$1)), 2), ""Week of ""&amp;TO_TEXT(TO_DATE(((Welcome!$K4 + 2)+COLUMN(BZ$1)) - 13)), TO_TEXT(TO_DATE(((Welcome!$K4 + 2)+COLUMN(BZ$1)-7))))"),"3/18/2025")</f>
        <v>3/18/2025</v>
      </c>
      <c r="BY1" s="50" t="str">
        <f>IFERROR(__xludf.DUMMYFUNCTION("IF(EQ(WEEKDAY((Welcome!$K4 -4 )+COLUMN(CA$1)), 2), ""Week of ""&amp;TO_TEXT(TO_DATE(((Welcome!$K4 + 2)+COLUMN(CA$1)) - 13)), TO_TEXT(TO_DATE(((Welcome!$K4 + 2)+COLUMN(CA$1)-7))))"),"3/19/2025")</f>
        <v>3/19/2025</v>
      </c>
      <c r="BZ1" s="50" t="str">
        <f>IFERROR(__xludf.DUMMYFUNCTION("IF(EQ(WEEKDAY((Welcome!$K4 -4 )+COLUMN(CB$1)), 2), ""Week of ""&amp;TO_TEXT(TO_DATE(((Welcome!$K4 + 2)+COLUMN(CB$1)) - 13)), TO_TEXT(TO_DATE(((Welcome!$K4 + 2)+COLUMN(CB$1)-7))))"),"3/20/2025")</f>
        <v>3/20/2025</v>
      </c>
      <c r="CA1" s="50" t="str">
        <f>IFERROR(__xludf.DUMMYFUNCTION("IF(EQ(WEEKDAY((Welcome!$K4 -4 )+COLUMN(CC$1)), 2), ""Week of ""&amp;TO_TEXT(TO_DATE(((Welcome!$K4 + 2)+COLUMN(CC$1)) - 13)), TO_TEXT(TO_DATE(((Welcome!$K4 + 2)+COLUMN(CC$1)-7))))"),"3/21/2025")</f>
        <v>3/21/2025</v>
      </c>
      <c r="CB1" s="50" t="str">
        <f>IFERROR(__xludf.DUMMYFUNCTION("IF(EQ(WEEKDAY((Welcome!$K4 -4 )+COLUMN(CD$1)), 2), ""Week of ""&amp;TO_TEXT(TO_DATE(((Welcome!$K4 + 2)+COLUMN(CD$1)) - 13)), TO_TEXT(TO_DATE(((Welcome!$K4 + 2)+COLUMN(CD$1)-7))))"),"3/22/2025")</f>
        <v>3/22/2025</v>
      </c>
      <c r="CC1" s="50" t="str">
        <f>IFERROR(__xludf.DUMMYFUNCTION("IF(EQ(WEEKDAY((Welcome!$K4 -4 )+COLUMN(CE$1)), 2), ""Week of ""&amp;TO_TEXT(TO_DATE(((Welcome!$K4 + 2)+COLUMN(CE$1)) - 13)), TO_TEXT(TO_DATE(((Welcome!$K4 + 2)+COLUMN(CE$1)-7))))"),"Week of 3/17/2025")</f>
        <v>Week of 3/17/2025</v>
      </c>
      <c r="CD1" s="50" t="str">
        <f>IFERROR(__xludf.DUMMYFUNCTION("IF(EQ(WEEKDAY((Welcome!$K4 -4 )+COLUMN(CF$1)), 2), ""Week of ""&amp;TO_TEXT(TO_DATE(((Welcome!$K4 + 2)+COLUMN(CF$1)) - 13)), TO_TEXT(TO_DATE(((Welcome!$K4 + 2)+COLUMN(CF$1)-7))))"),"3/24/2025")</f>
        <v>3/24/2025</v>
      </c>
      <c r="CE1" s="50" t="str">
        <f>IFERROR(__xludf.DUMMYFUNCTION("IF(EQ(WEEKDAY((Welcome!$K4 -4 )+COLUMN(CG$1)), 2), ""Week of ""&amp;TO_TEXT(TO_DATE(((Welcome!$K4 + 2)+COLUMN(CG$1)) - 13)), TO_TEXT(TO_DATE(((Welcome!$K4 + 2)+COLUMN(CG$1)-7))))"),"3/25/2025")</f>
        <v>3/25/2025</v>
      </c>
      <c r="CF1" s="50" t="str">
        <f>IFERROR(__xludf.DUMMYFUNCTION("IF(EQ(WEEKDAY((Welcome!$K4 -4 )+COLUMN(CH$1)), 2), ""Week of ""&amp;TO_TEXT(TO_DATE(((Welcome!$K4 + 2)+COLUMN(CH$1)) - 13)), TO_TEXT(TO_DATE(((Welcome!$K4 + 2)+COLUMN(CH$1)-7))))"),"3/26/2025")</f>
        <v>3/26/2025</v>
      </c>
      <c r="CG1" s="50" t="str">
        <f>IFERROR(__xludf.DUMMYFUNCTION("IF(EQ(WEEKDAY((Welcome!$K4 -4 )+COLUMN(CI$1)), 2), ""Week of ""&amp;TO_TEXT(TO_DATE(((Welcome!$K4 + 2)+COLUMN(CI$1)) - 13)), TO_TEXT(TO_DATE(((Welcome!$K4 + 2)+COLUMN(CI$1)-7))))"),"3/27/2025")</f>
        <v>3/27/2025</v>
      </c>
      <c r="CH1" s="50" t="str">
        <f>IFERROR(__xludf.DUMMYFUNCTION("IF(EQ(WEEKDAY((Welcome!$K4 -4 )+COLUMN(CJ$1)), 2), ""Week of ""&amp;TO_TEXT(TO_DATE(((Welcome!$K4 + 2)+COLUMN(CJ$1)) - 13)), TO_TEXT(TO_DATE(((Welcome!$K4 + 2)+COLUMN(CJ$1)-7))))"),"3/28/2025")</f>
        <v>3/28/2025</v>
      </c>
      <c r="CI1" s="50" t="str">
        <f>IFERROR(__xludf.DUMMYFUNCTION("IF(EQ(WEEKDAY((Welcome!$K4 -4 )+COLUMN(CK$1)), 2), ""Week of ""&amp;TO_TEXT(TO_DATE(((Welcome!$K4 + 2)+COLUMN(CK$1)) - 13)), TO_TEXT(TO_DATE(((Welcome!$K4 + 2)+COLUMN(CK$1)-7))))"),"3/29/2025")</f>
        <v>3/29/2025</v>
      </c>
      <c r="CJ1" s="50" t="str">
        <f>IFERROR(__xludf.DUMMYFUNCTION("IF(EQ(WEEKDAY((Welcome!$K4 -4 )+COLUMN(CL$1)), 2), ""Week of ""&amp;TO_TEXT(TO_DATE(((Welcome!$K4 + 2)+COLUMN(CL$1)) - 13)), TO_TEXT(TO_DATE(((Welcome!$K4 + 2)+COLUMN(CL$1)-7))))"),"Week of 3/24/2025")</f>
        <v>Week of 3/24/2025</v>
      </c>
      <c r="CK1" s="50" t="str">
        <f>IFERROR(__xludf.DUMMYFUNCTION("IF(EQ(WEEKDAY((Welcome!$K4 -4 )+COLUMN(CM$1)), 2), ""Week of ""&amp;TO_TEXT(TO_DATE(((Welcome!$K4 + 2)+COLUMN(CM$1)) - 13)), TO_TEXT(TO_DATE(((Welcome!$K4 + 2)+COLUMN(CM$1)-7))))"),"3/31/2025")</f>
        <v>3/31/2025</v>
      </c>
      <c r="CL1" s="50" t="str">
        <f>IFERROR(__xludf.DUMMYFUNCTION("IF(EQ(WEEKDAY((Welcome!$K4 -4 )+COLUMN(CN$1)), 2), ""Week of ""&amp;TO_TEXT(TO_DATE(((Welcome!$K4 + 2)+COLUMN(CN$1)) - 13)), TO_TEXT(TO_DATE(((Welcome!$K4 + 2)+COLUMN(CN$1)-7))))"),"4/1/2025")</f>
        <v>4/1/2025</v>
      </c>
      <c r="CM1" s="50" t="str">
        <f>IFERROR(__xludf.DUMMYFUNCTION("IF(EQ(WEEKDAY((Welcome!$K4 -4 )+COLUMN(CO$1)), 2), ""Week of ""&amp;TO_TEXT(TO_DATE(((Welcome!$K4 + 2)+COLUMN(CO$1)) - 13)), TO_TEXT(TO_DATE(((Welcome!$K4 + 2)+COLUMN(CO$1)-7))))"),"4/2/2025")</f>
        <v>4/2/2025</v>
      </c>
      <c r="CN1" s="50" t="str">
        <f>IFERROR(__xludf.DUMMYFUNCTION("IF(EQ(WEEKDAY((Welcome!$K4 -4 )+COLUMN(CP$1)), 2), ""Week of ""&amp;TO_TEXT(TO_DATE(((Welcome!$K4 + 2)+COLUMN(CP$1)) - 13)), TO_TEXT(TO_DATE(((Welcome!$K4 + 2)+COLUMN(CP$1)-7))))"),"4/3/2025")</f>
        <v>4/3/2025</v>
      </c>
      <c r="CO1" s="50" t="str">
        <f>IFERROR(__xludf.DUMMYFUNCTION("IF(EQ(WEEKDAY((Welcome!$K4 -4 )+COLUMN(CQ$1)), 2), ""Week of ""&amp;TO_TEXT(TO_DATE(((Welcome!$K4 + 2)+COLUMN(CQ$1)) - 13)), TO_TEXT(TO_DATE(((Welcome!$K4 + 2)+COLUMN(CQ$1)-7))))"),"4/4/2025")</f>
        <v>4/4/2025</v>
      </c>
      <c r="CP1" s="50" t="str">
        <f>IFERROR(__xludf.DUMMYFUNCTION("IF(EQ(WEEKDAY((Welcome!$K4 -4 )+COLUMN(CR$1)), 2), ""Week of ""&amp;TO_TEXT(TO_DATE(((Welcome!$K4 + 2)+COLUMN(CR$1)) - 13)), TO_TEXT(TO_DATE(((Welcome!$K4 + 2)+COLUMN(CR$1)-7))))"),"4/5/2025")</f>
        <v>4/5/2025</v>
      </c>
      <c r="CQ1" s="50" t="str">
        <f>IFERROR(__xludf.DUMMYFUNCTION("IF(EQ(WEEKDAY((Welcome!$K4 -4 )+COLUMN(CS$1)), 2), ""Week of ""&amp;TO_TEXT(TO_DATE(((Welcome!$K4 + 2)+COLUMN(CS$1)) - 13)), TO_TEXT(TO_DATE(((Welcome!$K4 + 2)+COLUMN(CS$1)-7))))"),"Week of 3/31/2025")</f>
        <v>Week of 3/31/2025</v>
      </c>
    </row>
    <row r="2">
      <c r="A2" s="25"/>
      <c r="B2" s="51"/>
      <c r="C2" s="51"/>
      <c r="D2" s="27"/>
      <c r="E2" s="27"/>
      <c r="F2" s="27"/>
      <c r="G2" s="27"/>
      <c r="H2" s="27"/>
      <c r="I2" s="27"/>
      <c r="J2" s="27"/>
      <c r="K2" s="52">
        <f t="shared" ref="K2:K42" si="1">SUM(E2:J2)</f>
        <v>0</v>
      </c>
      <c r="L2" s="53"/>
      <c r="M2" s="53"/>
      <c r="N2" s="27"/>
      <c r="O2" s="27"/>
      <c r="P2" s="53"/>
      <c r="Q2" s="27"/>
      <c r="R2" s="52">
        <f t="shared" ref="R2:R42" si="2">SUM(L2:Q2)</f>
        <v>0</v>
      </c>
      <c r="S2" s="27"/>
      <c r="T2" s="27"/>
      <c r="U2" s="27"/>
      <c r="V2" s="27"/>
      <c r="W2" s="27"/>
      <c r="X2" s="27"/>
      <c r="Y2" s="52">
        <f t="shared" ref="Y2:Y42" si="3">SUM(S2:X2)</f>
        <v>0</v>
      </c>
      <c r="Z2" s="54"/>
      <c r="AA2" s="54"/>
      <c r="AB2" s="54"/>
      <c r="AC2" s="54"/>
      <c r="AD2" s="54"/>
      <c r="AE2" s="54"/>
      <c r="AF2" s="52">
        <f t="shared" ref="AF2:AF42" si="4">SUM(Z2:AE2)</f>
        <v>0</v>
      </c>
      <c r="AG2" s="27"/>
      <c r="AH2" s="27"/>
      <c r="AI2" s="27"/>
      <c r="AJ2" s="27"/>
      <c r="AK2" s="27"/>
      <c r="AL2" s="27"/>
      <c r="AM2" s="52">
        <f t="shared" ref="AM2:AM42" si="5">SUM(AG2:AL2)</f>
        <v>0</v>
      </c>
      <c r="AN2" s="54"/>
      <c r="AO2" s="55"/>
      <c r="AP2" s="54"/>
      <c r="AQ2" s="54"/>
      <c r="AR2" s="54"/>
      <c r="AS2" s="54"/>
      <c r="AT2" s="52">
        <f t="shared" ref="AT2:AT42" si="6">SUM(AN2:AS2)</f>
        <v>0</v>
      </c>
      <c r="AU2" s="55"/>
      <c r="AV2" s="27"/>
      <c r="AW2" s="54"/>
      <c r="AX2" s="54"/>
      <c r="AY2" s="27"/>
      <c r="AZ2" s="54"/>
      <c r="BA2" s="52">
        <f t="shared" ref="BA2:BA42" si="7">SUM(AU2:AZ2)</f>
        <v>0</v>
      </c>
      <c r="BB2" s="54"/>
      <c r="BC2" s="54"/>
      <c r="BD2" s="54"/>
      <c r="BE2" s="54"/>
      <c r="BF2" s="54"/>
      <c r="BG2" s="54"/>
      <c r="BH2" s="52">
        <f t="shared" ref="BH2:BH42" si="8">SUM(BB2:BG2)</f>
        <v>0</v>
      </c>
      <c r="BI2" s="54"/>
      <c r="BJ2" s="54"/>
      <c r="BK2" s="54"/>
      <c r="BL2" s="54"/>
      <c r="BM2" s="54"/>
      <c r="BN2" s="54"/>
      <c r="BO2" s="52">
        <f t="shared" ref="BO2:BO42" si="9">SUM(BI2:BN2)</f>
        <v>0</v>
      </c>
      <c r="BP2" s="54" t="str">
        <f>IFERROR(__xludf.DUMMYFUNCTION("IFERROR(SUM(FILTER('Data Log'!$D$2:$D1000, 'Data Log'!$A$2:$A1000=$A2, 'Data Log'!$N$2:$N1000=BP$1)), """")"),"")</f>
        <v/>
      </c>
      <c r="BQ2" s="54" t="str">
        <f>IFERROR(__xludf.DUMMYFUNCTION("IFERROR(SUM(FILTER('Data Log'!$D$2:$D1000, 'Data Log'!$A$2:$A1000=$A2, 'Data Log'!$N$2:$N1000=BQ$1)), """")"),"")</f>
        <v/>
      </c>
      <c r="BR2" s="54" t="str">
        <f>IFERROR(__xludf.DUMMYFUNCTION("IFERROR(SUM(FILTER('Data Log'!$D$2:$D1000, 'Data Log'!$A$2:$A1000=$A2, 'Data Log'!$N$2:$N1000=BR$1)), """")"),"")</f>
        <v/>
      </c>
      <c r="BS2" s="54" t="str">
        <f>IFERROR(__xludf.DUMMYFUNCTION("IFERROR(SUM(FILTER('Data Log'!$D$2:$D1000, 'Data Log'!$A$2:$A1000=$A2, 'Data Log'!$N$2:$N1000=BS$1)), """")"),"")</f>
        <v/>
      </c>
      <c r="BT2" s="54" t="str">
        <f>IFERROR(__xludf.DUMMYFUNCTION("IFERROR(SUM(FILTER('Data Log'!$D$2:$D1000, 'Data Log'!$A$2:$A1000=$A2, 'Data Log'!$N$2:$N1000=BT$1)), """")"),"")</f>
        <v/>
      </c>
      <c r="BU2" s="54" t="str">
        <f>IFERROR(__xludf.DUMMYFUNCTION("IFERROR(SUM(FILTER('Data Log'!$D$2:$D1000, 'Data Log'!$A$2:$A1000=$A2, 'Data Log'!$N$2:$N1000=BU$1)), """")"),"")</f>
        <v/>
      </c>
      <c r="BV2" s="52">
        <f t="shared" ref="BV2:BV42" si="10">SUM(BP2:BU2)</f>
        <v>0</v>
      </c>
      <c r="BW2" s="54" t="str">
        <f>IFERROR(__xludf.DUMMYFUNCTION("IFERROR(SUM(FILTER('Data Log'!$D$2:$D1000, 'Data Log'!$A$2:$A1000=$A2, 'Data Log'!$N$2:$N1000=BW$1)), """")"),"")</f>
        <v/>
      </c>
      <c r="BX2" s="54" t="str">
        <f>IFERROR(__xludf.DUMMYFUNCTION("IFERROR(SUM(FILTER('Data Log'!$D$2:$D1000, 'Data Log'!$A$2:$A1000=$A2, 'Data Log'!$N$2:$N1000=BX$1)), """")"),"")</f>
        <v/>
      </c>
      <c r="BY2" s="54" t="str">
        <f>IFERROR(__xludf.DUMMYFUNCTION("IFERROR(SUM(FILTER('Data Log'!$D$2:$D1000, 'Data Log'!$A$2:$A1000=$A2, 'Data Log'!$N$2:$N1000=BY$1)), """")"),"")</f>
        <v/>
      </c>
      <c r="BZ2" s="54" t="str">
        <f>IFERROR(__xludf.DUMMYFUNCTION("IFERROR(SUM(FILTER('Data Log'!$D$2:$D1000, 'Data Log'!$A$2:$A1000=$A2, 'Data Log'!$N$2:$N1000=BZ$1)), """")"),"")</f>
        <v/>
      </c>
      <c r="CA2" s="54" t="str">
        <f>IFERROR(__xludf.DUMMYFUNCTION("IFERROR(SUM(FILTER('Data Log'!$D$2:$D1000, 'Data Log'!$A$2:$A1000=$A2, 'Data Log'!$N$2:$N1000=CA$1)), """")"),"")</f>
        <v/>
      </c>
      <c r="CB2" s="54" t="str">
        <f>IFERROR(__xludf.DUMMYFUNCTION("IFERROR(SUM(FILTER('Data Log'!$D$2:$D1000, 'Data Log'!$A$2:$A1000=$A2, 'Data Log'!$N$2:$N1000=CB$1)), """")"),"")</f>
        <v/>
      </c>
      <c r="CC2" s="52">
        <f t="shared" ref="CC2:CC42" si="11">SUM(BW2:CB2)</f>
        <v>0</v>
      </c>
      <c r="CD2" s="54" t="str">
        <f>IFERROR(__xludf.DUMMYFUNCTION("IFERROR(SUM(FILTER('Data Log'!$D$2:$D1000, 'Data Log'!$A$2:$A1000=$A2, 'Data Log'!$N$2:$N1000=CD$1)), """")"),"")</f>
        <v/>
      </c>
      <c r="CE2" s="54" t="str">
        <f>IFERROR(__xludf.DUMMYFUNCTION("IFERROR(SUM(FILTER('Data Log'!$D$2:$D1000, 'Data Log'!$A$2:$A1000=$A2, 'Data Log'!$N$2:$N1000=CE$1)), """")"),"")</f>
        <v/>
      </c>
      <c r="CF2" s="54" t="str">
        <f>IFERROR(__xludf.DUMMYFUNCTION("IFERROR(SUM(FILTER('Data Log'!$D$2:$D1000, 'Data Log'!$A$2:$A1000=$A2, 'Data Log'!$N$2:$N1000=CF$1)), """")"),"")</f>
        <v/>
      </c>
      <c r="CG2" s="54" t="str">
        <f>IFERROR(__xludf.DUMMYFUNCTION("IFERROR(SUM(FILTER('Data Log'!$D$2:$D1000, 'Data Log'!$A$2:$A1000=$A2, 'Data Log'!$N$2:$N1000=CG$1)), """")"),"")</f>
        <v/>
      </c>
      <c r="CH2" s="54" t="str">
        <f>IFERROR(__xludf.DUMMYFUNCTION("IFERROR(SUM(FILTER('Data Log'!$D$2:$D1000, 'Data Log'!$A$2:$A1000=$A2, 'Data Log'!$N$2:$N1000=CH$1)), """")"),"")</f>
        <v/>
      </c>
      <c r="CI2" s="54" t="str">
        <f>IFERROR(__xludf.DUMMYFUNCTION("IFERROR(SUM(FILTER('Data Log'!$D$2:$D1000, 'Data Log'!$A$2:$A1000=$A2, 'Data Log'!$N$2:$N1000=CI$1)), """")"),"")</f>
        <v/>
      </c>
      <c r="CJ2" s="52">
        <f t="shared" ref="CJ2:CJ42" si="12">SUM(CD2:CI2)</f>
        <v>0</v>
      </c>
      <c r="CK2" s="54" t="str">
        <f>IFERROR(__xludf.DUMMYFUNCTION("IFERROR(SUM(FILTER('Data Log'!$D$2:$D1000, 'Data Log'!$A$2:$A1000=$A2, 'Data Log'!$N$2:$N1000=CK$1)), """")"),"")</f>
        <v/>
      </c>
      <c r="CL2" s="54" t="str">
        <f>IFERROR(__xludf.DUMMYFUNCTION("IFERROR(SUM(FILTER('Data Log'!$D$2:$D1000, 'Data Log'!$A$2:$A1000=$A2, 'Data Log'!$N$2:$N1000=CL$1)), """")"),"")</f>
        <v/>
      </c>
      <c r="CM2" s="54" t="str">
        <f>IFERROR(__xludf.DUMMYFUNCTION("IFERROR(SUM(FILTER('Data Log'!$D$2:$D1000, 'Data Log'!$A$2:$A1000=$A2, 'Data Log'!$N$2:$N1000=CM$1)), """")"),"")</f>
        <v/>
      </c>
      <c r="CN2" s="54" t="str">
        <f>IFERROR(__xludf.DUMMYFUNCTION("IFERROR(SUM(FILTER('Data Log'!$D$2:$D1000, 'Data Log'!$A$2:$A1000=$A2, 'Data Log'!$N$2:$N1000=CN$1)), """")"),"")</f>
        <v/>
      </c>
      <c r="CO2" s="54" t="str">
        <f>IFERROR(__xludf.DUMMYFUNCTION("IFERROR(SUM(FILTER('Data Log'!$D$2:$D1000, 'Data Log'!$A$2:$A1000=$A2, 'Data Log'!$N$2:$N1000=CO$1)), """")"),"")</f>
        <v/>
      </c>
      <c r="CP2" s="54" t="str">
        <f>IFERROR(__xludf.DUMMYFUNCTION("IFERROR(SUM(FILTER('Data Log'!$D$2:$D1000, 'Data Log'!$A$2:$A1000=$A2, 'Data Log'!$N$2:$N1000=CP$1)), """")"),"")</f>
        <v/>
      </c>
      <c r="CQ2" s="56">
        <f t="shared" ref="CQ2:CQ42" si="13">SUM(CK2:CP2)</f>
        <v>0</v>
      </c>
    </row>
    <row r="3">
      <c r="A3" s="25"/>
      <c r="B3" s="26"/>
      <c r="C3" s="26"/>
      <c r="D3" s="27"/>
      <c r="E3" s="27"/>
      <c r="F3" s="27"/>
      <c r="G3" s="27"/>
      <c r="H3" s="27"/>
      <c r="I3" s="27"/>
      <c r="J3" s="27"/>
      <c r="K3" s="52">
        <f t="shared" si="1"/>
        <v>0</v>
      </c>
      <c r="L3" s="53"/>
      <c r="M3" s="27"/>
      <c r="N3" s="27"/>
      <c r="O3" s="27"/>
      <c r="P3" s="53"/>
      <c r="Q3" s="27"/>
      <c r="R3" s="52">
        <f t="shared" si="2"/>
        <v>0</v>
      </c>
      <c r="S3" s="27"/>
      <c r="T3" s="27"/>
      <c r="U3" s="27"/>
      <c r="V3" s="27"/>
      <c r="W3" s="27"/>
      <c r="X3" s="27"/>
      <c r="Y3" s="52">
        <f t="shared" si="3"/>
        <v>0</v>
      </c>
      <c r="Z3" s="54"/>
      <c r="AA3" s="54"/>
      <c r="AB3" s="54"/>
      <c r="AC3" s="54"/>
      <c r="AD3" s="54"/>
      <c r="AE3" s="54"/>
      <c r="AF3" s="52">
        <f t="shared" si="4"/>
        <v>0</v>
      </c>
      <c r="AG3" s="27"/>
      <c r="AH3" s="27"/>
      <c r="AI3" s="27"/>
      <c r="AJ3" s="27"/>
      <c r="AK3" s="27"/>
      <c r="AL3" s="27"/>
      <c r="AM3" s="52">
        <f t="shared" si="5"/>
        <v>0</v>
      </c>
      <c r="AN3" s="54"/>
      <c r="AO3" s="55"/>
      <c r="AP3" s="54"/>
      <c r="AQ3" s="54"/>
      <c r="AR3" s="54"/>
      <c r="AS3" s="54"/>
      <c r="AT3" s="52">
        <f t="shared" si="6"/>
        <v>0</v>
      </c>
      <c r="AU3" s="55"/>
      <c r="AV3" s="27"/>
      <c r="AW3" s="27"/>
      <c r="AX3" s="27"/>
      <c r="AY3" s="27"/>
      <c r="AZ3" s="27"/>
      <c r="BA3" s="52">
        <f t="shared" si="7"/>
        <v>0</v>
      </c>
      <c r="BB3" s="54"/>
      <c r="BC3" s="54"/>
      <c r="BD3" s="54"/>
      <c r="BE3" s="54"/>
      <c r="BF3" s="54"/>
      <c r="BG3" s="54"/>
      <c r="BH3" s="52">
        <f t="shared" si="8"/>
        <v>0</v>
      </c>
      <c r="BI3" s="54"/>
      <c r="BJ3" s="54"/>
      <c r="BK3" s="54"/>
      <c r="BL3" s="54"/>
      <c r="BM3" s="54"/>
      <c r="BN3" s="54"/>
      <c r="BO3" s="52">
        <f t="shared" si="9"/>
        <v>0</v>
      </c>
      <c r="BP3" s="54" t="str">
        <f>IFERROR(__xludf.DUMMYFUNCTION("IFERROR(SUM(FILTER('Data Log'!$D$2:$D1000, 'Data Log'!$A$2:$A1000=$A3, 'Data Log'!$N$2:$N1000=BP$1)), """")"),"")</f>
        <v/>
      </c>
      <c r="BQ3" s="54" t="str">
        <f>IFERROR(__xludf.DUMMYFUNCTION("IFERROR(SUM(FILTER('Data Log'!$D$2:$D1000, 'Data Log'!$A$2:$A1000=$A3, 'Data Log'!$N$2:$N1000=BQ$1)), """")"),"")</f>
        <v/>
      </c>
      <c r="BR3" s="54" t="str">
        <f>IFERROR(__xludf.DUMMYFUNCTION("IFERROR(SUM(FILTER('Data Log'!$D$2:$D1000, 'Data Log'!$A$2:$A1000=$A3, 'Data Log'!$N$2:$N1000=BR$1)), """")"),"")</f>
        <v/>
      </c>
      <c r="BS3" s="54" t="str">
        <f>IFERROR(__xludf.DUMMYFUNCTION("IFERROR(SUM(FILTER('Data Log'!$D$2:$D1000, 'Data Log'!$A$2:$A1000=$A3, 'Data Log'!$N$2:$N1000=BS$1)), """")"),"")</f>
        <v/>
      </c>
      <c r="BT3" s="54" t="str">
        <f>IFERROR(__xludf.DUMMYFUNCTION("IFERROR(SUM(FILTER('Data Log'!$D$2:$D1000, 'Data Log'!$A$2:$A1000=$A3, 'Data Log'!$N$2:$N1000=BT$1)), """")"),"")</f>
        <v/>
      </c>
      <c r="BU3" s="54" t="str">
        <f>IFERROR(__xludf.DUMMYFUNCTION("IFERROR(SUM(FILTER('Data Log'!$D$2:$D1000, 'Data Log'!$A$2:$A1000=$A3, 'Data Log'!$N$2:$N1000=BU$1)), """")"),"")</f>
        <v/>
      </c>
      <c r="BV3" s="52">
        <f t="shared" si="10"/>
        <v>0</v>
      </c>
      <c r="BW3" s="54" t="str">
        <f>IFERROR(__xludf.DUMMYFUNCTION("IFERROR(SUM(FILTER('Data Log'!$D$2:$D1000, 'Data Log'!$A$2:$A1000=$A3, 'Data Log'!$N$2:$N1000=BW$1)), """")"),"")</f>
        <v/>
      </c>
      <c r="BX3" s="54" t="str">
        <f>IFERROR(__xludf.DUMMYFUNCTION("IFERROR(SUM(FILTER('Data Log'!$D$2:$D1000, 'Data Log'!$A$2:$A1000=$A3, 'Data Log'!$N$2:$N1000=BX$1)), """")"),"")</f>
        <v/>
      </c>
      <c r="BY3" s="54" t="str">
        <f>IFERROR(__xludf.DUMMYFUNCTION("IFERROR(SUM(FILTER('Data Log'!$D$2:$D1000, 'Data Log'!$A$2:$A1000=$A3, 'Data Log'!$N$2:$N1000=BY$1)), """")"),"")</f>
        <v/>
      </c>
      <c r="BZ3" s="54" t="str">
        <f>IFERROR(__xludf.DUMMYFUNCTION("IFERROR(SUM(FILTER('Data Log'!$D$2:$D1000, 'Data Log'!$A$2:$A1000=$A3, 'Data Log'!$N$2:$N1000=BZ$1)), """")"),"")</f>
        <v/>
      </c>
      <c r="CA3" s="54" t="str">
        <f>IFERROR(__xludf.DUMMYFUNCTION("IFERROR(SUM(FILTER('Data Log'!$D$2:$D1000, 'Data Log'!$A$2:$A1000=$A3, 'Data Log'!$N$2:$N1000=CA$1)), """")"),"")</f>
        <v/>
      </c>
      <c r="CB3" s="54" t="str">
        <f>IFERROR(__xludf.DUMMYFUNCTION("IFERROR(SUM(FILTER('Data Log'!$D$2:$D1000, 'Data Log'!$A$2:$A1000=$A3, 'Data Log'!$N$2:$N1000=CB$1)), """")"),"")</f>
        <v/>
      </c>
      <c r="CC3" s="52">
        <f t="shared" si="11"/>
        <v>0</v>
      </c>
      <c r="CD3" s="54" t="str">
        <f>IFERROR(__xludf.DUMMYFUNCTION("IFERROR(SUM(FILTER('Data Log'!$D$2:$D1000, 'Data Log'!$A$2:$A1000=$A3, 'Data Log'!$N$2:$N1000=CD$1)), """")"),"")</f>
        <v/>
      </c>
      <c r="CE3" s="54" t="str">
        <f>IFERROR(__xludf.DUMMYFUNCTION("IFERROR(SUM(FILTER('Data Log'!$D$2:$D1000, 'Data Log'!$A$2:$A1000=$A3, 'Data Log'!$N$2:$N1000=CE$1)), """")"),"")</f>
        <v/>
      </c>
      <c r="CF3" s="54" t="str">
        <f>IFERROR(__xludf.DUMMYFUNCTION("IFERROR(SUM(FILTER('Data Log'!$D$2:$D1000, 'Data Log'!$A$2:$A1000=$A3, 'Data Log'!$N$2:$N1000=CF$1)), """")"),"")</f>
        <v/>
      </c>
      <c r="CG3" s="54" t="str">
        <f>IFERROR(__xludf.DUMMYFUNCTION("IFERROR(SUM(FILTER('Data Log'!$D$2:$D1000, 'Data Log'!$A$2:$A1000=$A3, 'Data Log'!$N$2:$N1000=CG$1)), """")"),"")</f>
        <v/>
      </c>
      <c r="CH3" s="54" t="str">
        <f>IFERROR(__xludf.DUMMYFUNCTION("IFERROR(SUM(FILTER('Data Log'!$D$2:$D1000, 'Data Log'!$A$2:$A1000=$A3, 'Data Log'!$N$2:$N1000=CH$1)), """")"),"")</f>
        <v/>
      </c>
      <c r="CI3" s="54" t="str">
        <f>IFERROR(__xludf.DUMMYFUNCTION("IFERROR(SUM(FILTER('Data Log'!$D$2:$D1000, 'Data Log'!$A$2:$A1000=$A3, 'Data Log'!$N$2:$N1000=CI$1)), """")"),"")</f>
        <v/>
      </c>
      <c r="CJ3" s="52">
        <f t="shared" si="12"/>
        <v>0</v>
      </c>
      <c r="CK3" s="54" t="str">
        <f>IFERROR(__xludf.DUMMYFUNCTION("IFERROR(SUM(FILTER('Data Log'!$D$2:$D1000, 'Data Log'!$A$2:$A1000=$A3, 'Data Log'!$N$2:$N1000=CK$1)), """")"),"")</f>
        <v/>
      </c>
      <c r="CL3" s="54" t="str">
        <f>IFERROR(__xludf.DUMMYFUNCTION("IFERROR(SUM(FILTER('Data Log'!$D$2:$D1000, 'Data Log'!$A$2:$A1000=$A3, 'Data Log'!$N$2:$N1000=CL$1)), """")"),"")</f>
        <v/>
      </c>
      <c r="CM3" s="54" t="str">
        <f>IFERROR(__xludf.DUMMYFUNCTION("IFERROR(SUM(FILTER('Data Log'!$D$2:$D1000, 'Data Log'!$A$2:$A1000=$A3, 'Data Log'!$N$2:$N1000=CM$1)), """")"),"")</f>
        <v/>
      </c>
      <c r="CN3" s="54" t="str">
        <f>IFERROR(__xludf.DUMMYFUNCTION("IFERROR(SUM(FILTER('Data Log'!$D$2:$D1000, 'Data Log'!$A$2:$A1000=$A3, 'Data Log'!$N$2:$N1000=CN$1)), """")"),"")</f>
        <v/>
      </c>
      <c r="CO3" s="54" t="str">
        <f>IFERROR(__xludf.DUMMYFUNCTION("IFERROR(SUM(FILTER('Data Log'!$D$2:$D1000, 'Data Log'!$A$2:$A1000=$A3, 'Data Log'!$N$2:$N1000=CO$1)), """")"),"")</f>
        <v/>
      </c>
      <c r="CP3" s="54" t="str">
        <f>IFERROR(__xludf.DUMMYFUNCTION("IFERROR(SUM(FILTER('Data Log'!$D$2:$D1000, 'Data Log'!$A$2:$A1000=$A3, 'Data Log'!$N$2:$N1000=CP$1)), """")"),"")</f>
        <v/>
      </c>
      <c r="CQ3" s="56">
        <f t="shared" si="13"/>
        <v>0</v>
      </c>
    </row>
    <row r="4">
      <c r="A4" s="33"/>
      <c r="B4" s="34"/>
      <c r="C4" s="34"/>
      <c r="D4" s="27"/>
      <c r="E4" s="27"/>
      <c r="F4" s="27"/>
      <c r="G4" s="27"/>
      <c r="H4" s="27"/>
      <c r="I4" s="27"/>
      <c r="J4" s="27"/>
      <c r="K4" s="52">
        <f t="shared" si="1"/>
        <v>0</v>
      </c>
      <c r="L4" s="53"/>
      <c r="M4" s="27"/>
      <c r="N4" s="27"/>
      <c r="O4" s="27"/>
      <c r="P4" s="53"/>
      <c r="Q4" s="27"/>
      <c r="R4" s="52">
        <f t="shared" si="2"/>
        <v>0</v>
      </c>
      <c r="S4" s="27"/>
      <c r="T4" s="27"/>
      <c r="U4" s="27"/>
      <c r="V4" s="27"/>
      <c r="W4" s="27"/>
      <c r="X4" s="27"/>
      <c r="Y4" s="52">
        <f t="shared" si="3"/>
        <v>0</v>
      </c>
      <c r="Z4" s="54"/>
      <c r="AA4" s="54"/>
      <c r="AB4" s="54"/>
      <c r="AC4" s="54"/>
      <c r="AD4" s="54"/>
      <c r="AE4" s="54"/>
      <c r="AF4" s="52">
        <f t="shared" si="4"/>
        <v>0</v>
      </c>
      <c r="AG4" s="27"/>
      <c r="AH4" s="27"/>
      <c r="AI4" s="27"/>
      <c r="AJ4" s="27"/>
      <c r="AK4" s="27"/>
      <c r="AL4" s="27"/>
      <c r="AM4" s="52">
        <f t="shared" si="5"/>
        <v>0</v>
      </c>
      <c r="AN4" s="54"/>
      <c r="AO4" s="55"/>
      <c r="AP4" s="54"/>
      <c r="AQ4" s="54"/>
      <c r="AR4" s="54"/>
      <c r="AS4" s="54"/>
      <c r="AT4" s="52">
        <f t="shared" si="6"/>
        <v>0</v>
      </c>
      <c r="AU4" s="55"/>
      <c r="AV4" s="54"/>
      <c r="AW4" s="54"/>
      <c r="AX4" s="54"/>
      <c r="AY4" s="54"/>
      <c r="AZ4" s="54"/>
      <c r="BA4" s="52">
        <f t="shared" si="7"/>
        <v>0</v>
      </c>
      <c r="BB4" s="54"/>
      <c r="BC4" s="54"/>
      <c r="BD4" s="54"/>
      <c r="BE4" s="54"/>
      <c r="BF4" s="54"/>
      <c r="BG4" s="54"/>
      <c r="BH4" s="52">
        <f t="shared" si="8"/>
        <v>0</v>
      </c>
      <c r="BI4" s="54"/>
      <c r="BJ4" s="54"/>
      <c r="BK4" s="54"/>
      <c r="BL4" s="54"/>
      <c r="BM4" s="54"/>
      <c r="BN4" s="54"/>
      <c r="BO4" s="52">
        <f t="shared" si="9"/>
        <v>0</v>
      </c>
      <c r="BP4" s="54" t="str">
        <f>IFERROR(__xludf.DUMMYFUNCTION("IFERROR(SUM(FILTER('Data Log'!$D$2:$D1000, 'Data Log'!$A$2:$A1000=$A4, 'Data Log'!$N$2:$N1000=BP$1)), """")"),"")</f>
        <v/>
      </c>
      <c r="BQ4" s="54" t="str">
        <f>IFERROR(__xludf.DUMMYFUNCTION("IFERROR(SUM(FILTER('Data Log'!$D$2:$D1000, 'Data Log'!$A$2:$A1000=$A4, 'Data Log'!$N$2:$N1000=BQ$1)), """")"),"")</f>
        <v/>
      </c>
      <c r="BR4" s="54" t="str">
        <f>IFERROR(__xludf.DUMMYFUNCTION("IFERROR(SUM(FILTER('Data Log'!$D$2:$D1000, 'Data Log'!$A$2:$A1000=$A4, 'Data Log'!$N$2:$N1000=BR$1)), """")"),"")</f>
        <v/>
      </c>
      <c r="BS4" s="54" t="str">
        <f>IFERROR(__xludf.DUMMYFUNCTION("IFERROR(SUM(FILTER('Data Log'!$D$2:$D1000, 'Data Log'!$A$2:$A1000=$A4, 'Data Log'!$N$2:$N1000=BS$1)), """")"),"")</f>
        <v/>
      </c>
      <c r="BT4" s="54" t="str">
        <f>IFERROR(__xludf.DUMMYFUNCTION("IFERROR(SUM(FILTER('Data Log'!$D$2:$D1000, 'Data Log'!$A$2:$A1000=$A4, 'Data Log'!$N$2:$N1000=BT$1)), """")"),"")</f>
        <v/>
      </c>
      <c r="BU4" s="54" t="str">
        <f>IFERROR(__xludf.DUMMYFUNCTION("IFERROR(SUM(FILTER('Data Log'!$D$2:$D1000, 'Data Log'!$A$2:$A1000=$A4, 'Data Log'!$N$2:$N1000=BU$1)), """")"),"")</f>
        <v/>
      </c>
      <c r="BV4" s="52">
        <f t="shared" si="10"/>
        <v>0</v>
      </c>
      <c r="BW4" s="54" t="str">
        <f>IFERROR(__xludf.DUMMYFUNCTION("IFERROR(SUM(FILTER('Data Log'!$D$2:$D1000, 'Data Log'!$A$2:$A1000=$A4, 'Data Log'!$N$2:$N1000=BW$1)), """")"),"")</f>
        <v/>
      </c>
      <c r="BX4" s="54" t="str">
        <f>IFERROR(__xludf.DUMMYFUNCTION("IFERROR(SUM(FILTER('Data Log'!$D$2:$D1000, 'Data Log'!$A$2:$A1000=$A4, 'Data Log'!$N$2:$N1000=BX$1)), """")"),"")</f>
        <v/>
      </c>
      <c r="BY4" s="54" t="str">
        <f>IFERROR(__xludf.DUMMYFUNCTION("IFERROR(SUM(FILTER('Data Log'!$D$2:$D1000, 'Data Log'!$A$2:$A1000=$A4, 'Data Log'!$N$2:$N1000=BY$1)), """")"),"")</f>
        <v/>
      </c>
      <c r="BZ4" s="54" t="str">
        <f>IFERROR(__xludf.DUMMYFUNCTION("IFERROR(SUM(FILTER('Data Log'!$D$2:$D1000, 'Data Log'!$A$2:$A1000=$A4, 'Data Log'!$N$2:$N1000=BZ$1)), """")"),"")</f>
        <v/>
      </c>
      <c r="CA4" s="54" t="str">
        <f>IFERROR(__xludf.DUMMYFUNCTION("IFERROR(SUM(FILTER('Data Log'!$D$2:$D1000, 'Data Log'!$A$2:$A1000=$A4, 'Data Log'!$N$2:$N1000=CA$1)), """")"),"")</f>
        <v/>
      </c>
      <c r="CB4" s="54" t="str">
        <f>IFERROR(__xludf.DUMMYFUNCTION("IFERROR(SUM(FILTER('Data Log'!$D$2:$D1000, 'Data Log'!$A$2:$A1000=$A4, 'Data Log'!$N$2:$N1000=CB$1)), """")"),"")</f>
        <v/>
      </c>
      <c r="CC4" s="52">
        <f t="shared" si="11"/>
        <v>0</v>
      </c>
      <c r="CD4" s="54" t="str">
        <f>IFERROR(__xludf.DUMMYFUNCTION("IFERROR(SUM(FILTER('Data Log'!$D$2:$D1000, 'Data Log'!$A$2:$A1000=$A4, 'Data Log'!$N$2:$N1000=CD$1)), """")"),"")</f>
        <v/>
      </c>
      <c r="CE4" s="54" t="str">
        <f>IFERROR(__xludf.DUMMYFUNCTION("IFERROR(SUM(FILTER('Data Log'!$D$2:$D1000, 'Data Log'!$A$2:$A1000=$A4, 'Data Log'!$N$2:$N1000=CE$1)), """")"),"")</f>
        <v/>
      </c>
      <c r="CF4" s="54" t="str">
        <f>IFERROR(__xludf.DUMMYFUNCTION("IFERROR(SUM(FILTER('Data Log'!$D$2:$D1000, 'Data Log'!$A$2:$A1000=$A4, 'Data Log'!$N$2:$N1000=CF$1)), """")"),"")</f>
        <v/>
      </c>
      <c r="CG4" s="54" t="str">
        <f>IFERROR(__xludf.DUMMYFUNCTION("IFERROR(SUM(FILTER('Data Log'!$D$2:$D1000, 'Data Log'!$A$2:$A1000=$A4, 'Data Log'!$N$2:$N1000=CG$1)), """")"),"")</f>
        <v/>
      </c>
      <c r="CH4" s="54" t="str">
        <f>IFERROR(__xludf.DUMMYFUNCTION("IFERROR(SUM(FILTER('Data Log'!$D$2:$D1000, 'Data Log'!$A$2:$A1000=$A4, 'Data Log'!$N$2:$N1000=CH$1)), """")"),"")</f>
        <v/>
      </c>
      <c r="CI4" s="54" t="str">
        <f>IFERROR(__xludf.DUMMYFUNCTION("IFERROR(SUM(FILTER('Data Log'!$D$2:$D1000, 'Data Log'!$A$2:$A1000=$A4, 'Data Log'!$N$2:$N1000=CI$1)), """")"),"")</f>
        <v/>
      </c>
      <c r="CJ4" s="52">
        <f t="shared" si="12"/>
        <v>0</v>
      </c>
      <c r="CK4" s="54" t="str">
        <f>IFERROR(__xludf.DUMMYFUNCTION("IFERROR(SUM(FILTER('Data Log'!$D$2:$D1000, 'Data Log'!$A$2:$A1000=$A4, 'Data Log'!$N$2:$N1000=CK$1)), """")"),"")</f>
        <v/>
      </c>
      <c r="CL4" s="54" t="str">
        <f>IFERROR(__xludf.DUMMYFUNCTION("IFERROR(SUM(FILTER('Data Log'!$D$2:$D1000, 'Data Log'!$A$2:$A1000=$A4, 'Data Log'!$N$2:$N1000=CL$1)), """")"),"")</f>
        <v/>
      </c>
      <c r="CM4" s="54" t="str">
        <f>IFERROR(__xludf.DUMMYFUNCTION("IFERROR(SUM(FILTER('Data Log'!$D$2:$D1000, 'Data Log'!$A$2:$A1000=$A4, 'Data Log'!$N$2:$N1000=CM$1)), """")"),"")</f>
        <v/>
      </c>
      <c r="CN4" s="54" t="str">
        <f>IFERROR(__xludf.DUMMYFUNCTION("IFERROR(SUM(FILTER('Data Log'!$D$2:$D1000, 'Data Log'!$A$2:$A1000=$A4, 'Data Log'!$N$2:$N1000=CN$1)), """")"),"")</f>
        <v/>
      </c>
      <c r="CO4" s="54" t="str">
        <f>IFERROR(__xludf.DUMMYFUNCTION("IFERROR(SUM(FILTER('Data Log'!$D$2:$D1000, 'Data Log'!$A$2:$A1000=$A4, 'Data Log'!$N$2:$N1000=CO$1)), """")"),"")</f>
        <v/>
      </c>
      <c r="CP4" s="54" t="str">
        <f>IFERROR(__xludf.DUMMYFUNCTION("IFERROR(SUM(FILTER('Data Log'!$D$2:$D1000, 'Data Log'!$A$2:$A1000=$A4, 'Data Log'!$N$2:$N1000=CP$1)), """")"),"")</f>
        <v/>
      </c>
      <c r="CQ4" s="56">
        <f t="shared" si="13"/>
        <v>0</v>
      </c>
    </row>
    <row r="5">
      <c r="A5" s="35"/>
      <c r="B5" s="26"/>
      <c r="C5" s="26"/>
      <c r="D5" s="27"/>
      <c r="E5" s="27"/>
      <c r="F5" s="27"/>
      <c r="G5" s="27"/>
      <c r="H5" s="27"/>
      <c r="I5" s="27"/>
      <c r="J5" s="27"/>
      <c r="K5" s="52">
        <f t="shared" si="1"/>
        <v>0</v>
      </c>
      <c r="L5" s="53"/>
      <c r="M5" s="27"/>
      <c r="N5" s="27"/>
      <c r="O5" s="27"/>
      <c r="P5" s="53"/>
      <c r="Q5" s="27"/>
      <c r="R5" s="52">
        <f t="shared" si="2"/>
        <v>0</v>
      </c>
      <c r="S5" s="27"/>
      <c r="T5" s="27"/>
      <c r="U5" s="27"/>
      <c r="V5" s="27"/>
      <c r="W5" s="27"/>
      <c r="X5" s="27"/>
      <c r="Y5" s="52">
        <f t="shared" si="3"/>
        <v>0</v>
      </c>
      <c r="Z5" s="54"/>
      <c r="AA5" s="54"/>
      <c r="AB5" s="54"/>
      <c r="AC5" s="54"/>
      <c r="AD5" s="54"/>
      <c r="AE5" s="54"/>
      <c r="AF5" s="52">
        <f t="shared" si="4"/>
        <v>0</v>
      </c>
      <c r="AG5" s="27"/>
      <c r="AH5" s="27"/>
      <c r="AI5" s="27"/>
      <c r="AJ5" s="53"/>
      <c r="AK5" s="53"/>
      <c r="AL5" s="53"/>
      <c r="AM5" s="52">
        <f t="shared" si="5"/>
        <v>0</v>
      </c>
      <c r="AN5" s="54"/>
      <c r="AO5" s="55"/>
      <c r="AP5" s="54"/>
      <c r="AQ5" s="54"/>
      <c r="AR5" s="54"/>
      <c r="AS5" s="54"/>
      <c r="AT5" s="52">
        <f t="shared" si="6"/>
        <v>0</v>
      </c>
      <c r="AU5" s="55"/>
      <c r="AV5" s="54"/>
      <c r="AW5" s="54"/>
      <c r="AX5" s="54"/>
      <c r="AY5" s="54"/>
      <c r="AZ5" s="54"/>
      <c r="BA5" s="52">
        <f t="shared" si="7"/>
        <v>0</v>
      </c>
      <c r="BB5" s="54"/>
      <c r="BC5" s="54"/>
      <c r="BD5" s="54"/>
      <c r="BE5" s="54"/>
      <c r="BF5" s="54"/>
      <c r="BG5" s="54"/>
      <c r="BH5" s="52">
        <f t="shared" si="8"/>
        <v>0</v>
      </c>
      <c r="BI5" s="54"/>
      <c r="BJ5" s="54"/>
      <c r="BK5" s="54"/>
      <c r="BL5" s="54"/>
      <c r="BM5" s="54"/>
      <c r="BN5" s="54"/>
      <c r="BO5" s="52">
        <f t="shared" si="9"/>
        <v>0</v>
      </c>
      <c r="BP5" s="54" t="str">
        <f>IFERROR(__xludf.DUMMYFUNCTION("IFERROR(SUM(FILTER('Data Log'!$D$2:$D1000, 'Data Log'!$A$2:$A1000=$A5, 'Data Log'!$N$2:$N1000=BP$1)), """")"),"")</f>
        <v/>
      </c>
      <c r="BQ5" s="54" t="str">
        <f>IFERROR(__xludf.DUMMYFUNCTION("IFERROR(SUM(FILTER('Data Log'!$D$2:$D1000, 'Data Log'!$A$2:$A1000=$A5, 'Data Log'!$N$2:$N1000=BQ$1)), """")"),"")</f>
        <v/>
      </c>
      <c r="BR5" s="54" t="str">
        <f>IFERROR(__xludf.DUMMYFUNCTION("IFERROR(SUM(FILTER('Data Log'!$D$2:$D1000, 'Data Log'!$A$2:$A1000=$A5, 'Data Log'!$N$2:$N1000=BR$1)), """")"),"")</f>
        <v/>
      </c>
      <c r="BS5" s="54" t="str">
        <f>IFERROR(__xludf.DUMMYFUNCTION("IFERROR(SUM(FILTER('Data Log'!$D$2:$D1000, 'Data Log'!$A$2:$A1000=$A5, 'Data Log'!$N$2:$N1000=BS$1)), """")"),"")</f>
        <v/>
      </c>
      <c r="BT5" s="54" t="str">
        <f>IFERROR(__xludf.DUMMYFUNCTION("IFERROR(SUM(FILTER('Data Log'!$D$2:$D1000, 'Data Log'!$A$2:$A1000=$A5, 'Data Log'!$N$2:$N1000=BT$1)), """")"),"")</f>
        <v/>
      </c>
      <c r="BU5" s="54" t="str">
        <f>IFERROR(__xludf.DUMMYFUNCTION("IFERROR(SUM(FILTER('Data Log'!$D$2:$D1000, 'Data Log'!$A$2:$A1000=$A5, 'Data Log'!$N$2:$N1000=BU$1)), """")"),"")</f>
        <v/>
      </c>
      <c r="BV5" s="52">
        <f t="shared" si="10"/>
        <v>0</v>
      </c>
      <c r="BW5" s="54" t="str">
        <f>IFERROR(__xludf.DUMMYFUNCTION("IFERROR(SUM(FILTER('Data Log'!$D$2:$D1000, 'Data Log'!$A$2:$A1000=$A5, 'Data Log'!$N$2:$N1000=BW$1)), """")"),"")</f>
        <v/>
      </c>
      <c r="BX5" s="54" t="str">
        <f>IFERROR(__xludf.DUMMYFUNCTION("IFERROR(SUM(FILTER('Data Log'!$D$2:$D1000, 'Data Log'!$A$2:$A1000=$A5, 'Data Log'!$N$2:$N1000=BX$1)), """")"),"")</f>
        <v/>
      </c>
      <c r="BY5" s="54" t="str">
        <f>IFERROR(__xludf.DUMMYFUNCTION("IFERROR(SUM(FILTER('Data Log'!$D$2:$D1000, 'Data Log'!$A$2:$A1000=$A5, 'Data Log'!$N$2:$N1000=BY$1)), """")"),"")</f>
        <v/>
      </c>
      <c r="BZ5" s="54" t="str">
        <f>IFERROR(__xludf.DUMMYFUNCTION("IFERROR(SUM(FILTER('Data Log'!$D$2:$D1000, 'Data Log'!$A$2:$A1000=$A5, 'Data Log'!$N$2:$N1000=BZ$1)), """")"),"")</f>
        <v/>
      </c>
      <c r="CA5" s="54" t="str">
        <f>IFERROR(__xludf.DUMMYFUNCTION("IFERROR(SUM(FILTER('Data Log'!$D$2:$D1000, 'Data Log'!$A$2:$A1000=$A5, 'Data Log'!$N$2:$N1000=CA$1)), """")"),"")</f>
        <v/>
      </c>
      <c r="CB5" s="54" t="str">
        <f>IFERROR(__xludf.DUMMYFUNCTION("IFERROR(SUM(FILTER('Data Log'!$D$2:$D1000, 'Data Log'!$A$2:$A1000=$A5, 'Data Log'!$N$2:$N1000=CB$1)), """")"),"")</f>
        <v/>
      </c>
      <c r="CC5" s="52">
        <f t="shared" si="11"/>
        <v>0</v>
      </c>
      <c r="CD5" s="54" t="str">
        <f>IFERROR(__xludf.DUMMYFUNCTION("IFERROR(SUM(FILTER('Data Log'!$D$2:$D1000, 'Data Log'!$A$2:$A1000=$A5, 'Data Log'!$N$2:$N1000=CD$1)), """")"),"")</f>
        <v/>
      </c>
      <c r="CE5" s="54" t="str">
        <f>IFERROR(__xludf.DUMMYFUNCTION("IFERROR(SUM(FILTER('Data Log'!$D$2:$D1000, 'Data Log'!$A$2:$A1000=$A5, 'Data Log'!$N$2:$N1000=CE$1)), """")"),"")</f>
        <v/>
      </c>
      <c r="CF5" s="54" t="str">
        <f>IFERROR(__xludf.DUMMYFUNCTION("IFERROR(SUM(FILTER('Data Log'!$D$2:$D1000, 'Data Log'!$A$2:$A1000=$A5, 'Data Log'!$N$2:$N1000=CF$1)), """")"),"")</f>
        <v/>
      </c>
      <c r="CG5" s="54" t="str">
        <f>IFERROR(__xludf.DUMMYFUNCTION("IFERROR(SUM(FILTER('Data Log'!$D$2:$D1000, 'Data Log'!$A$2:$A1000=$A5, 'Data Log'!$N$2:$N1000=CG$1)), """")"),"")</f>
        <v/>
      </c>
      <c r="CH5" s="54" t="str">
        <f>IFERROR(__xludf.DUMMYFUNCTION("IFERROR(SUM(FILTER('Data Log'!$D$2:$D1000, 'Data Log'!$A$2:$A1000=$A5, 'Data Log'!$N$2:$N1000=CH$1)), """")"),"")</f>
        <v/>
      </c>
      <c r="CI5" s="54" t="str">
        <f>IFERROR(__xludf.DUMMYFUNCTION("IFERROR(SUM(FILTER('Data Log'!$D$2:$D1000, 'Data Log'!$A$2:$A1000=$A5, 'Data Log'!$N$2:$N1000=CI$1)), """")"),"")</f>
        <v/>
      </c>
      <c r="CJ5" s="52">
        <f t="shared" si="12"/>
        <v>0</v>
      </c>
      <c r="CK5" s="54" t="str">
        <f>IFERROR(__xludf.DUMMYFUNCTION("IFERROR(SUM(FILTER('Data Log'!$D$2:$D1000, 'Data Log'!$A$2:$A1000=$A5, 'Data Log'!$N$2:$N1000=CK$1)), """")"),"")</f>
        <v/>
      </c>
      <c r="CL5" s="54" t="str">
        <f>IFERROR(__xludf.DUMMYFUNCTION("IFERROR(SUM(FILTER('Data Log'!$D$2:$D1000, 'Data Log'!$A$2:$A1000=$A5, 'Data Log'!$N$2:$N1000=CL$1)), """")"),"")</f>
        <v/>
      </c>
      <c r="CM5" s="54" t="str">
        <f>IFERROR(__xludf.DUMMYFUNCTION("IFERROR(SUM(FILTER('Data Log'!$D$2:$D1000, 'Data Log'!$A$2:$A1000=$A5, 'Data Log'!$N$2:$N1000=CM$1)), """")"),"")</f>
        <v/>
      </c>
      <c r="CN5" s="54" t="str">
        <f>IFERROR(__xludf.DUMMYFUNCTION("IFERROR(SUM(FILTER('Data Log'!$D$2:$D1000, 'Data Log'!$A$2:$A1000=$A5, 'Data Log'!$N$2:$N1000=CN$1)), """")"),"")</f>
        <v/>
      </c>
      <c r="CO5" s="54" t="str">
        <f>IFERROR(__xludf.DUMMYFUNCTION("IFERROR(SUM(FILTER('Data Log'!$D$2:$D1000, 'Data Log'!$A$2:$A1000=$A5, 'Data Log'!$N$2:$N1000=CO$1)), """")"),"")</f>
        <v/>
      </c>
      <c r="CP5" s="54" t="str">
        <f>IFERROR(__xludf.DUMMYFUNCTION("IFERROR(SUM(FILTER('Data Log'!$D$2:$D1000, 'Data Log'!$A$2:$A1000=$A5, 'Data Log'!$N$2:$N1000=CP$1)), """")"),"")</f>
        <v/>
      </c>
      <c r="CQ5" s="56">
        <f t="shared" si="13"/>
        <v>0</v>
      </c>
    </row>
    <row r="6">
      <c r="A6" s="25"/>
      <c r="B6" s="26"/>
      <c r="C6" s="26"/>
      <c r="D6" s="27"/>
      <c r="E6" s="27"/>
      <c r="F6" s="27"/>
      <c r="G6" s="27"/>
      <c r="H6" s="27"/>
      <c r="I6" s="27"/>
      <c r="J6" s="27"/>
      <c r="K6" s="52">
        <f t="shared" si="1"/>
        <v>0</v>
      </c>
      <c r="L6" s="53"/>
      <c r="M6" s="27"/>
      <c r="N6" s="27"/>
      <c r="O6" s="27"/>
      <c r="P6" s="53"/>
      <c r="Q6" s="27"/>
      <c r="R6" s="52">
        <f t="shared" si="2"/>
        <v>0</v>
      </c>
      <c r="S6" s="27"/>
      <c r="T6" s="27"/>
      <c r="U6" s="27"/>
      <c r="V6" s="27"/>
      <c r="W6" s="27"/>
      <c r="X6" s="27"/>
      <c r="Y6" s="52">
        <f t="shared" si="3"/>
        <v>0</v>
      </c>
      <c r="Z6" s="54"/>
      <c r="AA6" s="54"/>
      <c r="AB6" s="54"/>
      <c r="AC6" s="54"/>
      <c r="AD6" s="54"/>
      <c r="AE6" s="54"/>
      <c r="AF6" s="52">
        <f t="shared" si="4"/>
        <v>0</v>
      </c>
      <c r="AG6" s="27"/>
      <c r="AH6" s="27"/>
      <c r="AI6" s="27"/>
      <c r="AJ6" s="27"/>
      <c r="AK6" s="27"/>
      <c r="AL6" s="27"/>
      <c r="AM6" s="52">
        <f t="shared" si="5"/>
        <v>0</v>
      </c>
      <c r="AN6" s="54"/>
      <c r="AO6" s="55"/>
      <c r="AP6" s="54"/>
      <c r="AQ6" s="54"/>
      <c r="AR6" s="54"/>
      <c r="AS6" s="54"/>
      <c r="AT6" s="52">
        <f t="shared" si="6"/>
        <v>0</v>
      </c>
      <c r="AU6" s="55"/>
      <c r="AV6" s="54"/>
      <c r="AW6" s="54"/>
      <c r="AX6" s="54"/>
      <c r="AY6" s="54"/>
      <c r="AZ6" s="54"/>
      <c r="BA6" s="52">
        <f t="shared" si="7"/>
        <v>0</v>
      </c>
      <c r="BB6" s="54"/>
      <c r="BC6" s="54"/>
      <c r="BD6" s="54"/>
      <c r="BE6" s="54"/>
      <c r="BF6" s="54"/>
      <c r="BG6" s="54"/>
      <c r="BH6" s="52">
        <f t="shared" si="8"/>
        <v>0</v>
      </c>
      <c r="BI6" s="54"/>
      <c r="BJ6" s="54"/>
      <c r="BK6" s="54"/>
      <c r="BL6" s="54"/>
      <c r="BM6" s="54"/>
      <c r="BN6" s="54"/>
      <c r="BO6" s="52">
        <f t="shared" si="9"/>
        <v>0</v>
      </c>
      <c r="BP6" s="54" t="str">
        <f>IFERROR(__xludf.DUMMYFUNCTION("IFERROR(SUM(FILTER('Data Log'!$D$2:$D1000, 'Data Log'!$A$2:$A1000=$A6, 'Data Log'!$N$2:$N1000=BP$1)), """")"),"")</f>
        <v/>
      </c>
      <c r="BQ6" s="54" t="str">
        <f>IFERROR(__xludf.DUMMYFUNCTION("IFERROR(SUM(FILTER('Data Log'!$D$2:$D1000, 'Data Log'!$A$2:$A1000=$A6, 'Data Log'!$N$2:$N1000=BQ$1)), """")"),"")</f>
        <v/>
      </c>
      <c r="BR6" s="54" t="str">
        <f>IFERROR(__xludf.DUMMYFUNCTION("IFERROR(SUM(FILTER('Data Log'!$D$2:$D1000, 'Data Log'!$A$2:$A1000=$A6, 'Data Log'!$N$2:$N1000=BR$1)), """")"),"")</f>
        <v/>
      </c>
      <c r="BS6" s="54" t="str">
        <f>IFERROR(__xludf.DUMMYFUNCTION("IFERROR(SUM(FILTER('Data Log'!$D$2:$D1000, 'Data Log'!$A$2:$A1000=$A6, 'Data Log'!$N$2:$N1000=BS$1)), """")"),"")</f>
        <v/>
      </c>
      <c r="BT6" s="54" t="str">
        <f>IFERROR(__xludf.DUMMYFUNCTION("IFERROR(SUM(FILTER('Data Log'!$D$2:$D1000, 'Data Log'!$A$2:$A1000=$A6, 'Data Log'!$N$2:$N1000=BT$1)), """")"),"")</f>
        <v/>
      </c>
      <c r="BU6" s="54" t="str">
        <f>IFERROR(__xludf.DUMMYFUNCTION("IFERROR(SUM(FILTER('Data Log'!$D$2:$D1000, 'Data Log'!$A$2:$A1000=$A6, 'Data Log'!$N$2:$N1000=BU$1)), """")"),"")</f>
        <v/>
      </c>
      <c r="BV6" s="52">
        <f t="shared" si="10"/>
        <v>0</v>
      </c>
      <c r="BW6" s="54" t="str">
        <f>IFERROR(__xludf.DUMMYFUNCTION("IFERROR(SUM(FILTER('Data Log'!$D$2:$D1000, 'Data Log'!$A$2:$A1000=$A6, 'Data Log'!$N$2:$N1000=BW$1)), """")"),"")</f>
        <v/>
      </c>
      <c r="BX6" s="54" t="str">
        <f>IFERROR(__xludf.DUMMYFUNCTION("IFERROR(SUM(FILTER('Data Log'!$D$2:$D1000, 'Data Log'!$A$2:$A1000=$A6, 'Data Log'!$N$2:$N1000=BX$1)), """")"),"")</f>
        <v/>
      </c>
      <c r="BY6" s="54" t="str">
        <f>IFERROR(__xludf.DUMMYFUNCTION("IFERROR(SUM(FILTER('Data Log'!$D$2:$D1000, 'Data Log'!$A$2:$A1000=$A6, 'Data Log'!$N$2:$N1000=BY$1)), """")"),"")</f>
        <v/>
      </c>
      <c r="BZ6" s="54" t="str">
        <f>IFERROR(__xludf.DUMMYFUNCTION("IFERROR(SUM(FILTER('Data Log'!$D$2:$D1000, 'Data Log'!$A$2:$A1000=$A6, 'Data Log'!$N$2:$N1000=BZ$1)), """")"),"")</f>
        <v/>
      </c>
      <c r="CA6" s="54" t="str">
        <f>IFERROR(__xludf.DUMMYFUNCTION("IFERROR(SUM(FILTER('Data Log'!$D$2:$D1000, 'Data Log'!$A$2:$A1000=$A6, 'Data Log'!$N$2:$N1000=CA$1)), """")"),"")</f>
        <v/>
      </c>
      <c r="CB6" s="54" t="str">
        <f>IFERROR(__xludf.DUMMYFUNCTION("IFERROR(SUM(FILTER('Data Log'!$D$2:$D1000, 'Data Log'!$A$2:$A1000=$A6, 'Data Log'!$N$2:$N1000=CB$1)), """")"),"")</f>
        <v/>
      </c>
      <c r="CC6" s="52">
        <f t="shared" si="11"/>
        <v>0</v>
      </c>
      <c r="CD6" s="54" t="str">
        <f>IFERROR(__xludf.DUMMYFUNCTION("IFERROR(SUM(FILTER('Data Log'!$D$2:$D1000, 'Data Log'!$A$2:$A1000=$A6, 'Data Log'!$N$2:$N1000=CD$1)), """")"),"")</f>
        <v/>
      </c>
      <c r="CE6" s="54" t="str">
        <f>IFERROR(__xludf.DUMMYFUNCTION("IFERROR(SUM(FILTER('Data Log'!$D$2:$D1000, 'Data Log'!$A$2:$A1000=$A6, 'Data Log'!$N$2:$N1000=CE$1)), """")"),"")</f>
        <v/>
      </c>
      <c r="CF6" s="54" t="str">
        <f>IFERROR(__xludf.DUMMYFUNCTION("IFERROR(SUM(FILTER('Data Log'!$D$2:$D1000, 'Data Log'!$A$2:$A1000=$A6, 'Data Log'!$N$2:$N1000=CF$1)), """")"),"")</f>
        <v/>
      </c>
      <c r="CG6" s="54" t="str">
        <f>IFERROR(__xludf.DUMMYFUNCTION("IFERROR(SUM(FILTER('Data Log'!$D$2:$D1000, 'Data Log'!$A$2:$A1000=$A6, 'Data Log'!$N$2:$N1000=CG$1)), """")"),"")</f>
        <v/>
      </c>
      <c r="CH6" s="54" t="str">
        <f>IFERROR(__xludf.DUMMYFUNCTION("IFERROR(SUM(FILTER('Data Log'!$D$2:$D1000, 'Data Log'!$A$2:$A1000=$A6, 'Data Log'!$N$2:$N1000=CH$1)), """")"),"")</f>
        <v/>
      </c>
      <c r="CI6" s="54" t="str">
        <f>IFERROR(__xludf.DUMMYFUNCTION("IFERROR(SUM(FILTER('Data Log'!$D$2:$D1000, 'Data Log'!$A$2:$A1000=$A6, 'Data Log'!$N$2:$N1000=CI$1)), """")"),"")</f>
        <v/>
      </c>
      <c r="CJ6" s="52">
        <f t="shared" si="12"/>
        <v>0</v>
      </c>
      <c r="CK6" s="54" t="str">
        <f>IFERROR(__xludf.DUMMYFUNCTION("IFERROR(SUM(FILTER('Data Log'!$D$2:$D1000, 'Data Log'!$A$2:$A1000=$A6, 'Data Log'!$N$2:$N1000=CK$1)), """")"),"")</f>
        <v/>
      </c>
      <c r="CL6" s="54" t="str">
        <f>IFERROR(__xludf.DUMMYFUNCTION("IFERROR(SUM(FILTER('Data Log'!$D$2:$D1000, 'Data Log'!$A$2:$A1000=$A6, 'Data Log'!$N$2:$N1000=CL$1)), """")"),"")</f>
        <v/>
      </c>
      <c r="CM6" s="54" t="str">
        <f>IFERROR(__xludf.DUMMYFUNCTION("IFERROR(SUM(FILTER('Data Log'!$D$2:$D1000, 'Data Log'!$A$2:$A1000=$A6, 'Data Log'!$N$2:$N1000=CM$1)), """")"),"")</f>
        <v/>
      </c>
      <c r="CN6" s="54" t="str">
        <f>IFERROR(__xludf.DUMMYFUNCTION("IFERROR(SUM(FILTER('Data Log'!$D$2:$D1000, 'Data Log'!$A$2:$A1000=$A6, 'Data Log'!$N$2:$N1000=CN$1)), """")"),"")</f>
        <v/>
      </c>
      <c r="CO6" s="54" t="str">
        <f>IFERROR(__xludf.DUMMYFUNCTION("IFERROR(SUM(FILTER('Data Log'!$D$2:$D1000, 'Data Log'!$A$2:$A1000=$A6, 'Data Log'!$N$2:$N1000=CO$1)), """")"),"")</f>
        <v/>
      </c>
      <c r="CP6" s="54" t="str">
        <f>IFERROR(__xludf.DUMMYFUNCTION("IFERROR(SUM(FILTER('Data Log'!$D$2:$D1000, 'Data Log'!$A$2:$A1000=$A6, 'Data Log'!$N$2:$N1000=CP$1)), """")"),"")</f>
        <v/>
      </c>
      <c r="CQ6" s="56">
        <f t="shared" si="13"/>
        <v>0</v>
      </c>
    </row>
    <row r="7">
      <c r="A7" s="36"/>
      <c r="B7" s="34"/>
      <c r="C7" s="34"/>
      <c r="D7" s="27"/>
      <c r="E7" s="27"/>
      <c r="F7" s="27"/>
      <c r="G7" s="27"/>
      <c r="H7" s="27"/>
      <c r="I7" s="27"/>
      <c r="J7" s="27"/>
      <c r="K7" s="52">
        <f t="shared" si="1"/>
        <v>0</v>
      </c>
      <c r="L7" s="53"/>
      <c r="M7" s="53"/>
      <c r="N7" s="27"/>
      <c r="O7" s="27"/>
      <c r="P7" s="53"/>
      <c r="Q7" s="27"/>
      <c r="R7" s="52">
        <f t="shared" si="2"/>
        <v>0</v>
      </c>
      <c r="S7" s="27"/>
      <c r="T7" s="27"/>
      <c r="U7" s="27"/>
      <c r="V7" s="27"/>
      <c r="W7" s="27"/>
      <c r="X7" s="27"/>
      <c r="Y7" s="52">
        <f t="shared" si="3"/>
        <v>0</v>
      </c>
      <c r="Z7" s="54"/>
      <c r="AA7" s="54"/>
      <c r="AB7" s="54"/>
      <c r="AC7" s="54"/>
      <c r="AD7" s="54"/>
      <c r="AE7" s="54"/>
      <c r="AF7" s="52">
        <f t="shared" si="4"/>
        <v>0</v>
      </c>
      <c r="AG7" s="27"/>
      <c r="AH7" s="27"/>
      <c r="AI7" s="27"/>
      <c r="AJ7" s="27"/>
      <c r="AK7" s="27"/>
      <c r="AL7" s="27"/>
      <c r="AM7" s="52">
        <f t="shared" si="5"/>
        <v>0</v>
      </c>
      <c r="AN7" s="54"/>
      <c r="AO7" s="55"/>
      <c r="AP7" s="54"/>
      <c r="AQ7" s="54"/>
      <c r="AR7" s="54"/>
      <c r="AS7" s="54"/>
      <c r="AT7" s="52">
        <f t="shared" si="6"/>
        <v>0</v>
      </c>
      <c r="AU7" s="55"/>
      <c r="AV7" s="54"/>
      <c r="AW7" s="54"/>
      <c r="AX7" s="54"/>
      <c r="AY7" s="54"/>
      <c r="AZ7" s="54"/>
      <c r="BA7" s="52">
        <f t="shared" si="7"/>
        <v>0</v>
      </c>
      <c r="BB7" s="54"/>
      <c r="BC7" s="54"/>
      <c r="BD7" s="54"/>
      <c r="BE7" s="54"/>
      <c r="BF7" s="54"/>
      <c r="BG7" s="54"/>
      <c r="BH7" s="52">
        <f t="shared" si="8"/>
        <v>0</v>
      </c>
      <c r="BI7" s="54"/>
      <c r="BJ7" s="54"/>
      <c r="BK7" s="54"/>
      <c r="BL7" s="54"/>
      <c r="BM7" s="54"/>
      <c r="BN7" s="54"/>
      <c r="BO7" s="52">
        <f t="shared" si="9"/>
        <v>0</v>
      </c>
      <c r="BP7" s="54" t="str">
        <f>IFERROR(__xludf.DUMMYFUNCTION("IFERROR(SUM(FILTER('Data Log'!$D$2:$D1000, 'Data Log'!$A$2:$A1000=$A7, 'Data Log'!$N$2:$N1000=BP$1)), """")"),"")</f>
        <v/>
      </c>
      <c r="BQ7" s="54" t="str">
        <f>IFERROR(__xludf.DUMMYFUNCTION("IFERROR(SUM(FILTER('Data Log'!$D$2:$D1000, 'Data Log'!$A$2:$A1000=$A7, 'Data Log'!$N$2:$N1000=BQ$1)), """")"),"")</f>
        <v/>
      </c>
      <c r="BR7" s="54" t="str">
        <f>IFERROR(__xludf.DUMMYFUNCTION("IFERROR(SUM(FILTER('Data Log'!$D$2:$D1000, 'Data Log'!$A$2:$A1000=$A7, 'Data Log'!$N$2:$N1000=BR$1)), """")"),"")</f>
        <v/>
      </c>
      <c r="BS7" s="54" t="str">
        <f>IFERROR(__xludf.DUMMYFUNCTION("IFERROR(SUM(FILTER('Data Log'!$D$2:$D1000, 'Data Log'!$A$2:$A1000=$A7, 'Data Log'!$N$2:$N1000=BS$1)), """")"),"")</f>
        <v/>
      </c>
      <c r="BT7" s="54" t="str">
        <f>IFERROR(__xludf.DUMMYFUNCTION("IFERROR(SUM(FILTER('Data Log'!$D$2:$D1000, 'Data Log'!$A$2:$A1000=$A7, 'Data Log'!$N$2:$N1000=BT$1)), """")"),"")</f>
        <v/>
      </c>
      <c r="BU7" s="54" t="str">
        <f>IFERROR(__xludf.DUMMYFUNCTION("IFERROR(SUM(FILTER('Data Log'!$D$2:$D1000, 'Data Log'!$A$2:$A1000=$A7, 'Data Log'!$N$2:$N1000=BU$1)), """")"),"")</f>
        <v/>
      </c>
      <c r="BV7" s="52">
        <f t="shared" si="10"/>
        <v>0</v>
      </c>
      <c r="BW7" s="54" t="str">
        <f>IFERROR(__xludf.DUMMYFUNCTION("IFERROR(SUM(FILTER('Data Log'!$D$2:$D1000, 'Data Log'!$A$2:$A1000=$A7, 'Data Log'!$N$2:$N1000=BW$1)), """")"),"")</f>
        <v/>
      </c>
      <c r="BX7" s="54" t="str">
        <f>IFERROR(__xludf.DUMMYFUNCTION("IFERROR(SUM(FILTER('Data Log'!$D$2:$D1000, 'Data Log'!$A$2:$A1000=$A7, 'Data Log'!$N$2:$N1000=BX$1)), """")"),"")</f>
        <v/>
      </c>
      <c r="BY7" s="54" t="str">
        <f>IFERROR(__xludf.DUMMYFUNCTION("IFERROR(SUM(FILTER('Data Log'!$D$2:$D1000, 'Data Log'!$A$2:$A1000=$A7, 'Data Log'!$N$2:$N1000=BY$1)), """")"),"")</f>
        <v/>
      </c>
      <c r="BZ7" s="54" t="str">
        <f>IFERROR(__xludf.DUMMYFUNCTION("IFERROR(SUM(FILTER('Data Log'!$D$2:$D1000, 'Data Log'!$A$2:$A1000=$A7, 'Data Log'!$N$2:$N1000=BZ$1)), """")"),"")</f>
        <v/>
      </c>
      <c r="CA7" s="54" t="str">
        <f>IFERROR(__xludf.DUMMYFUNCTION("IFERROR(SUM(FILTER('Data Log'!$D$2:$D1000, 'Data Log'!$A$2:$A1000=$A7, 'Data Log'!$N$2:$N1000=CA$1)), """")"),"")</f>
        <v/>
      </c>
      <c r="CB7" s="54" t="str">
        <f>IFERROR(__xludf.DUMMYFUNCTION("IFERROR(SUM(FILTER('Data Log'!$D$2:$D1000, 'Data Log'!$A$2:$A1000=$A7, 'Data Log'!$N$2:$N1000=CB$1)), """")"),"")</f>
        <v/>
      </c>
      <c r="CC7" s="52">
        <f t="shared" si="11"/>
        <v>0</v>
      </c>
      <c r="CD7" s="54" t="str">
        <f>IFERROR(__xludf.DUMMYFUNCTION("IFERROR(SUM(FILTER('Data Log'!$D$2:$D1000, 'Data Log'!$A$2:$A1000=$A7, 'Data Log'!$N$2:$N1000=CD$1)), """")"),"")</f>
        <v/>
      </c>
      <c r="CE7" s="54" t="str">
        <f>IFERROR(__xludf.DUMMYFUNCTION("IFERROR(SUM(FILTER('Data Log'!$D$2:$D1000, 'Data Log'!$A$2:$A1000=$A7, 'Data Log'!$N$2:$N1000=CE$1)), """")"),"")</f>
        <v/>
      </c>
      <c r="CF7" s="54" t="str">
        <f>IFERROR(__xludf.DUMMYFUNCTION("IFERROR(SUM(FILTER('Data Log'!$D$2:$D1000, 'Data Log'!$A$2:$A1000=$A7, 'Data Log'!$N$2:$N1000=CF$1)), """")"),"")</f>
        <v/>
      </c>
      <c r="CG7" s="54" t="str">
        <f>IFERROR(__xludf.DUMMYFUNCTION("IFERROR(SUM(FILTER('Data Log'!$D$2:$D1000, 'Data Log'!$A$2:$A1000=$A7, 'Data Log'!$N$2:$N1000=CG$1)), """")"),"")</f>
        <v/>
      </c>
      <c r="CH7" s="54" t="str">
        <f>IFERROR(__xludf.DUMMYFUNCTION("IFERROR(SUM(FILTER('Data Log'!$D$2:$D1000, 'Data Log'!$A$2:$A1000=$A7, 'Data Log'!$N$2:$N1000=CH$1)), """")"),"")</f>
        <v/>
      </c>
      <c r="CI7" s="54" t="str">
        <f>IFERROR(__xludf.DUMMYFUNCTION("IFERROR(SUM(FILTER('Data Log'!$D$2:$D1000, 'Data Log'!$A$2:$A1000=$A7, 'Data Log'!$N$2:$N1000=CI$1)), """")"),"")</f>
        <v/>
      </c>
      <c r="CJ7" s="52">
        <f t="shared" si="12"/>
        <v>0</v>
      </c>
      <c r="CK7" s="54" t="str">
        <f>IFERROR(__xludf.DUMMYFUNCTION("IFERROR(SUM(FILTER('Data Log'!$D$2:$D1000, 'Data Log'!$A$2:$A1000=$A7, 'Data Log'!$N$2:$N1000=CK$1)), """")"),"")</f>
        <v/>
      </c>
      <c r="CL7" s="54" t="str">
        <f>IFERROR(__xludf.DUMMYFUNCTION("IFERROR(SUM(FILTER('Data Log'!$D$2:$D1000, 'Data Log'!$A$2:$A1000=$A7, 'Data Log'!$N$2:$N1000=CL$1)), """")"),"")</f>
        <v/>
      </c>
      <c r="CM7" s="54" t="str">
        <f>IFERROR(__xludf.DUMMYFUNCTION("IFERROR(SUM(FILTER('Data Log'!$D$2:$D1000, 'Data Log'!$A$2:$A1000=$A7, 'Data Log'!$N$2:$N1000=CM$1)), """")"),"")</f>
        <v/>
      </c>
      <c r="CN7" s="54" t="str">
        <f>IFERROR(__xludf.DUMMYFUNCTION("IFERROR(SUM(FILTER('Data Log'!$D$2:$D1000, 'Data Log'!$A$2:$A1000=$A7, 'Data Log'!$N$2:$N1000=CN$1)), """")"),"")</f>
        <v/>
      </c>
      <c r="CO7" s="54" t="str">
        <f>IFERROR(__xludf.DUMMYFUNCTION("IFERROR(SUM(FILTER('Data Log'!$D$2:$D1000, 'Data Log'!$A$2:$A1000=$A7, 'Data Log'!$N$2:$N1000=CO$1)), """")"),"")</f>
        <v/>
      </c>
      <c r="CP7" s="54" t="str">
        <f>IFERROR(__xludf.DUMMYFUNCTION("IFERROR(SUM(FILTER('Data Log'!$D$2:$D1000, 'Data Log'!$A$2:$A1000=$A7, 'Data Log'!$N$2:$N1000=CP$1)), """")"),"")</f>
        <v/>
      </c>
      <c r="CQ7" s="56">
        <f t="shared" si="13"/>
        <v>0</v>
      </c>
    </row>
    <row r="8">
      <c r="A8" s="25"/>
      <c r="B8" s="26"/>
      <c r="C8" s="26"/>
      <c r="D8" s="27"/>
      <c r="E8" s="53"/>
      <c r="F8" s="27"/>
      <c r="G8" s="27"/>
      <c r="H8" s="27"/>
      <c r="I8" s="27"/>
      <c r="J8" s="27"/>
      <c r="K8" s="52">
        <f t="shared" si="1"/>
        <v>0</v>
      </c>
      <c r="L8" s="53"/>
      <c r="M8" s="53"/>
      <c r="N8" s="27"/>
      <c r="O8" s="27"/>
      <c r="P8" s="53"/>
      <c r="Q8" s="27"/>
      <c r="R8" s="52">
        <f t="shared" si="2"/>
        <v>0</v>
      </c>
      <c r="S8" s="27"/>
      <c r="T8" s="27"/>
      <c r="U8" s="53"/>
      <c r="V8" s="27"/>
      <c r="W8" s="27"/>
      <c r="X8" s="27"/>
      <c r="Y8" s="52">
        <f t="shared" si="3"/>
        <v>0</v>
      </c>
      <c r="Z8" s="54"/>
      <c r="AA8" s="54"/>
      <c r="AB8" s="54"/>
      <c r="AC8" s="54"/>
      <c r="AD8" s="54"/>
      <c r="AE8" s="54"/>
      <c r="AF8" s="52">
        <f t="shared" si="4"/>
        <v>0</v>
      </c>
      <c r="AG8" s="27"/>
      <c r="AH8" s="27"/>
      <c r="AI8" s="27"/>
      <c r="AJ8" s="27"/>
      <c r="AK8" s="27"/>
      <c r="AL8" s="27"/>
      <c r="AM8" s="52">
        <f t="shared" si="5"/>
        <v>0</v>
      </c>
      <c r="AN8" s="54"/>
      <c r="AO8" s="55"/>
      <c r="AP8" s="54"/>
      <c r="AQ8" s="54"/>
      <c r="AR8" s="54"/>
      <c r="AS8" s="54"/>
      <c r="AT8" s="52">
        <f t="shared" si="6"/>
        <v>0</v>
      </c>
      <c r="AU8" s="55"/>
      <c r="AV8" s="54"/>
      <c r="AW8" s="54"/>
      <c r="AX8" s="55"/>
      <c r="AY8" s="55"/>
      <c r="AZ8" s="55"/>
      <c r="BA8" s="52">
        <f t="shared" si="7"/>
        <v>0</v>
      </c>
      <c r="BB8" s="54"/>
      <c r="BC8" s="55"/>
      <c r="BD8" s="54"/>
      <c r="BE8" s="54"/>
      <c r="BF8" s="54"/>
      <c r="BG8" s="54"/>
      <c r="BH8" s="52">
        <f t="shared" si="8"/>
        <v>0</v>
      </c>
      <c r="BI8" s="54"/>
      <c r="BJ8" s="55"/>
      <c r="BK8" s="54"/>
      <c r="BL8" s="54"/>
      <c r="BM8" s="54"/>
      <c r="BN8" s="54"/>
      <c r="BO8" s="52">
        <f t="shared" si="9"/>
        <v>0</v>
      </c>
      <c r="BP8" s="54" t="str">
        <f>IFERROR(__xludf.DUMMYFUNCTION("IFERROR(SUM(FILTER('Data Log'!$D$2:$D1000, 'Data Log'!$A$2:$A1000=$A8, 'Data Log'!$N$2:$N1000=BP$1)), """")"),"")</f>
        <v/>
      </c>
      <c r="BQ8" s="55"/>
      <c r="BR8" s="54" t="str">
        <f>IFERROR(__xludf.DUMMYFUNCTION("IFERROR(SUM(FILTER('Data Log'!$D$2:$D1000, 'Data Log'!$A$2:$A1000=$A8, 'Data Log'!$N$2:$N1000=BR$1)), """")"),"")</f>
        <v/>
      </c>
      <c r="BS8" s="54" t="str">
        <f>IFERROR(__xludf.DUMMYFUNCTION("IFERROR(SUM(FILTER('Data Log'!$D$2:$D1000, 'Data Log'!$A$2:$A1000=$A8, 'Data Log'!$N$2:$N1000=BS$1)), """")"),"")</f>
        <v/>
      </c>
      <c r="BT8" s="54" t="str">
        <f>IFERROR(__xludf.DUMMYFUNCTION("IFERROR(SUM(FILTER('Data Log'!$D$2:$D1000, 'Data Log'!$A$2:$A1000=$A8, 'Data Log'!$N$2:$N1000=BT$1)), """")"),"")</f>
        <v/>
      </c>
      <c r="BU8" s="54" t="str">
        <f>IFERROR(__xludf.DUMMYFUNCTION("IFERROR(SUM(FILTER('Data Log'!$D$2:$D1000, 'Data Log'!$A$2:$A1000=$A8, 'Data Log'!$N$2:$N1000=BU$1)), """")"),"")</f>
        <v/>
      </c>
      <c r="BV8" s="52">
        <f t="shared" si="10"/>
        <v>0</v>
      </c>
      <c r="BW8" s="54" t="str">
        <f>IFERROR(__xludf.DUMMYFUNCTION("IFERROR(SUM(FILTER('Data Log'!$D$2:$D1000, 'Data Log'!$A$2:$A1000=$A8, 'Data Log'!$N$2:$N1000=BW$1)), """")"),"")</f>
        <v/>
      </c>
      <c r="BX8" s="55"/>
      <c r="BY8" s="54" t="str">
        <f>IFERROR(__xludf.DUMMYFUNCTION("IFERROR(SUM(FILTER('Data Log'!$D$2:$D1000, 'Data Log'!$A$2:$A1000=$A8, 'Data Log'!$N$2:$N1000=BY$1)), """")"),"")</f>
        <v/>
      </c>
      <c r="BZ8" s="54" t="str">
        <f>IFERROR(__xludf.DUMMYFUNCTION("IFERROR(SUM(FILTER('Data Log'!$D$2:$D1000, 'Data Log'!$A$2:$A1000=$A8, 'Data Log'!$N$2:$N1000=BZ$1)), """")"),"")</f>
        <v/>
      </c>
      <c r="CA8" s="54" t="str">
        <f>IFERROR(__xludf.DUMMYFUNCTION("IFERROR(SUM(FILTER('Data Log'!$D$2:$D1000, 'Data Log'!$A$2:$A1000=$A8, 'Data Log'!$N$2:$N1000=CA$1)), """")"),"")</f>
        <v/>
      </c>
      <c r="CB8" s="54" t="str">
        <f>IFERROR(__xludf.DUMMYFUNCTION("IFERROR(SUM(FILTER('Data Log'!$D$2:$D1000, 'Data Log'!$A$2:$A1000=$A8, 'Data Log'!$N$2:$N1000=CB$1)), """")"),"")</f>
        <v/>
      </c>
      <c r="CC8" s="52">
        <f t="shared" si="11"/>
        <v>0</v>
      </c>
      <c r="CD8" s="54" t="str">
        <f>IFERROR(__xludf.DUMMYFUNCTION("IFERROR(SUM(FILTER('Data Log'!$D$2:$D1000, 'Data Log'!$A$2:$A1000=$A8, 'Data Log'!$N$2:$N1000=CD$1)), """")"),"")</f>
        <v/>
      </c>
      <c r="CE8" s="55"/>
      <c r="CF8" s="54" t="str">
        <f>IFERROR(__xludf.DUMMYFUNCTION("IFERROR(SUM(FILTER('Data Log'!$D$2:$D1000, 'Data Log'!$A$2:$A1000=$A8, 'Data Log'!$N$2:$N1000=CF$1)), """")"),"")</f>
        <v/>
      </c>
      <c r="CG8" s="54" t="str">
        <f>IFERROR(__xludf.DUMMYFUNCTION("IFERROR(SUM(FILTER('Data Log'!$D$2:$D1000, 'Data Log'!$A$2:$A1000=$A8, 'Data Log'!$N$2:$N1000=CG$1)), """")"),"")</f>
        <v/>
      </c>
      <c r="CH8" s="54" t="str">
        <f>IFERROR(__xludf.DUMMYFUNCTION("IFERROR(SUM(FILTER('Data Log'!$D$2:$D1000, 'Data Log'!$A$2:$A1000=$A8, 'Data Log'!$N$2:$N1000=CH$1)), """")"),"")</f>
        <v/>
      </c>
      <c r="CI8" s="54" t="str">
        <f>IFERROR(__xludf.DUMMYFUNCTION("IFERROR(SUM(FILTER('Data Log'!$D$2:$D1000, 'Data Log'!$A$2:$A1000=$A8, 'Data Log'!$N$2:$N1000=CI$1)), """")"),"")</f>
        <v/>
      </c>
      <c r="CJ8" s="52">
        <f t="shared" si="12"/>
        <v>0</v>
      </c>
      <c r="CK8" s="54" t="str">
        <f>IFERROR(__xludf.DUMMYFUNCTION("IFERROR(SUM(FILTER('Data Log'!$D$2:$D1000, 'Data Log'!$A$2:$A1000=$A8, 'Data Log'!$N$2:$N1000=CK$1)), """")"),"")</f>
        <v/>
      </c>
      <c r="CL8" s="54"/>
      <c r="CM8" s="54" t="str">
        <f>IFERROR(__xludf.DUMMYFUNCTION("IFERROR(SUM(FILTER('Data Log'!$D$2:$D1000, 'Data Log'!$A$2:$A1000=$A8, 'Data Log'!$N$2:$N1000=CM$1)), """")"),"")</f>
        <v/>
      </c>
      <c r="CN8" s="54" t="str">
        <f>IFERROR(__xludf.DUMMYFUNCTION("IFERROR(SUM(FILTER('Data Log'!$D$2:$D1000, 'Data Log'!$A$2:$A1000=$A8, 'Data Log'!$N$2:$N1000=CN$1)), """")"),"")</f>
        <v/>
      </c>
      <c r="CO8" s="54" t="str">
        <f>IFERROR(__xludf.DUMMYFUNCTION("IFERROR(SUM(FILTER('Data Log'!$D$2:$D1000, 'Data Log'!$A$2:$A1000=$A8, 'Data Log'!$N$2:$N1000=CO$1)), """")"),"")</f>
        <v/>
      </c>
      <c r="CP8" s="54" t="str">
        <f>IFERROR(__xludf.DUMMYFUNCTION("IFERROR(SUM(FILTER('Data Log'!$D$2:$D1000, 'Data Log'!$A$2:$A1000=$A8, 'Data Log'!$N$2:$N1000=CP$1)), """")"),"")</f>
        <v/>
      </c>
      <c r="CQ8" s="56">
        <f t="shared" si="13"/>
        <v>0</v>
      </c>
    </row>
    <row r="9">
      <c r="A9" s="35"/>
      <c r="B9" s="51"/>
      <c r="C9" s="57"/>
      <c r="D9" s="27"/>
      <c r="E9" s="27"/>
      <c r="F9" s="27"/>
      <c r="G9" s="27"/>
      <c r="H9" s="27"/>
      <c r="I9" s="27"/>
      <c r="J9" s="27"/>
      <c r="K9" s="52">
        <f t="shared" si="1"/>
        <v>0</v>
      </c>
      <c r="L9" s="53"/>
      <c r="M9" s="53"/>
      <c r="N9" s="27"/>
      <c r="O9" s="27"/>
      <c r="P9" s="53"/>
      <c r="Q9" s="27"/>
      <c r="R9" s="52">
        <f t="shared" si="2"/>
        <v>0</v>
      </c>
      <c r="S9" s="27"/>
      <c r="T9" s="27"/>
      <c r="U9" s="27"/>
      <c r="V9" s="27"/>
      <c r="W9" s="27"/>
      <c r="X9" s="27"/>
      <c r="Y9" s="52">
        <f t="shared" si="3"/>
        <v>0</v>
      </c>
      <c r="Z9" s="54"/>
      <c r="AA9" s="54"/>
      <c r="AB9" s="54"/>
      <c r="AC9" s="54"/>
      <c r="AD9" s="54"/>
      <c r="AE9" s="54"/>
      <c r="AF9" s="52">
        <f t="shared" si="4"/>
        <v>0</v>
      </c>
      <c r="AG9" s="27"/>
      <c r="AH9" s="27"/>
      <c r="AI9" s="27"/>
      <c r="AJ9" s="27"/>
      <c r="AK9" s="27"/>
      <c r="AL9" s="27"/>
      <c r="AM9" s="52">
        <f t="shared" si="5"/>
        <v>0</v>
      </c>
      <c r="AN9" s="54"/>
      <c r="AO9" s="55"/>
      <c r="AP9" s="54"/>
      <c r="AQ9" s="54"/>
      <c r="AR9" s="54"/>
      <c r="AS9" s="54"/>
      <c r="AT9" s="52">
        <f t="shared" si="6"/>
        <v>0</v>
      </c>
      <c r="AU9" s="55"/>
      <c r="AV9" s="54"/>
      <c r="AW9" s="54"/>
      <c r="AX9" s="54"/>
      <c r="AY9" s="54"/>
      <c r="AZ9" s="54"/>
      <c r="BA9" s="52">
        <f t="shared" si="7"/>
        <v>0</v>
      </c>
      <c r="BB9" s="54"/>
      <c r="BC9" s="54"/>
      <c r="BD9" s="54"/>
      <c r="BE9" s="54"/>
      <c r="BF9" s="54"/>
      <c r="BG9" s="54"/>
      <c r="BH9" s="52">
        <f t="shared" si="8"/>
        <v>0</v>
      </c>
      <c r="BI9" s="54"/>
      <c r="BJ9" s="54"/>
      <c r="BK9" s="54"/>
      <c r="BL9" s="54"/>
      <c r="BM9" s="54"/>
      <c r="BN9" s="54"/>
      <c r="BO9" s="52">
        <f t="shared" si="9"/>
        <v>0</v>
      </c>
      <c r="BP9" s="54" t="str">
        <f>IFERROR(__xludf.DUMMYFUNCTION("IFERROR(SUM(FILTER('Data Log'!$D$2:$D1000, 'Data Log'!$A$2:$A1000=$A9, 'Data Log'!$N$2:$N1000=BP$1)), """")"),"")</f>
        <v/>
      </c>
      <c r="BQ9" s="54" t="str">
        <f>IFERROR(__xludf.DUMMYFUNCTION("IFERROR(SUM(FILTER('Data Log'!$D$2:$D1000, 'Data Log'!$A$2:$A1000=$A9, 'Data Log'!$N$2:$N1000=BQ$1)), """")"),"")</f>
        <v/>
      </c>
      <c r="BR9" s="54" t="str">
        <f>IFERROR(__xludf.DUMMYFUNCTION("IFERROR(SUM(FILTER('Data Log'!$D$2:$D1000, 'Data Log'!$A$2:$A1000=$A9, 'Data Log'!$N$2:$N1000=BR$1)), """")"),"")</f>
        <v/>
      </c>
      <c r="BS9" s="54" t="str">
        <f>IFERROR(__xludf.DUMMYFUNCTION("IFERROR(SUM(FILTER('Data Log'!$D$2:$D1000, 'Data Log'!$A$2:$A1000=$A9, 'Data Log'!$N$2:$N1000=BS$1)), """")"),"")</f>
        <v/>
      </c>
      <c r="BT9" s="54" t="str">
        <f>IFERROR(__xludf.DUMMYFUNCTION("IFERROR(SUM(FILTER('Data Log'!$D$2:$D1000, 'Data Log'!$A$2:$A1000=$A9, 'Data Log'!$N$2:$N1000=BT$1)), """")"),"")</f>
        <v/>
      </c>
      <c r="BU9" s="54" t="str">
        <f>IFERROR(__xludf.DUMMYFUNCTION("IFERROR(SUM(FILTER('Data Log'!$D$2:$D1000, 'Data Log'!$A$2:$A1000=$A9, 'Data Log'!$N$2:$N1000=BU$1)), """")"),"")</f>
        <v/>
      </c>
      <c r="BV9" s="52">
        <f t="shared" si="10"/>
        <v>0</v>
      </c>
      <c r="BW9" s="54" t="str">
        <f>IFERROR(__xludf.DUMMYFUNCTION("IFERROR(SUM(FILTER('Data Log'!$D$2:$D1000, 'Data Log'!$A$2:$A1000=$A9, 'Data Log'!$N$2:$N1000=BW$1)), """")"),"")</f>
        <v/>
      </c>
      <c r="BX9" s="54" t="str">
        <f>IFERROR(__xludf.DUMMYFUNCTION("IFERROR(SUM(FILTER('Data Log'!$D$2:$D1000, 'Data Log'!$A$2:$A1000=$A9, 'Data Log'!$N$2:$N1000=BX$1)), """")"),"")</f>
        <v/>
      </c>
      <c r="BY9" s="54" t="str">
        <f>IFERROR(__xludf.DUMMYFUNCTION("IFERROR(SUM(FILTER('Data Log'!$D$2:$D1000, 'Data Log'!$A$2:$A1000=$A9, 'Data Log'!$N$2:$N1000=BY$1)), """")"),"")</f>
        <v/>
      </c>
      <c r="BZ9" s="54" t="str">
        <f>IFERROR(__xludf.DUMMYFUNCTION("IFERROR(SUM(FILTER('Data Log'!$D$2:$D1000, 'Data Log'!$A$2:$A1000=$A9, 'Data Log'!$N$2:$N1000=BZ$1)), """")"),"")</f>
        <v/>
      </c>
      <c r="CA9" s="54" t="str">
        <f>IFERROR(__xludf.DUMMYFUNCTION("IFERROR(SUM(FILTER('Data Log'!$D$2:$D1000, 'Data Log'!$A$2:$A1000=$A9, 'Data Log'!$N$2:$N1000=CA$1)), """")"),"")</f>
        <v/>
      </c>
      <c r="CB9" s="54" t="str">
        <f>IFERROR(__xludf.DUMMYFUNCTION("IFERROR(SUM(FILTER('Data Log'!$D$2:$D1000, 'Data Log'!$A$2:$A1000=$A9, 'Data Log'!$N$2:$N1000=CB$1)), """")"),"")</f>
        <v/>
      </c>
      <c r="CC9" s="52">
        <f t="shared" si="11"/>
        <v>0</v>
      </c>
      <c r="CD9" s="54" t="str">
        <f>IFERROR(__xludf.DUMMYFUNCTION("IFERROR(SUM(FILTER('Data Log'!$D$2:$D1000, 'Data Log'!$A$2:$A1000=$A9, 'Data Log'!$N$2:$N1000=CD$1)), """")"),"")</f>
        <v/>
      </c>
      <c r="CE9" s="54" t="str">
        <f>IFERROR(__xludf.DUMMYFUNCTION("IFERROR(SUM(FILTER('Data Log'!$D$2:$D1000, 'Data Log'!$A$2:$A1000=$A9, 'Data Log'!$N$2:$N1000=CE$1)), """")"),"")</f>
        <v/>
      </c>
      <c r="CF9" s="54" t="str">
        <f>IFERROR(__xludf.DUMMYFUNCTION("IFERROR(SUM(FILTER('Data Log'!$D$2:$D1000, 'Data Log'!$A$2:$A1000=$A9, 'Data Log'!$N$2:$N1000=CF$1)), """")"),"")</f>
        <v/>
      </c>
      <c r="CG9" s="54" t="str">
        <f>IFERROR(__xludf.DUMMYFUNCTION("IFERROR(SUM(FILTER('Data Log'!$D$2:$D1000, 'Data Log'!$A$2:$A1000=$A9, 'Data Log'!$N$2:$N1000=CG$1)), """")"),"")</f>
        <v/>
      </c>
      <c r="CH9" s="54" t="str">
        <f>IFERROR(__xludf.DUMMYFUNCTION("IFERROR(SUM(FILTER('Data Log'!$D$2:$D1000, 'Data Log'!$A$2:$A1000=$A9, 'Data Log'!$N$2:$N1000=CH$1)), """")"),"")</f>
        <v/>
      </c>
      <c r="CI9" s="54" t="str">
        <f>IFERROR(__xludf.DUMMYFUNCTION("IFERROR(SUM(FILTER('Data Log'!$D$2:$D1000, 'Data Log'!$A$2:$A1000=$A9, 'Data Log'!$N$2:$N1000=CI$1)), """")"),"")</f>
        <v/>
      </c>
      <c r="CJ9" s="52">
        <f t="shared" si="12"/>
        <v>0</v>
      </c>
      <c r="CK9" s="54" t="str">
        <f>IFERROR(__xludf.DUMMYFUNCTION("IFERROR(SUM(FILTER('Data Log'!$D$2:$D1000, 'Data Log'!$A$2:$A1000=$A9, 'Data Log'!$N$2:$N1000=CK$1)), """")"),"")</f>
        <v/>
      </c>
      <c r="CL9" s="54" t="str">
        <f>IFERROR(__xludf.DUMMYFUNCTION("IFERROR(SUM(FILTER('Data Log'!$D$2:$D1000, 'Data Log'!$A$2:$A1000=$A9, 'Data Log'!$N$2:$N1000=CL$1)), """")"),"")</f>
        <v/>
      </c>
      <c r="CM9" s="54" t="str">
        <f>IFERROR(__xludf.DUMMYFUNCTION("IFERROR(SUM(FILTER('Data Log'!$D$2:$D1000, 'Data Log'!$A$2:$A1000=$A9, 'Data Log'!$N$2:$N1000=CM$1)), """")"),"")</f>
        <v/>
      </c>
      <c r="CN9" s="54" t="str">
        <f>IFERROR(__xludf.DUMMYFUNCTION("IFERROR(SUM(FILTER('Data Log'!$D$2:$D1000, 'Data Log'!$A$2:$A1000=$A9, 'Data Log'!$N$2:$N1000=CN$1)), """")"),"")</f>
        <v/>
      </c>
      <c r="CO9" s="54" t="str">
        <f>IFERROR(__xludf.DUMMYFUNCTION("IFERROR(SUM(FILTER('Data Log'!$D$2:$D1000, 'Data Log'!$A$2:$A1000=$A9, 'Data Log'!$N$2:$N1000=CO$1)), """")"),"")</f>
        <v/>
      </c>
      <c r="CP9" s="54" t="str">
        <f>IFERROR(__xludf.DUMMYFUNCTION("IFERROR(SUM(FILTER('Data Log'!$D$2:$D1000, 'Data Log'!$A$2:$A1000=$A9, 'Data Log'!$N$2:$N1000=CP$1)), """")"),"")</f>
        <v/>
      </c>
      <c r="CQ9" s="56">
        <f t="shared" si="13"/>
        <v>0</v>
      </c>
    </row>
    <row r="10">
      <c r="A10" s="25"/>
      <c r="B10" s="51"/>
      <c r="C10" s="51"/>
      <c r="D10" s="27"/>
      <c r="E10" s="27"/>
      <c r="F10" s="27"/>
      <c r="G10" s="27"/>
      <c r="H10" s="27"/>
      <c r="I10" s="27"/>
      <c r="J10" s="27"/>
      <c r="K10" s="52">
        <f t="shared" si="1"/>
        <v>0</v>
      </c>
      <c r="L10" s="53"/>
      <c r="M10" s="53"/>
      <c r="N10" s="27"/>
      <c r="O10" s="27"/>
      <c r="P10" s="53"/>
      <c r="Q10" s="27"/>
      <c r="R10" s="52">
        <f t="shared" si="2"/>
        <v>0</v>
      </c>
      <c r="S10" s="27"/>
      <c r="T10" s="27"/>
      <c r="U10" s="27"/>
      <c r="V10" s="27"/>
      <c r="W10" s="27"/>
      <c r="X10" s="27"/>
      <c r="Y10" s="52">
        <f t="shared" si="3"/>
        <v>0</v>
      </c>
      <c r="Z10" s="54"/>
      <c r="AA10" s="54"/>
      <c r="AB10" s="54"/>
      <c r="AC10" s="54"/>
      <c r="AD10" s="54"/>
      <c r="AE10" s="54"/>
      <c r="AF10" s="52">
        <f t="shared" si="4"/>
        <v>0</v>
      </c>
      <c r="AG10" s="27"/>
      <c r="AH10" s="27"/>
      <c r="AI10" s="27"/>
      <c r="AJ10" s="27"/>
      <c r="AK10" s="27"/>
      <c r="AL10" s="27"/>
      <c r="AM10" s="52">
        <f t="shared" si="5"/>
        <v>0</v>
      </c>
      <c r="AN10" s="54"/>
      <c r="AO10" s="55"/>
      <c r="AP10" s="54"/>
      <c r="AQ10" s="54"/>
      <c r="AR10" s="54"/>
      <c r="AS10" s="54"/>
      <c r="AT10" s="52">
        <f t="shared" si="6"/>
        <v>0</v>
      </c>
      <c r="AU10" s="55"/>
      <c r="AV10" s="54"/>
      <c r="AW10" s="54"/>
      <c r="AX10" s="54"/>
      <c r="AY10" s="54"/>
      <c r="AZ10" s="54"/>
      <c r="BA10" s="52">
        <f t="shared" si="7"/>
        <v>0</v>
      </c>
      <c r="BB10" s="54"/>
      <c r="BC10" s="54"/>
      <c r="BD10" s="54"/>
      <c r="BE10" s="54"/>
      <c r="BF10" s="54"/>
      <c r="BG10" s="54"/>
      <c r="BH10" s="52">
        <f t="shared" si="8"/>
        <v>0</v>
      </c>
      <c r="BI10" s="54"/>
      <c r="BJ10" s="54"/>
      <c r="BK10" s="54"/>
      <c r="BL10" s="54"/>
      <c r="BM10" s="54"/>
      <c r="BN10" s="54"/>
      <c r="BO10" s="52">
        <f t="shared" si="9"/>
        <v>0</v>
      </c>
      <c r="BP10" s="54" t="str">
        <f>IFERROR(__xludf.DUMMYFUNCTION("IFERROR(SUM(FILTER('Data Log'!$D$2:$D1000, 'Data Log'!$A$2:$A1000=$A10, 'Data Log'!$N$2:$N1000=BP$1)), """")"),"")</f>
        <v/>
      </c>
      <c r="BQ10" s="54" t="str">
        <f>IFERROR(__xludf.DUMMYFUNCTION("IFERROR(SUM(FILTER('Data Log'!$D$2:$D1000, 'Data Log'!$A$2:$A1000=$A10, 'Data Log'!$N$2:$N1000=BQ$1)), """")"),"")</f>
        <v/>
      </c>
      <c r="BR10" s="54" t="str">
        <f>IFERROR(__xludf.DUMMYFUNCTION("IFERROR(SUM(FILTER('Data Log'!$D$2:$D1000, 'Data Log'!$A$2:$A1000=$A10, 'Data Log'!$N$2:$N1000=BR$1)), """")"),"")</f>
        <v/>
      </c>
      <c r="BS10" s="54" t="str">
        <f>IFERROR(__xludf.DUMMYFUNCTION("IFERROR(SUM(FILTER('Data Log'!$D$2:$D1000, 'Data Log'!$A$2:$A1000=$A10, 'Data Log'!$N$2:$N1000=BS$1)), """")"),"")</f>
        <v/>
      </c>
      <c r="BT10" s="54" t="str">
        <f>IFERROR(__xludf.DUMMYFUNCTION("IFERROR(SUM(FILTER('Data Log'!$D$2:$D1000, 'Data Log'!$A$2:$A1000=$A10, 'Data Log'!$N$2:$N1000=BT$1)), """")"),"")</f>
        <v/>
      </c>
      <c r="BU10" s="54" t="str">
        <f>IFERROR(__xludf.DUMMYFUNCTION("IFERROR(SUM(FILTER('Data Log'!$D$2:$D1000, 'Data Log'!$A$2:$A1000=$A10, 'Data Log'!$N$2:$N1000=BU$1)), """")"),"")</f>
        <v/>
      </c>
      <c r="BV10" s="52">
        <f t="shared" si="10"/>
        <v>0</v>
      </c>
      <c r="BW10" s="54" t="str">
        <f>IFERROR(__xludf.DUMMYFUNCTION("IFERROR(SUM(FILTER('Data Log'!$D$2:$D1000, 'Data Log'!$A$2:$A1000=$A10, 'Data Log'!$N$2:$N1000=BW$1)), """")"),"")</f>
        <v/>
      </c>
      <c r="BX10" s="54" t="str">
        <f>IFERROR(__xludf.DUMMYFUNCTION("IFERROR(SUM(FILTER('Data Log'!$D$2:$D1000, 'Data Log'!$A$2:$A1000=$A10, 'Data Log'!$N$2:$N1000=BX$1)), """")"),"")</f>
        <v/>
      </c>
      <c r="BY10" s="54" t="str">
        <f>IFERROR(__xludf.DUMMYFUNCTION("IFERROR(SUM(FILTER('Data Log'!$D$2:$D1000, 'Data Log'!$A$2:$A1000=$A10, 'Data Log'!$N$2:$N1000=BY$1)), """")"),"")</f>
        <v/>
      </c>
      <c r="BZ10" s="54" t="str">
        <f>IFERROR(__xludf.DUMMYFUNCTION("IFERROR(SUM(FILTER('Data Log'!$D$2:$D1000, 'Data Log'!$A$2:$A1000=$A10, 'Data Log'!$N$2:$N1000=BZ$1)), """")"),"")</f>
        <v/>
      </c>
      <c r="CA10" s="54" t="str">
        <f>IFERROR(__xludf.DUMMYFUNCTION("IFERROR(SUM(FILTER('Data Log'!$D$2:$D1000, 'Data Log'!$A$2:$A1000=$A10, 'Data Log'!$N$2:$N1000=CA$1)), """")"),"")</f>
        <v/>
      </c>
      <c r="CB10" s="54" t="str">
        <f>IFERROR(__xludf.DUMMYFUNCTION("IFERROR(SUM(FILTER('Data Log'!$D$2:$D1000, 'Data Log'!$A$2:$A1000=$A10, 'Data Log'!$N$2:$N1000=CB$1)), """")"),"")</f>
        <v/>
      </c>
      <c r="CC10" s="52">
        <f t="shared" si="11"/>
        <v>0</v>
      </c>
      <c r="CD10" s="54" t="str">
        <f>IFERROR(__xludf.DUMMYFUNCTION("IFERROR(SUM(FILTER('Data Log'!$D$2:$D1000, 'Data Log'!$A$2:$A1000=$A10, 'Data Log'!$N$2:$N1000=CD$1)), """")"),"")</f>
        <v/>
      </c>
      <c r="CE10" s="54" t="str">
        <f>IFERROR(__xludf.DUMMYFUNCTION("IFERROR(SUM(FILTER('Data Log'!$D$2:$D1000, 'Data Log'!$A$2:$A1000=$A10, 'Data Log'!$N$2:$N1000=CE$1)), """")"),"")</f>
        <v/>
      </c>
      <c r="CF10" s="54" t="str">
        <f>IFERROR(__xludf.DUMMYFUNCTION("IFERROR(SUM(FILTER('Data Log'!$D$2:$D1000, 'Data Log'!$A$2:$A1000=$A10, 'Data Log'!$N$2:$N1000=CF$1)), """")"),"")</f>
        <v/>
      </c>
      <c r="CG10" s="54" t="str">
        <f>IFERROR(__xludf.DUMMYFUNCTION("IFERROR(SUM(FILTER('Data Log'!$D$2:$D1000, 'Data Log'!$A$2:$A1000=$A10, 'Data Log'!$N$2:$N1000=CG$1)), """")"),"")</f>
        <v/>
      </c>
      <c r="CH10" s="54" t="str">
        <f>IFERROR(__xludf.DUMMYFUNCTION("IFERROR(SUM(FILTER('Data Log'!$D$2:$D1000, 'Data Log'!$A$2:$A1000=$A10, 'Data Log'!$N$2:$N1000=CH$1)), """")"),"")</f>
        <v/>
      </c>
      <c r="CI10" s="54" t="str">
        <f>IFERROR(__xludf.DUMMYFUNCTION("IFERROR(SUM(FILTER('Data Log'!$D$2:$D1000, 'Data Log'!$A$2:$A1000=$A10, 'Data Log'!$N$2:$N1000=CI$1)), """")"),"")</f>
        <v/>
      </c>
      <c r="CJ10" s="52">
        <f t="shared" si="12"/>
        <v>0</v>
      </c>
      <c r="CK10" s="54" t="str">
        <f>IFERROR(__xludf.DUMMYFUNCTION("IFERROR(SUM(FILTER('Data Log'!$D$2:$D1000, 'Data Log'!$A$2:$A1000=$A10, 'Data Log'!$N$2:$N1000=CK$1)), """")"),"")</f>
        <v/>
      </c>
      <c r="CL10" s="54" t="str">
        <f>IFERROR(__xludf.DUMMYFUNCTION("IFERROR(SUM(FILTER('Data Log'!$D$2:$D1000, 'Data Log'!$A$2:$A1000=$A10, 'Data Log'!$N$2:$N1000=CL$1)), """")"),"")</f>
        <v/>
      </c>
      <c r="CM10" s="54" t="str">
        <f>IFERROR(__xludf.DUMMYFUNCTION("IFERROR(SUM(FILTER('Data Log'!$D$2:$D1000, 'Data Log'!$A$2:$A1000=$A10, 'Data Log'!$N$2:$N1000=CM$1)), """")"),"")</f>
        <v/>
      </c>
      <c r="CN10" s="54" t="str">
        <f>IFERROR(__xludf.DUMMYFUNCTION("IFERROR(SUM(FILTER('Data Log'!$D$2:$D1000, 'Data Log'!$A$2:$A1000=$A10, 'Data Log'!$N$2:$N1000=CN$1)), """")"),"")</f>
        <v/>
      </c>
      <c r="CO10" s="54" t="str">
        <f>IFERROR(__xludf.DUMMYFUNCTION("IFERROR(SUM(FILTER('Data Log'!$D$2:$D1000, 'Data Log'!$A$2:$A1000=$A10, 'Data Log'!$N$2:$N1000=CO$1)), """")"),"")</f>
        <v/>
      </c>
      <c r="CP10" s="54" t="str">
        <f>IFERROR(__xludf.DUMMYFUNCTION("IFERROR(SUM(FILTER('Data Log'!$D$2:$D1000, 'Data Log'!$A$2:$A1000=$A10, 'Data Log'!$N$2:$N1000=CP$1)), """")"),"")</f>
        <v/>
      </c>
      <c r="CQ10" s="56">
        <f t="shared" si="13"/>
        <v>0</v>
      </c>
    </row>
    <row r="11">
      <c r="A11" s="35"/>
      <c r="B11" s="51"/>
      <c r="C11" s="51"/>
      <c r="D11" s="27"/>
      <c r="E11" s="27"/>
      <c r="F11" s="27"/>
      <c r="G11" s="27"/>
      <c r="H11" s="27"/>
      <c r="I11" s="27"/>
      <c r="J11" s="27"/>
      <c r="K11" s="52">
        <f t="shared" si="1"/>
        <v>0</v>
      </c>
      <c r="L11" s="53"/>
      <c r="M11" s="53"/>
      <c r="N11" s="27"/>
      <c r="O11" s="27"/>
      <c r="P11" s="53"/>
      <c r="Q11" s="27"/>
      <c r="R11" s="52">
        <f t="shared" si="2"/>
        <v>0</v>
      </c>
      <c r="S11" s="27"/>
      <c r="T11" s="27"/>
      <c r="U11" s="27"/>
      <c r="V11" s="27"/>
      <c r="W11" s="27"/>
      <c r="X11" s="27"/>
      <c r="Y11" s="52">
        <f t="shared" si="3"/>
        <v>0</v>
      </c>
      <c r="Z11" s="54"/>
      <c r="AA11" s="54"/>
      <c r="AB11" s="54"/>
      <c r="AC11" s="54"/>
      <c r="AD11" s="54"/>
      <c r="AE11" s="54"/>
      <c r="AF11" s="52">
        <f t="shared" si="4"/>
        <v>0</v>
      </c>
      <c r="AG11" s="27"/>
      <c r="AH11" s="27"/>
      <c r="AI11" s="27"/>
      <c r="AJ11" s="27"/>
      <c r="AK11" s="27"/>
      <c r="AL11" s="27"/>
      <c r="AM11" s="52">
        <f t="shared" si="5"/>
        <v>0</v>
      </c>
      <c r="AN11" s="54"/>
      <c r="AO11" s="55"/>
      <c r="AP11" s="54"/>
      <c r="AQ11" s="54"/>
      <c r="AR11" s="54"/>
      <c r="AS11" s="54"/>
      <c r="AT11" s="52">
        <f t="shared" si="6"/>
        <v>0</v>
      </c>
      <c r="AU11" s="55"/>
      <c r="AV11" s="54"/>
      <c r="AW11" s="54"/>
      <c r="AX11" s="54"/>
      <c r="AY11" s="54"/>
      <c r="AZ11" s="54"/>
      <c r="BA11" s="52">
        <f t="shared" si="7"/>
        <v>0</v>
      </c>
      <c r="BB11" s="54"/>
      <c r="BC11" s="54"/>
      <c r="BD11" s="54"/>
      <c r="BE11" s="54"/>
      <c r="BF11" s="54"/>
      <c r="BG11" s="54"/>
      <c r="BH11" s="52">
        <f t="shared" si="8"/>
        <v>0</v>
      </c>
      <c r="BI11" s="54"/>
      <c r="BJ11" s="54"/>
      <c r="BK11" s="54"/>
      <c r="BL11" s="54"/>
      <c r="BM11" s="54"/>
      <c r="BN11" s="54"/>
      <c r="BO11" s="52">
        <f t="shared" si="9"/>
        <v>0</v>
      </c>
      <c r="BP11" s="54" t="str">
        <f>IFERROR(__xludf.DUMMYFUNCTION("IFERROR(SUM(FILTER('Data Log'!$D$2:$D1000, 'Data Log'!$A$2:$A1000=$A11, 'Data Log'!$N$2:$N1000=BP$1)), """")"),"")</f>
        <v/>
      </c>
      <c r="BQ11" s="54" t="str">
        <f>IFERROR(__xludf.DUMMYFUNCTION("IFERROR(SUM(FILTER('Data Log'!$D$2:$D1000, 'Data Log'!$A$2:$A1000=$A11, 'Data Log'!$N$2:$N1000=BQ$1)), """")"),"")</f>
        <v/>
      </c>
      <c r="BR11" s="54" t="str">
        <f>IFERROR(__xludf.DUMMYFUNCTION("IFERROR(SUM(FILTER('Data Log'!$D$2:$D1000, 'Data Log'!$A$2:$A1000=$A11, 'Data Log'!$N$2:$N1000=BR$1)), """")"),"")</f>
        <v/>
      </c>
      <c r="BS11" s="54" t="str">
        <f>IFERROR(__xludf.DUMMYFUNCTION("IFERROR(SUM(FILTER('Data Log'!$D$2:$D1000, 'Data Log'!$A$2:$A1000=$A11, 'Data Log'!$N$2:$N1000=BS$1)), """")"),"")</f>
        <v/>
      </c>
      <c r="BT11" s="54" t="str">
        <f>IFERROR(__xludf.DUMMYFUNCTION("IFERROR(SUM(FILTER('Data Log'!$D$2:$D1000, 'Data Log'!$A$2:$A1000=$A11, 'Data Log'!$N$2:$N1000=BT$1)), """")"),"")</f>
        <v/>
      </c>
      <c r="BU11" s="54" t="str">
        <f>IFERROR(__xludf.DUMMYFUNCTION("IFERROR(SUM(FILTER('Data Log'!$D$2:$D1000, 'Data Log'!$A$2:$A1000=$A11, 'Data Log'!$N$2:$N1000=BU$1)), """")"),"")</f>
        <v/>
      </c>
      <c r="BV11" s="52">
        <f t="shared" si="10"/>
        <v>0</v>
      </c>
      <c r="BW11" s="54" t="str">
        <f>IFERROR(__xludf.DUMMYFUNCTION("IFERROR(SUM(FILTER('Data Log'!$D$2:$D1000, 'Data Log'!$A$2:$A1000=$A11, 'Data Log'!$N$2:$N1000=BW$1)), """")"),"")</f>
        <v/>
      </c>
      <c r="BX11" s="54" t="str">
        <f>IFERROR(__xludf.DUMMYFUNCTION("IFERROR(SUM(FILTER('Data Log'!$D$2:$D1000, 'Data Log'!$A$2:$A1000=$A11, 'Data Log'!$N$2:$N1000=BX$1)), """")"),"")</f>
        <v/>
      </c>
      <c r="BY11" s="54" t="str">
        <f>IFERROR(__xludf.DUMMYFUNCTION("IFERROR(SUM(FILTER('Data Log'!$D$2:$D1000, 'Data Log'!$A$2:$A1000=$A11, 'Data Log'!$N$2:$N1000=BY$1)), """")"),"")</f>
        <v/>
      </c>
      <c r="BZ11" s="54" t="str">
        <f>IFERROR(__xludf.DUMMYFUNCTION("IFERROR(SUM(FILTER('Data Log'!$D$2:$D1000, 'Data Log'!$A$2:$A1000=$A11, 'Data Log'!$N$2:$N1000=BZ$1)), """")"),"")</f>
        <v/>
      </c>
      <c r="CA11" s="54" t="str">
        <f>IFERROR(__xludf.DUMMYFUNCTION("IFERROR(SUM(FILTER('Data Log'!$D$2:$D1000, 'Data Log'!$A$2:$A1000=$A11, 'Data Log'!$N$2:$N1000=CA$1)), """")"),"")</f>
        <v/>
      </c>
      <c r="CB11" s="54" t="str">
        <f>IFERROR(__xludf.DUMMYFUNCTION("IFERROR(SUM(FILTER('Data Log'!$D$2:$D1000, 'Data Log'!$A$2:$A1000=$A11, 'Data Log'!$N$2:$N1000=CB$1)), """")"),"")</f>
        <v/>
      </c>
      <c r="CC11" s="52">
        <f t="shared" si="11"/>
        <v>0</v>
      </c>
      <c r="CD11" s="54" t="str">
        <f>IFERROR(__xludf.DUMMYFUNCTION("IFERROR(SUM(FILTER('Data Log'!$D$2:$D1000, 'Data Log'!$A$2:$A1000=$A11, 'Data Log'!$N$2:$N1000=CD$1)), """")"),"")</f>
        <v/>
      </c>
      <c r="CE11" s="54" t="str">
        <f>IFERROR(__xludf.DUMMYFUNCTION("IFERROR(SUM(FILTER('Data Log'!$D$2:$D1000, 'Data Log'!$A$2:$A1000=$A11, 'Data Log'!$N$2:$N1000=CE$1)), """")"),"")</f>
        <v/>
      </c>
      <c r="CF11" s="54" t="str">
        <f>IFERROR(__xludf.DUMMYFUNCTION("IFERROR(SUM(FILTER('Data Log'!$D$2:$D1000, 'Data Log'!$A$2:$A1000=$A11, 'Data Log'!$N$2:$N1000=CF$1)), """")"),"")</f>
        <v/>
      </c>
      <c r="CG11" s="54" t="str">
        <f>IFERROR(__xludf.DUMMYFUNCTION("IFERROR(SUM(FILTER('Data Log'!$D$2:$D1000, 'Data Log'!$A$2:$A1000=$A11, 'Data Log'!$N$2:$N1000=CG$1)), """")"),"")</f>
        <v/>
      </c>
      <c r="CH11" s="54" t="str">
        <f>IFERROR(__xludf.DUMMYFUNCTION("IFERROR(SUM(FILTER('Data Log'!$D$2:$D1000, 'Data Log'!$A$2:$A1000=$A11, 'Data Log'!$N$2:$N1000=CH$1)), """")"),"")</f>
        <v/>
      </c>
      <c r="CI11" s="54" t="str">
        <f>IFERROR(__xludf.DUMMYFUNCTION("IFERROR(SUM(FILTER('Data Log'!$D$2:$D1000, 'Data Log'!$A$2:$A1000=$A11, 'Data Log'!$N$2:$N1000=CI$1)), """")"),"")</f>
        <v/>
      </c>
      <c r="CJ11" s="52">
        <f t="shared" si="12"/>
        <v>0</v>
      </c>
      <c r="CK11" s="54" t="str">
        <f>IFERROR(__xludf.DUMMYFUNCTION("IFERROR(SUM(FILTER('Data Log'!$D$2:$D1000, 'Data Log'!$A$2:$A1000=$A11, 'Data Log'!$N$2:$N1000=CK$1)), """")"),"")</f>
        <v/>
      </c>
      <c r="CL11" s="54" t="str">
        <f>IFERROR(__xludf.DUMMYFUNCTION("IFERROR(SUM(FILTER('Data Log'!$D$2:$D1000, 'Data Log'!$A$2:$A1000=$A11, 'Data Log'!$N$2:$N1000=CL$1)), """")"),"")</f>
        <v/>
      </c>
      <c r="CM11" s="54" t="str">
        <f>IFERROR(__xludf.DUMMYFUNCTION("IFERROR(SUM(FILTER('Data Log'!$D$2:$D1000, 'Data Log'!$A$2:$A1000=$A11, 'Data Log'!$N$2:$N1000=CM$1)), """")"),"")</f>
        <v/>
      </c>
      <c r="CN11" s="54" t="str">
        <f>IFERROR(__xludf.DUMMYFUNCTION("IFERROR(SUM(FILTER('Data Log'!$D$2:$D1000, 'Data Log'!$A$2:$A1000=$A11, 'Data Log'!$N$2:$N1000=CN$1)), """")"),"")</f>
        <v/>
      </c>
      <c r="CO11" s="54" t="str">
        <f>IFERROR(__xludf.DUMMYFUNCTION("IFERROR(SUM(FILTER('Data Log'!$D$2:$D1000, 'Data Log'!$A$2:$A1000=$A11, 'Data Log'!$N$2:$N1000=CO$1)), """")"),"")</f>
        <v/>
      </c>
      <c r="CP11" s="54" t="str">
        <f>IFERROR(__xludf.DUMMYFUNCTION("IFERROR(SUM(FILTER('Data Log'!$D$2:$D1000, 'Data Log'!$A$2:$A1000=$A11, 'Data Log'!$N$2:$N1000=CP$1)), """")"),"")</f>
        <v/>
      </c>
      <c r="CQ11" s="56">
        <f t="shared" si="13"/>
        <v>0</v>
      </c>
    </row>
    <row r="12">
      <c r="A12" s="25"/>
      <c r="B12" s="26"/>
      <c r="C12" s="26"/>
      <c r="D12" s="27"/>
      <c r="E12" s="27"/>
      <c r="F12" s="27"/>
      <c r="G12" s="27"/>
      <c r="H12" s="27"/>
      <c r="I12" s="27"/>
      <c r="J12" s="27"/>
      <c r="K12" s="52">
        <f t="shared" si="1"/>
        <v>0</v>
      </c>
      <c r="L12" s="53"/>
      <c r="M12" s="53"/>
      <c r="N12" s="27"/>
      <c r="O12" s="27"/>
      <c r="P12" s="53"/>
      <c r="Q12" s="27"/>
      <c r="R12" s="52">
        <f t="shared" si="2"/>
        <v>0</v>
      </c>
      <c r="S12" s="27"/>
      <c r="T12" s="27"/>
      <c r="U12" s="27"/>
      <c r="V12" s="27"/>
      <c r="W12" s="27"/>
      <c r="X12" s="27"/>
      <c r="Y12" s="52">
        <f t="shared" si="3"/>
        <v>0</v>
      </c>
      <c r="Z12" s="54"/>
      <c r="AA12" s="54"/>
      <c r="AB12" s="54"/>
      <c r="AC12" s="54"/>
      <c r="AD12" s="54"/>
      <c r="AE12" s="54"/>
      <c r="AF12" s="52">
        <f t="shared" si="4"/>
        <v>0</v>
      </c>
      <c r="AG12" s="27"/>
      <c r="AH12" s="27"/>
      <c r="AI12" s="27"/>
      <c r="AJ12" s="27"/>
      <c r="AK12" s="27"/>
      <c r="AL12" s="27"/>
      <c r="AM12" s="52">
        <f t="shared" si="5"/>
        <v>0</v>
      </c>
      <c r="AN12" s="54"/>
      <c r="AO12" s="55"/>
      <c r="AP12" s="54"/>
      <c r="AQ12" s="54"/>
      <c r="AR12" s="54"/>
      <c r="AS12" s="54"/>
      <c r="AT12" s="52">
        <f t="shared" si="6"/>
        <v>0</v>
      </c>
      <c r="AU12" s="55"/>
      <c r="AV12" s="54"/>
      <c r="AW12" s="54"/>
      <c r="AX12" s="54"/>
      <c r="AY12" s="54"/>
      <c r="AZ12" s="54"/>
      <c r="BA12" s="52">
        <f t="shared" si="7"/>
        <v>0</v>
      </c>
      <c r="BB12" s="54"/>
      <c r="BC12" s="54"/>
      <c r="BD12" s="54"/>
      <c r="BE12" s="54"/>
      <c r="BF12" s="54"/>
      <c r="BG12" s="54"/>
      <c r="BH12" s="52">
        <f t="shared" si="8"/>
        <v>0</v>
      </c>
      <c r="BI12" s="54"/>
      <c r="BJ12" s="54"/>
      <c r="BK12" s="54"/>
      <c r="BL12" s="54"/>
      <c r="BM12" s="54"/>
      <c r="BN12" s="54"/>
      <c r="BO12" s="52">
        <f t="shared" si="9"/>
        <v>0</v>
      </c>
      <c r="BP12" s="54" t="str">
        <f>IFERROR(__xludf.DUMMYFUNCTION("IFERROR(SUM(FILTER('Data Log'!$D$2:$D1000, 'Data Log'!$A$2:$A1000=$A12, 'Data Log'!$N$2:$N1000=BP$1)), """")"),"")</f>
        <v/>
      </c>
      <c r="BQ12" s="54" t="str">
        <f>IFERROR(__xludf.DUMMYFUNCTION("IFERROR(SUM(FILTER('Data Log'!$D$2:$D1000, 'Data Log'!$A$2:$A1000=$A12, 'Data Log'!$N$2:$N1000=BQ$1)), """")"),"")</f>
        <v/>
      </c>
      <c r="BR12" s="54" t="str">
        <f>IFERROR(__xludf.DUMMYFUNCTION("IFERROR(SUM(FILTER('Data Log'!$D$2:$D1000, 'Data Log'!$A$2:$A1000=$A12, 'Data Log'!$N$2:$N1000=BR$1)), """")"),"")</f>
        <v/>
      </c>
      <c r="BS12" s="54" t="str">
        <f>IFERROR(__xludf.DUMMYFUNCTION("IFERROR(SUM(FILTER('Data Log'!$D$2:$D1000, 'Data Log'!$A$2:$A1000=$A12, 'Data Log'!$N$2:$N1000=BS$1)), """")"),"")</f>
        <v/>
      </c>
      <c r="BT12" s="54" t="str">
        <f>IFERROR(__xludf.DUMMYFUNCTION("IFERROR(SUM(FILTER('Data Log'!$D$2:$D1000, 'Data Log'!$A$2:$A1000=$A12, 'Data Log'!$N$2:$N1000=BT$1)), """")"),"")</f>
        <v/>
      </c>
      <c r="BU12" s="54" t="str">
        <f>IFERROR(__xludf.DUMMYFUNCTION("IFERROR(SUM(FILTER('Data Log'!$D$2:$D1000, 'Data Log'!$A$2:$A1000=$A12, 'Data Log'!$N$2:$N1000=BU$1)), """")"),"")</f>
        <v/>
      </c>
      <c r="BV12" s="52">
        <f t="shared" si="10"/>
        <v>0</v>
      </c>
      <c r="BW12" s="54" t="str">
        <f>IFERROR(__xludf.DUMMYFUNCTION("IFERROR(SUM(FILTER('Data Log'!$D$2:$D1000, 'Data Log'!$A$2:$A1000=$A12, 'Data Log'!$N$2:$N1000=BW$1)), """")"),"")</f>
        <v/>
      </c>
      <c r="BX12" s="54" t="str">
        <f>IFERROR(__xludf.DUMMYFUNCTION("IFERROR(SUM(FILTER('Data Log'!$D$2:$D1000, 'Data Log'!$A$2:$A1000=$A12, 'Data Log'!$N$2:$N1000=BX$1)), """")"),"")</f>
        <v/>
      </c>
      <c r="BY12" s="54" t="str">
        <f>IFERROR(__xludf.DUMMYFUNCTION("IFERROR(SUM(FILTER('Data Log'!$D$2:$D1000, 'Data Log'!$A$2:$A1000=$A12, 'Data Log'!$N$2:$N1000=BY$1)), """")"),"")</f>
        <v/>
      </c>
      <c r="BZ12" s="54" t="str">
        <f>IFERROR(__xludf.DUMMYFUNCTION("IFERROR(SUM(FILTER('Data Log'!$D$2:$D1000, 'Data Log'!$A$2:$A1000=$A12, 'Data Log'!$N$2:$N1000=BZ$1)), """")"),"")</f>
        <v/>
      </c>
      <c r="CA12" s="54" t="str">
        <f>IFERROR(__xludf.DUMMYFUNCTION("IFERROR(SUM(FILTER('Data Log'!$D$2:$D1000, 'Data Log'!$A$2:$A1000=$A12, 'Data Log'!$N$2:$N1000=CA$1)), """")"),"")</f>
        <v/>
      </c>
      <c r="CB12" s="54" t="str">
        <f>IFERROR(__xludf.DUMMYFUNCTION("IFERROR(SUM(FILTER('Data Log'!$D$2:$D1000, 'Data Log'!$A$2:$A1000=$A12, 'Data Log'!$N$2:$N1000=CB$1)), """")"),"")</f>
        <v/>
      </c>
      <c r="CC12" s="52">
        <f t="shared" si="11"/>
        <v>0</v>
      </c>
      <c r="CD12" s="54" t="str">
        <f>IFERROR(__xludf.DUMMYFUNCTION("IFERROR(SUM(FILTER('Data Log'!$D$2:$D1000, 'Data Log'!$A$2:$A1000=$A12, 'Data Log'!$N$2:$N1000=CD$1)), """")"),"")</f>
        <v/>
      </c>
      <c r="CE12" s="54" t="str">
        <f>IFERROR(__xludf.DUMMYFUNCTION("IFERROR(SUM(FILTER('Data Log'!$D$2:$D1000, 'Data Log'!$A$2:$A1000=$A12, 'Data Log'!$N$2:$N1000=CE$1)), """")"),"")</f>
        <v/>
      </c>
      <c r="CF12" s="54" t="str">
        <f>IFERROR(__xludf.DUMMYFUNCTION("IFERROR(SUM(FILTER('Data Log'!$D$2:$D1000, 'Data Log'!$A$2:$A1000=$A12, 'Data Log'!$N$2:$N1000=CF$1)), """")"),"")</f>
        <v/>
      </c>
      <c r="CG12" s="54" t="str">
        <f>IFERROR(__xludf.DUMMYFUNCTION("IFERROR(SUM(FILTER('Data Log'!$D$2:$D1000, 'Data Log'!$A$2:$A1000=$A12, 'Data Log'!$N$2:$N1000=CG$1)), """")"),"")</f>
        <v/>
      </c>
      <c r="CH12" s="54" t="str">
        <f>IFERROR(__xludf.DUMMYFUNCTION("IFERROR(SUM(FILTER('Data Log'!$D$2:$D1000, 'Data Log'!$A$2:$A1000=$A12, 'Data Log'!$N$2:$N1000=CH$1)), """")"),"")</f>
        <v/>
      </c>
      <c r="CI12" s="54" t="str">
        <f>IFERROR(__xludf.DUMMYFUNCTION("IFERROR(SUM(FILTER('Data Log'!$D$2:$D1000, 'Data Log'!$A$2:$A1000=$A12, 'Data Log'!$N$2:$N1000=CI$1)), """")"),"")</f>
        <v/>
      </c>
      <c r="CJ12" s="52">
        <f t="shared" si="12"/>
        <v>0</v>
      </c>
      <c r="CK12" s="54" t="str">
        <f>IFERROR(__xludf.DUMMYFUNCTION("IFERROR(SUM(FILTER('Data Log'!$D$2:$D1000, 'Data Log'!$A$2:$A1000=$A12, 'Data Log'!$N$2:$N1000=CK$1)), """")"),"")</f>
        <v/>
      </c>
      <c r="CL12" s="54" t="str">
        <f>IFERROR(__xludf.DUMMYFUNCTION("IFERROR(SUM(FILTER('Data Log'!$D$2:$D1000, 'Data Log'!$A$2:$A1000=$A12, 'Data Log'!$N$2:$N1000=CL$1)), """")"),"")</f>
        <v/>
      </c>
      <c r="CM12" s="54" t="str">
        <f>IFERROR(__xludf.DUMMYFUNCTION("IFERROR(SUM(FILTER('Data Log'!$D$2:$D1000, 'Data Log'!$A$2:$A1000=$A12, 'Data Log'!$N$2:$N1000=CM$1)), """")"),"")</f>
        <v/>
      </c>
      <c r="CN12" s="54" t="str">
        <f>IFERROR(__xludf.DUMMYFUNCTION("IFERROR(SUM(FILTER('Data Log'!$D$2:$D1000, 'Data Log'!$A$2:$A1000=$A12, 'Data Log'!$N$2:$N1000=CN$1)), """")"),"")</f>
        <v/>
      </c>
      <c r="CO12" s="54" t="str">
        <f>IFERROR(__xludf.DUMMYFUNCTION("IFERROR(SUM(FILTER('Data Log'!$D$2:$D1000, 'Data Log'!$A$2:$A1000=$A12, 'Data Log'!$N$2:$N1000=CO$1)), """")"),"")</f>
        <v/>
      </c>
      <c r="CP12" s="54" t="str">
        <f>IFERROR(__xludf.DUMMYFUNCTION("IFERROR(SUM(FILTER('Data Log'!$D$2:$D1000, 'Data Log'!$A$2:$A1000=$A12, 'Data Log'!$N$2:$N1000=CP$1)), """")"),"")</f>
        <v/>
      </c>
      <c r="CQ12" s="56">
        <f t="shared" si="13"/>
        <v>0</v>
      </c>
    </row>
    <row r="13">
      <c r="A13" s="25"/>
      <c r="B13" s="26"/>
      <c r="C13" s="26"/>
      <c r="D13" s="27"/>
      <c r="E13" s="27"/>
      <c r="F13" s="27"/>
      <c r="G13" s="27"/>
      <c r="H13" s="27"/>
      <c r="I13" s="27"/>
      <c r="J13" s="27"/>
      <c r="K13" s="52">
        <f t="shared" si="1"/>
        <v>0</v>
      </c>
      <c r="L13" s="53"/>
      <c r="M13" s="27"/>
      <c r="N13" s="27"/>
      <c r="O13" s="27"/>
      <c r="P13" s="53"/>
      <c r="Q13" s="27"/>
      <c r="R13" s="52">
        <f t="shared" si="2"/>
        <v>0</v>
      </c>
      <c r="S13" s="27"/>
      <c r="T13" s="27"/>
      <c r="U13" s="27"/>
      <c r="V13" s="27"/>
      <c r="W13" s="27"/>
      <c r="X13" s="27"/>
      <c r="Y13" s="52">
        <f t="shared" si="3"/>
        <v>0</v>
      </c>
      <c r="Z13" s="54"/>
      <c r="AA13" s="54"/>
      <c r="AB13" s="54"/>
      <c r="AC13" s="54"/>
      <c r="AD13" s="54"/>
      <c r="AE13" s="54"/>
      <c r="AF13" s="52">
        <f t="shared" si="4"/>
        <v>0</v>
      </c>
      <c r="AG13" s="53"/>
      <c r="AH13" s="53"/>
      <c r="AI13" s="27"/>
      <c r="AJ13" s="27"/>
      <c r="AK13" s="27"/>
      <c r="AL13" s="27"/>
      <c r="AM13" s="52">
        <f t="shared" si="5"/>
        <v>0</v>
      </c>
      <c r="AN13" s="54"/>
      <c r="AO13" s="55"/>
      <c r="AP13" s="54"/>
      <c r="AQ13" s="54"/>
      <c r="AR13" s="54"/>
      <c r="AS13" s="54"/>
      <c r="AT13" s="52">
        <f t="shared" si="6"/>
        <v>0</v>
      </c>
      <c r="AU13" s="55"/>
      <c r="AV13" s="54"/>
      <c r="AW13" s="54"/>
      <c r="AX13" s="54"/>
      <c r="AY13" s="54"/>
      <c r="AZ13" s="54"/>
      <c r="BA13" s="52">
        <f t="shared" si="7"/>
        <v>0</v>
      </c>
      <c r="BB13" s="54"/>
      <c r="BC13" s="54"/>
      <c r="BD13" s="54"/>
      <c r="BE13" s="54"/>
      <c r="BF13" s="54"/>
      <c r="BG13" s="54"/>
      <c r="BH13" s="52">
        <f t="shared" si="8"/>
        <v>0</v>
      </c>
      <c r="BI13" s="54"/>
      <c r="BJ13" s="54"/>
      <c r="BK13" s="54"/>
      <c r="BL13" s="54"/>
      <c r="BM13" s="54"/>
      <c r="BN13" s="54"/>
      <c r="BO13" s="52">
        <f t="shared" si="9"/>
        <v>0</v>
      </c>
      <c r="BP13" s="54" t="str">
        <f>IFERROR(__xludf.DUMMYFUNCTION("IFERROR(SUM(FILTER('Data Log'!$D$2:$D1000, 'Data Log'!$A$2:$A1000=$A13, 'Data Log'!$N$2:$N1000=BP$1)), """")"),"")</f>
        <v/>
      </c>
      <c r="BQ13" s="54" t="str">
        <f>IFERROR(__xludf.DUMMYFUNCTION("IFERROR(SUM(FILTER('Data Log'!$D$2:$D1000, 'Data Log'!$A$2:$A1000=$A13, 'Data Log'!$N$2:$N1000=BQ$1)), """")"),"")</f>
        <v/>
      </c>
      <c r="BR13" s="54" t="str">
        <f>IFERROR(__xludf.DUMMYFUNCTION("IFERROR(SUM(FILTER('Data Log'!$D$2:$D1000, 'Data Log'!$A$2:$A1000=$A13, 'Data Log'!$N$2:$N1000=BR$1)), """")"),"")</f>
        <v/>
      </c>
      <c r="BS13" s="54" t="str">
        <f>IFERROR(__xludf.DUMMYFUNCTION("IFERROR(SUM(FILTER('Data Log'!$D$2:$D1000, 'Data Log'!$A$2:$A1000=$A13, 'Data Log'!$N$2:$N1000=BS$1)), """")"),"")</f>
        <v/>
      </c>
      <c r="BT13" s="54" t="str">
        <f>IFERROR(__xludf.DUMMYFUNCTION("IFERROR(SUM(FILTER('Data Log'!$D$2:$D1000, 'Data Log'!$A$2:$A1000=$A13, 'Data Log'!$N$2:$N1000=BT$1)), """")"),"")</f>
        <v/>
      </c>
      <c r="BU13" s="54" t="str">
        <f>IFERROR(__xludf.DUMMYFUNCTION("IFERROR(SUM(FILTER('Data Log'!$D$2:$D1000, 'Data Log'!$A$2:$A1000=$A13, 'Data Log'!$N$2:$N1000=BU$1)), """")"),"")</f>
        <v/>
      </c>
      <c r="BV13" s="52">
        <f t="shared" si="10"/>
        <v>0</v>
      </c>
      <c r="BW13" s="54" t="str">
        <f>IFERROR(__xludf.DUMMYFUNCTION("IFERROR(SUM(FILTER('Data Log'!$D$2:$D1000, 'Data Log'!$A$2:$A1000=$A13, 'Data Log'!$N$2:$N1000=BW$1)), """")"),"")</f>
        <v/>
      </c>
      <c r="BX13" s="54" t="str">
        <f>IFERROR(__xludf.DUMMYFUNCTION("IFERROR(SUM(FILTER('Data Log'!$D$2:$D1000, 'Data Log'!$A$2:$A1000=$A13, 'Data Log'!$N$2:$N1000=BX$1)), """")"),"")</f>
        <v/>
      </c>
      <c r="BY13" s="54" t="str">
        <f>IFERROR(__xludf.DUMMYFUNCTION("IFERROR(SUM(FILTER('Data Log'!$D$2:$D1000, 'Data Log'!$A$2:$A1000=$A13, 'Data Log'!$N$2:$N1000=BY$1)), """")"),"")</f>
        <v/>
      </c>
      <c r="BZ13" s="54" t="str">
        <f>IFERROR(__xludf.DUMMYFUNCTION("IFERROR(SUM(FILTER('Data Log'!$D$2:$D1000, 'Data Log'!$A$2:$A1000=$A13, 'Data Log'!$N$2:$N1000=BZ$1)), """")"),"")</f>
        <v/>
      </c>
      <c r="CA13" s="54" t="str">
        <f>IFERROR(__xludf.DUMMYFUNCTION("IFERROR(SUM(FILTER('Data Log'!$D$2:$D1000, 'Data Log'!$A$2:$A1000=$A13, 'Data Log'!$N$2:$N1000=CA$1)), """")"),"")</f>
        <v/>
      </c>
      <c r="CB13" s="54" t="str">
        <f>IFERROR(__xludf.DUMMYFUNCTION("IFERROR(SUM(FILTER('Data Log'!$D$2:$D1000, 'Data Log'!$A$2:$A1000=$A13, 'Data Log'!$N$2:$N1000=CB$1)), """")"),"")</f>
        <v/>
      </c>
      <c r="CC13" s="52">
        <f t="shared" si="11"/>
        <v>0</v>
      </c>
      <c r="CD13" s="54" t="str">
        <f>IFERROR(__xludf.DUMMYFUNCTION("IFERROR(SUM(FILTER('Data Log'!$D$2:$D1000, 'Data Log'!$A$2:$A1000=$A13, 'Data Log'!$N$2:$N1000=CD$1)), """")"),"")</f>
        <v/>
      </c>
      <c r="CE13" s="54" t="str">
        <f>IFERROR(__xludf.DUMMYFUNCTION("IFERROR(SUM(FILTER('Data Log'!$D$2:$D1000, 'Data Log'!$A$2:$A1000=$A13, 'Data Log'!$N$2:$N1000=CE$1)), """")"),"")</f>
        <v/>
      </c>
      <c r="CF13" s="54" t="str">
        <f>IFERROR(__xludf.DUMMYFUNCTION("IFERROR(SUM(FILTER('Data Log'!$D$2:$D1000, 'Data Log'!$A$2:$A1000=$A13, 'Data Log'!$N$2:$N1000=CF$1)), """")"),"")</f>
        <v/>
      </c>
      <c r="CG13" s="54" t="str">
        <f>IFERROR(__xludf.DUMMYFUNCTION("IFERROR(SUM(FILTER('Data Log'!$D$2:$D1000, 'Data Log'!$A$2:$A1000=$A13, 'Data Log'!$N$2:$N1000=CG$1)), """")"),"")</f>
        <v/>
      </c>
      <c r="CH13" s="54" t="str">
        <f>IFERROR(__xludf.DUMMYFUNCTION("IFERROR(SUM(FILTER('Data Log'!$D$2:$D1000, 'Data Log'!$A$2:$A1000=$A13, 'Data Log'!$N$2:$N1000=CH$1)), """")"),"")</f>
        <v/>
      </c>
      <c r="CI13" s="54" t="str">
        <f>IFERROR(__xludf.DUMMYFUNCTION("IFERROR(SUM(FILTER('Data Log'!$D$2:$D1000, 'Data Log'!$A$2:$A1000=$A13, 'Data Log'!$N$2:$N1000=CI$1)), """")"),"")</f>
        <v/>
      </c>
      <c r="CJ13" s="52">
        <f t="shared" si="12"/>
        <v>0</v>
      </c>
      <c r="CK13" s="54" t="str">
        <f>IFERROR(__xludf.DUMMYFUNCTION("IFERROR(SUM(FILTER('Data Log'!$D$2:$D1000, 'Data Log'!$A$2:$A1000=$A13, 'Data Log'!$N$2:$N1000=CK$1)), """")"),"")</f>
        <v/>
      </c>
      <c r="CL13" s="54" t="str">
        <f>IFERROR(__xludf.DUMMYFUNCTION("IFERROR(SUM(FILTER('Data Log'!$D$2:$D1000, 'Data Log'!$A$2:$A1000=$A13, 'Data Log'!$N$2:$N1000=CL$1)), """")"),"")</f>
        <v/>
      </c>
      <c r="CM13" s="54" t="str">
        <f>IFERROR(__xludf.DUMMYFUNCTION("IFERROR(SUM(FILTER('Data Log'!$D$2:$D1000, 'Data Log'!$A$2:$A1000=$A13, 'Data Log'!$N$2:$N1000=CM$1)), """")"),"")</f>
        <v/>
      </c>
      <c r="CN13" s="54" t="str">
        <f>IFERROR(__xludf.DUMMYFUNCTION("IFERROR(SUM(FILTER('Data Log'!$D$2:$D1000, 'Data Log'!$A$2:$A1000=$A13, 'Data Log'!$N$2:$N1000=CN$1)), """")"),"")</f>
        <v/>
      </c>
      <c r="CO13" s="54" t="str">
        <f>IFERROR(__xludf.DUMMYFUNCTION("IFERROR(SUM(FILTER('Data Log'!$D$2:$D1000, 'Data Log'!$A$2:$A1000=$A13, 'Data Log'!$N$2:$N1000=CO$1)), """")"),"")</f>
        <v/>
      </c>
      <c r="CP13" s="54" t="str">
        <f>IFERROR(__xludf.DUMMYFUNCTION("IFERROR(SUM(FILTER('Data Log'!$D$2:$D1000, 'Data Log'!$A$2:$A1000=$A13, 'Data Log'!$N$2:$N1000=CP$1)), """")"),"")</f>
        <v/>
      </c>
      <c r="CQ13" s="56">
        <f t="shared" si="13"/>
        <v>0</v>
      </c>
    </row>
    <row r="14">
      <c r="A14" s="35"/>
      <c r="B14" s="26"/>
      <c r="C14" s="26"/>
      <c r="D14" s="27"/>
      <c r="E14" s="27"/>
      <c r="F14" s="27"/>
      <c r="G14" s="27"/>
      <c r="H14" s="27"/>
      <c r="I14" s="27"/>
      <c r="J14" s="27"/>
      <c r="K14" s="52">
        <f t="shared" si="1"/>
        <v>0</v>
      </c>
      <c r="L14" s="53"/>
      <c r="M14" s="27"/>
      <c r="N14" s="27"/>
      <c r="O14" s="27"/>
      <c r="P14" s="53"/>
      <c r="Q14" s="27"/>
      <c r="R14" s="52">
        <f t="shared" si="2"/>
        <v>0</v>
      </c>
      <c r="S14" s="27"/>
      <c r="T14" s="27"/>
      <c r="U14" s="27"/>
      <c r="V14" s="27"/>
      <c r="W14" s="27"/>
      <c r="X14" s="27"/>
      <c r="Y14" s="52">
        <f t="shared" si="3"/>
        <v>0</v>
      </c>
      <c r="Z14" s="54"/>
      <c r="AA14" s="54"/>
      <c r="AB14" s="54"/>
      <c r="AC14" s="54"/>
      <c r="AD14" s="54"/>
      <c r="AE14" s="54"/>
      <c r="AF14" s="52">
        <f t="shared" si="4"/>
        <v>0</v>
      </c>
      <c r="AG14" s="27"/>
      <c r="AH14" s="27"/>
      <c r="AI14" s="27"/>
      <c r="AJ14" s="27"/>
      <c r="AK14" s="27"/>
      <c r="AL14" s="27"/>
      <c r="AM14" s="52">
        <f t="shared" si="5"/>
        <v>0</v>
      </c>
      <c r="AN14" s="54"/>
      <c r="AO14" s="55"/>
      <c r="AP14" s="54"/>
      <c r="AQ14" s="54"/>
      <c r="AR14" s="54"/>
      <c r="AS14" s="54"/>
      <c r="AT14" s="52">
        <f t="shared" si="6"/>
        <v>0</v>
      </c>
      <c r="AU14" s="55"/>
      <c r="AV14" s="54"/>
      <c r="AW14" s="54"/>
      <c r="AX14" s="54"/>
      <c r="AY14" s="54"/>
      <c r="AZ14" s="54"/>
      <c r="BA14" s="52">
        <f t="shared" si="7"/>
        <v>0</v>
      </c>
      <c r="BB14" s="54"/>
      <c r="BC14" s="54"/>
      <c r="BD14" s="54"/>
      <c r="BE14" s="54"/>
      <c r="BF14" s="54"/>
      <c r="BG14" s="54"/>
      <c r="BH14" s="52">
        <f t="shared" si="8"/>
        <v>0</v>
      </c>
      <c r="BI14" s="54"/>
      <c r="BJ14" s="54"/>
      <c r="BK14" s="54"/>
      <c r="BL14" s="54"/>
      <c r="BM14" s="54"/>
      <c r="BN14" s="54"/>
      <c r="BO14" s="52">
        <f t="shared" si="9"/>
        <v>0</v>
      </c>
      <c r="BP14" s="54" t="str">
        <f>IFERROR(__xludf.DUMMYFUNCTION("IFERROR(SUM(FILTER('Data Log'!$D$2:$D1000, 'Data Log'!$A$2:$A1000=$A14, 'Data Log'!$N$2:$N1000=BP$1)), """")"),"")</f>
        <v/>
      </c>
      <c r="BQ14" s="54" t="str">
        <f>IFERROR(__xludf.DUMMYFUNCTION("IFERROR(SUM(FILTER('Data Log'!$D$2:$D1000, 'Data Log'!$A$2:$A1000=$A14, 'Data Log'!$N$2:$N1000=BQ$1)), """")"),"")</f>
        <v/>
      </c>
      <c r="BR14" s="54" t="str">
        <f>IFERROR(__xludf.DUMMYFUNCTION("IFERROR(SUM(FILTER('Data Log'!$D$2:$D1000, 'Data Log'!$A$2:$A1000=$A14, 'Data Log'!$N$2:$N1000=BR$1)), """")"),"")</f>
        <v/>
      </c>
      <c r="BS14" s="54" t="str">
        <f>IFERROR(__xludf.DUMMYFUNCTION("IFERROR(SUM(FILTER('Data Log'!$D$2:$D1000, 'Data Log'!$A$2:$A1000=$A14, 'Data Log'!$N$2:$N1000=BS$1)), """")"),"")</f>
        <v/>
      </c>
      <c r="BT14" s="54" t="str">
        <f>IFERROR(__xludf.DUMMYFUNCTION("IFERROR(SUM(FILTER('Data Log'!$D$2:$D1000, 'Data Log'!$A$2:$A1000=$A14, 'Data Log'!$N$2:$N1000=BT$1)), """")"),"")</f>
        <v/>
      </c>
      <c r="BU14" s="54" t="str">
        <f>IFERROR(__xludf.DUMMYFUNCTION("IFERROR(SUM(FILTER('Data Log'!$D$2:$D1000, 'Data Log'!$A$2:$A1000=$A14, 'Data Log'!$N$2:$N1000=BU$1)), """")"),"")</f>
        <v/>
      </c>
      <c r="BV14" s="52">
        <f t="shared" si="10"/>
        <v>0</v>
      </c>
      <c r="BW14" s="54" t="str">
        <f>IFERROR(__xludf.DUMMYFUNCTION("IFERROR(SUM(FILTER('Data Log'!$D$2:$D1000, 'Data Log'!$A$2:$A1000=$A14, 'Data Log'!$N$2:$N1000=BW$1)), """")"),"")</f>
        <v/>
      </c>
      <c r="BX14" s="54" t="str">
        <f>IFERROR(__xludf.DUMMYFUNCTION("IFERROR(SUM(FILTER('Data Log'!$D$2:$D1000, 'Data Log'!$A$2:$A1000=$A14, 'Data Log'!$N$2:$N1000=BX$1)), """")"),"")</f>
        <v/>
      </c>
      <c r="BY14" s="54" t="str">
        <f>IFERROR(__xludf.DUMMYFUNCTION("IFERROR(SUM(FILTER('Data Log'!$D$2:$D1000, 'Data Log'!$A$2:$A1000=$A14, 'Data Log'!$N$2:$N1000=BY$1)), """")"),"")</f>
        <v/>
      </c>
      <c r="BZ14" s="54" t="str">
        <f>IFERROR(__xludf.DUMMYFUNCTION("IFERROR(SUM(FILTER('Data Log'!$D$2:$D1000, 'Data Log'!$A$2:$A1000=$A14, 'Data Log'!$N$2:$N1000=BZ$1)), """")"),"")</f>
        <v/>
      </c>
      <c r="CA14" s="54" t="str">
        <f>IFERROR(__xludf.DUMMYFUNCTION("IFERROR(SUM(FILTER('Data Log'!$D$2:$D1000, 'Data Log'!$A$2:$A1000=$A14, 'Data Log'!$N$2:$N1000=CA$1)), """")"),"")</f>
        <v/>
      </c>
      <c r="CB14" s="54" t="str">
        <f>IFERROR(__xludf.DUMMYFUNCTION("IFERROR(SUM(FILTER('Data Log'!$D$2:$D1000, 'Data Log'!$A$2:$A1000=$A14, 'Data Log'!$N$2:$N1000=CB$1)), """")"),"")</f>
        <v/>
      </c>
      <c r="CC14" s="52">
        <f t="shared" si="11"/>
        <v>0</v>
      </c>
      <c r="CD14" s="54" t="str">
        <f>IFERROR(__xludf.DUMMYFUNCTION("IFERROR(SUM(FILTER('Data Log'!$D$2:$D1000, 'Data Log'!$A$2:$A1000=$A14, 'Data Log'!$N$2:$N1000=CD$1)), """")"),"")</f>
        <v/>
      </c>
      <c r="CE14" s="54" t="str">
        <f>IFERROR(__xludf.DUMMYFUNCTION("IFERROR(SUM(FILTER('Data Log'!$D$2:$D1000, 'Data Log'!$A$2:$A1000=$A14, 'Data Log'!$N$2:$N1000=CE$1)), """")"),"")</f>
        <v/>
      </c>
      <c r="CF14" s="54" t="str">
        <f>IFERROR(__xludf.DUMMYFUNCTION("IFERROR(SUM(FILTER('Data Log'!$D$2:$D1000, 'Data Log'!$A$2:$A1000=$A14, 'Data Log'!$N$2:$N1000=CF$1)), """")"),"")</f>
        <v/>
      </c>
      <c r="CG14" s="54" t="str">
        <f>IFERROR(__xludf.DUMMYFUNCTION("IFERROR(SUM(FILTER('Data Log'!$D$2:$D1000, 'Data Log'!$A$2:$A1000=$A14, 'Data Log'!$N$2:$N1000=CG$1)), """")"),"")</f>
        <v/>
      </c>
      <c r="CH14" s="54" t="str">
        <f>IFERROR(__xludf.DUMMYFUNCTION("IFERROR(SUM(FILTER('Data Log'!$D$2:$D1000, 'Data Log'!$A$2:$A1000=$A14, 'Data Log'!$N$2:$N1000=CH$1)), """")"),"")</f>
        <v/>
      </c>
      <c r="CI14" s="54" t="str">
        <f>IFERROR(__xludf.DUMMYFUNCTION("IFERROR(SUM(FILTER('Data Log'!$D$2:$D1000, 'Data Log'!$A$2:$A1000=$A14, 'Data Log'!$N$2:$N1000=CI$1)), """")"),"")</f>
        <v/>
      </c>
      <c r="CJ14" s="52">
        <f t="shared" si="12"/>
        <v>0</v>
      </c>
      <c r="CK14" s="54" t="str">
        <f>IFERROR(__xludf.DUMMYFUNCTION("IFERROR(SUM(FILTER('Data Log'!$D$2:$D1000, 'Data Log'!$A$2:$A1000=$A14, 'Data Log'!$N$2:$N1000=CK$1)), """")"),"")</f>
        <v/>
      </c>
      <c r="CL14" s="54" t="str">
        <f>IFERROR(__xludf.DUMMYFUNCTION("IFERROR(SUM(FILTER('Data Log'!$D$2:$D1000, 'Data Log'!$A$2:$A1000=$A14, 'Data Log'!$N$2:$N1000=CL$1)), """")"),"")</f>
        <v/>
      </c>
      <c r="CM14" s="54" t="str">
        <f>IFERROR(__xludf.DUMMYFUNCTION("IFERROR(SUM(FILTER('Data Log'!$D$2:$D1000, 'Data Log'!$A$2:$A1000=$A14, 'Data Log'!$N$2:$N1000=CM$1)), """")"),"")</f>
        <v/>
      </c>
      <c r="CN14" s="54" t="str">
        <f>IFERROR(__xludf.DUMMYFUNCTION("IFERROR(SUM(FILTER('Data Log'!$D$2:$D1000, 'Data Log'!$A$2:$A1000=$A14, 'Data Log'!$N$2:$N1000=CN$1)), """")"),"")</f>
        <v/>
      </c>
      <c r="CO14" s="54" t="str">
        <f>IFERROR(__xludf.DUMMYFUNCTION("IFERROR(SUM(FILTER('Data Log'!$D$2:$D1000, 'Data Log'!$A$2:$A1000=$A14, 'Data Log'!$N$2:$N1000=CO$1)), """")"),"")</f>
        <v/>
      </c>
      <c r="CP14" s="54" t="str">
        <f>IFERROR(__xludf.DUMMYFUNCTION("IFERROR(SUM(FILTER('Data Log'!$D$2:$D1000, 'Data Log'!$A$2:$A1000=$A14, 'Data Log'!$N$2:$N1000=CP$1)), """")"),"")</f>
        <v/>
      </c>
      <c r="CQ14" s="56">
        <f t="shared" si="13"/>
        <v>0</v>
      </c>
    </row>
    <row r="15">
      <c r="A15" s="25"/>
      <c r="B15" s="26"/>
      <c r="C15" s="26"/>
      <c r="D15" s="27"/>
      <c r="E15" s="27"/>
      <c r="F15" s="27"/>
      <c r="G15" s="27"/>
      <c r="H15" s="27"/>
      <c r="I15" s="27"/>
      <c r="J15" s="27"/>
      <c r="K15" s="52">
        <f t="shared" si="1"/>
        <v>0</v>
      </c>
      <c r="L15" s="53"/>
      <c r="M15" s="27"/>
      <c r="N15" s="27"/>
      <c r="O15" s="27"/>
      <c r="P15" s="53"/>
      <c r="Q15" s="27"/>
      <c r="R15" s="52">
        <f t="shared" si="2"/>
        <v>0</v>
      </c>
      <c r="S15" s="27"/>
      <c r="T15" s="27"/>
      <c r="U15" s="27"/>
      <c r="V15" s="27"/>
      <c r="W15" s="27"/>
      <c r="X15" s="27"/>
      <c r="Y15" s="52">
        <f t="shared" si="3"/>
        <v>0</v>
      </c>
      <c r="Z15" s="54"/>
      <c r="AA15" s="54"/>
      <c r="AB15" s="54"/>
      <c r="AC15" s="54"/>
      <c r="AD15" s="54"/>
      <c r="AE15" s="54"/>
      <c r="AF15" s="52">
        <f t="shared" si="4"/>
        <v>0</v>
      </c>
      <c r="AG15" s="27"/>
      <c r="AH15" s="27"/>
      <c r="AI15" s="27"/>
      <c r="AJ15" s="27"/>
      <c r="AK15" s="27"/>
      <c r="AL15" s="27"/>
      <c r="AM15" s="52">
        <f t="shared" si="5"/>
        <v>0</v>
      </c>
      <c r="AN15" s="54"/>
      <c r="AO15" s="55"/>
      <c r="AP15" s="54"/>
      <c r="AQ15" s="54"/>
      <c r="AR15" s="54"/>
      <c r="AS15" s="54"/>
      <c r="AT15" s="52">
        <f t="shared" si="6"/>
        <v>0</v>
      </c>
      <c r="AU15" s="55"/>
      <c r="AV15" s="54"/>
      <c r="AW15" s="54"/>
      <c r="AX15" s="54"/>
      <c r="AY15" s="54"/>
      <c r="AZ15" s="58"/>
      <c r="BA15" s="52">
        <f t="shared" si="7"/>
        <v>0</v>
      </c>
      <c r="BB15" s="54"/>
      <c r="BC15" s="54"/>
      <c r="BD15" s="54"/>
      <c r="BE15" s="54"/>
      <c r="BF15" s="54"/>
      <c r="BG15" s="54"/>
      <c r="BH15" s="52">
        <f t="shared" si="8"/>
        <v>0</v>
      </c>
      <c r="BI15" s="54"/>
      <c r="BJ15" s="54"/>
      <c r="BK15" s="54"/>
      <c r="BL15" s="54"/>
      <c r="BM15" s="54"/>
      <c r="BN15" s="54"/>
      <c r="BO15" s="52">
        <f t="shared" si="9"/>
        <v>0</v>
      </c>
      <c r="BP15" s="54" t="str">
        <f>IFERROR(__xludf.DUMMYFUNCTION("IFERROR(SUM(FILTER('Data Log'!$D$2:$D1000, 'Data Log'!$A$2:$A1000=$A15, 'Data Log'!$N$2:$N1000=BP$1)), """")"),"")</f>
        <v/>
      </c>
      <c r="BQ15" s="54" t="str">
        <f>IFERROR(__xludf.DUMMYFUNCTION("IFERROR(SUM(FILTER('Data Log'!$D$2:$D1000, 'Data Log'!$A$2:$A1000=$A15, 'Data Log'!$N$2:$N1000=BQ$1)), """")"),"")</f>
        <v/>
      </c>
      <c r="BR15" s="54" t="str">
        <f>IFERROR(__xludf.DUMMYFUNCTION("IFERROR(SUM(FILTER('Data Log'!$D$2:$D1000, 'Data Log'!$A$2:$A1000=$A15, 'Data Log'!$N$2:$N1000=BR$1)), """")"),"")</f>
        <v/>
      </c>
      <c r="BS15" s="54" t="str">
        <f>IFERROR(__xludf.DUMMYFUNCTION("IFERROR(SUM(FILTER('Data Log'!$D$2:$D1000, 'Data Log'!$A$2:$A1000=$A15, 'Data Log'!$N$2:$N1000=BS$1)), """")"),"")</f>
        <v/>
      </c>
      <c r="BT15" s="54" t="str">
        <f>IFERROR(__xludf.DUMMYFUNCTION("IFERROR(SUM(FILTER('Data Log'!$D$2:$D1000, 'Data Log'!$A$2:$A1000=$A15, 'Data Log'!$N$2:$N1000=BT$1)), """")"),"")</f>
        <v/>
      </c>
      <c r="BU15" s="54" t="str">
        <f>IFERROR(__xludf.DUMMYFUNCTION("IFERROR(SUM(FILTER('Data Log'!$D$2:$D1000, 'Data Log'!$A$2:$A1000=$A15, 'Data Log'!$N$2:$N1000=BU$1)), """")"),"")</f>
        <v/>
      </c>
      <c r="BV15" s="52">
        <f t="shared" si="10"/>
        <v>0</v>
      </c>
      <c r="BW15" s="54" t="str">
        <f>IFERROR(__xludf.DUMMYFUNCTION("IFERROR(SUM(FILTER('Data Log'!$D$2:$D1000, 'Data Log'!$A$2:$A1000=$A15, 'Data Log'!$N$2:$N1000=BW$1)), """")"),"")</f>
        <v/>
      </c>
      <c r="BX15" s="54" t="str">
        <f>IFERROR(__xludf.DUMMYFUNCTION("IFERROR(SUM(FILTER('Data Log'!$D$2:$D1000, 'Data Log'!$A$2:$A1000=$A15, 'Data Log'!$N$2:$N1000=BX$1)), """")"),"")</f>
        <v/>
      </c>
      <c r="BY15" s="54" t="str">
        <f>IFERROR(__xludf.DUMMYFUNCTION("IFERROR(SUM(FILTER('Data Log'!$D$2:$D1000, 'Data Log'!$A$2:$A1000=$A15, 'Data Log'!$N$2:$N1000=BY$1)), """")"),"")</f>
        <v/>
      </c>
      <c r="BZ15" s="54" t="str">
        <f>IFERROR(__xludf.DUMMYFUNCTION("IFERROR(SUM(FILTER('Data Log'!$D$2:$D1000, 'Data Log'!$A$2:$A1000=$A15, 'Data Log'!$N$2:$N1000=BZ$1)), """")"),"")</f>
        <v/>
      </c>
      <c r="CA15" s="54" t="str">
        <f>IFERROR(__xludf.DUMMYFUNCTION("IFERROR(SUM(FILTER('Data Log'!$D$2:$D1000, 'Data Log'!$A$2:$A1000=$A15, 'Data Log'!$N$2:$N1000=CA$1)), """")"),"")</f>
        <v/>
      </c>
      <c r="CB15" s="54" t="str">
        <f>IFERROR(__xludf.DUMMYFUNCTION("IFERROR(SUM(FILTER('Data Log'!$D$2:$D1000, 'Data Log'!$A$2:$A1000=$A15, 'Data Log'!$N$2:$N1000=CB$1)), """")"),"")</f>
        <v/>
      </c>
      <c r="CC15" s="52">
        <f t="shared" si="11"/>
        <v>0</v>
      </c>
      <c r="CD15" s="54" t="str">
        <f>IFERROR(__xludf.DUMMYFUNCTION("IFERROR(SUM(FILTER('Data Log'!$D$2:$D1000, 'Data Log'!$A$2:$A1000=$A15, 'Data Log'!$N$2:$N1000=CD$1)), """")"),"")</f>
        <v/>
      </c>
      <c r="CE15" s="54" t="str">
        <f>IFERROR(__xludf.DUMMYFUNCTION("IFERROR(SUM(FILTER('Data Log'!$D$2:$D1000, 'Data Log'!$A$2:$A1000=$A15, 'Data Log'!$N$2:$N1000=CE$1)), """")"),"")</f>
        <v/>
      </c>
      <c r="CF15" s="54" t="str">
        <f>IFERROR(__xludf.DUMMYFUNCTION("IFERROR(SUM(FILTER('Data Log'!$D$2:$D1000, 'Data Log'!$A$2:$A1000=$A15, 'Data Log'!$N$2:$N1000=CF$1)), """")"),"")</f>
        <v/>
      </c>
      <c r="CG15" s="54" t="str">
        <f>IFERROR(__xludf.DUMMYFUNCTION("IFERROR(SUM(FILTER('Data Log'!$D$2:$D1000, 'Data Log'!$A$2:$A1000=$A15, 'Data Log'!$N$2:$N1000=CG$1)), """")"),"")</f>
        <v/>
      </c>
      <c r="CH15" s="54" t="str">
        <f>IFERROR(__xludf.DUMMYFUNCTION("IFERROR(SUM(FILTER('Data Log'!$D$2:$D1000, 'Data Log'!$A$2:$A1000=$A15, 'Data Log'!$N$2:$N1000=CH$1)), """")"),"")</f>
        <v/>
      </c>
      <c r="CI15" s="54" t="str">
        <f>IFERROR(__xludf.DUMMYFUNCTION("IFERROR(SUM(FILTER('Data Log'!$D$2:$D1000, 'Data Log'!$A$2:$A1000=$A15, 'Data Log'!$N$2:$N1000=CI$1)), """")"),"")</f>
        <v/>
      </c>
      <c r="CJ15" s="52">
        <f t="shared" si="12"/>
        <v>0</v>
      </c>
      <c r="CK15" s="54" t="str">
        <f>IFERROR(__xludf.DUMMYFUNCTION("IFERROR(SUM(FILTER('Data Log'!$D$2:$D1000, 'Data Log'!$A$2:$A1000=$A15, 'Data Log'!$N$2:$N1000=CK$1)), """")"),"")</f>
        <v/>
      </c>
      <c r="CL15" s="54" t="str">
        <f>IFERROR(__xludf.DUMMYFUNCTION("IFERROR(SUM(FILTER('Data Log'!$D$2:$D1000, 'Data Log'!$A$2:$A1000=$A15, 'Data Log'!$N$2:$N1000=CL$1)), """")"),"")</f>
        <v/>
      </c>
      <c r="CM15" s="54" t="str">
        <f>IFERROR(__xludf.DUMMYFUNCTION("IFERROR(SUM(FILTER('Data Log'!$D$2:$D1000, 'Data Log'!$A$2:$A1000=$A15, 'Data Log'!$N$2:$N1000=CM$1)), """")"),"")</f>
        <v/>
      </c>
      <c r="CN15" s="54" t="str">
        <f>IFERROR(__xludf.DUMMYFUNCTION("IFERROR(SUM(FILTER('Data Log'!$D$2:$D1000, 'Data Log'!$A$2:$A1000=$A15, 'Data Log'!$N$2:$N1000=CN$1)), """")"),"")</f>
        <v/>
      </c>
      <c r="CO15" s="54" t="str">
        <f>IFERROR(__xludf.DUMMYFUNCTION("IFERROR(SUM(FILTER('Data Log'!$D$2:$D1000, 'Data Log'!$A$2:$A1000=$A15, 'Data Log'!$N$2:$N1000=CO$1)), """")"),"")</f>
        <v/>
      </c>
      <c r="CP15" s="54" t="str">
        <f>IFERROR(__xludf.DUMMYFUNCTION("IFERROR(SUM(FILTER('Data Log'!$D$2:$D1000, 'Data Log'!$A$2:$A1000=$A15, 'Data Log'!$N$2:$N1000=CP$1)), """")"),"")</f>
        <v/>
      </c>
      <c r="CQ15" s="56">
        <f t="shared" si="13"/>
        <v>0</v>
      </c>
    </row>
    <row r="16">
      <c r="A16" s="36"/>
      <c r="B16" s="34"/>
      <c r="C16" s="34"/>
      <c r="D16" s="27"/>
      <c r="E16" s="27"/>
      <c r="F16" s="27"/>
      <c r="G16" s="27"/>
      <c r="H16" s="27"/>
      <c r="I16" s="27"/>
      <c r="J16" s="27"/>
      <c r="K16" s="52">
        <f t="shared" si="1"/>
        <v>0</v>
      </c>
      <c r="L16" s="53"/>
      <c r="M16" s="53"/>
      <c r="N16" s="27"/>
      <c r="O16" s="27"/>
      <c r="P16" s="53"/>
      <c r="Q16" s="27"/>
      <c r="R16" s="52">
        <f t="shared" si="2"/>
        <v>0</v>
      </c>
      <c r="S16" s="27"/>
      <c r="T16" s="27"/>
      <c r="U16" s="27"/>
      <c r="V16" s="27"/>
      <c r="W16" s="27"/>
      <c r="X16" s="27"/>
      <c r="Y16" s="52">
        <f t="shared" si="3"/>
        <v>0</v>
      </c>
      <c r="Z16" s="54"/>
      <c r="AA16" s="54"/>
      <c r="AB16" s="54"/>
      <c r="AC16" s="54"/>
      <c r="AD16" s="54"/>
      <c r="AE16" s="54"/>
      <c r="AF16" s="52">
        <f t="shared" si="4"/>
        <v>0</v>
      </c>
      <c r="AG16" s="27"/>
      <c r="AH16" s="27"/>
      <c r="AI16" s="27"/>
      <c r="AJ16" s="27"/>
      <c r="AK16" s="27"/>
      <c r="AL16" s="27"/>
      <c r="AM16" s="52">
        <f t="shared" si="5"/>
        <v>0</v>
      </c>
      <c r="AN16" s="54"/>
      <c r="AO16" s="55"/>
      <c r="AP16" s="54"/>
      <c r="AQ16" s="54"/>
      <c r="AR16" s="54"/>
      <c r="AS16" s="54"/>
      <c r="AT16" s="52">
        <f t="shared" si="6"/>
        <v>0</v>
      </c>
      <c r="AU16" s="55"/>
      <c r="AV16" s="54"/>
      <c r="AW16" s="54"/>
      <c r="AX16" s="54"/>
      <c r="AY16" s="54"/>
      <c r="AZ16" s="54"/>
      <c r="BA16" s="52">
        <f t="shared" si="7"/>
        <v>0</v>
      </c>
      <c r="BB16" s="54"/>
      <c r="BC16" s="54"/>
      <c r="BD16" s="54"/>
      <c r="BE16" s="54"/>
      <c r="BF16" s="54"/>
      <c r="BG16" s="54"/>
      <c r="BH16" s="52">
        <f t="shared" si="8"/>
        <v>0</v>
      </c>
      <c r="BI16" s="54"/>
      <c r="BJ16" s="54"/>
      <c r="BK16" s="54"/>
      <c r="BL16" s="54"/>
      <c r="BM16" s="54"/>
      <c r="BN16" s="54"/>
      <c r="BO16" s="52">
        <f t="shared" si="9"/>
        <v>0</v>
      </c>
      <c r="BP16" s="54" t="str">
        <f>IFERROR(__xludf.DUMMYFUNCTION("IFERROR(SUM(FILTER('Data Log'!$D$2:$D1000, 'Data Log'!$A$2:$A1000=$A16, 'Data Log'!$N$2:$N1000=BP$1)), """")"),"")</f>
        <v/>
      </c>
      <c r="BQ16" s="54" t="str">
        <f>IFERROR(__xludf.DUMMYFUNCTION("IFERROR(SUM(FILTER('Data Log'!$D$2:$D1000, 'Data Log'!$A$2:$A1000=$A16, 'Data Log'!$N$2:$N1000=BQ$1)), """")"),"")</f>
        <v/>
      </c>
      <c r="BR16" s="54" t="str">
        <f>IFERROR(__xludf.DUMMYFUNCTION("IFERROR(SUM(FILTER('Data Log'!$D$2:$D1000, 'Data Log'!$A$2:$A1000=$A16, 'Data Log'!$N$2:$N1000=BR$1)), """")"),"")</f>
        <v/>
      </c>
      <c r="BS16" s="54" t="str">
        <f>IFERROR(__xludf.DUMMYFUNCTION("IFERROR(SUM(FILTER('Data Log'!$D$2:$D1000, 'Data Log'!$A$2:$A1000=$A16, 'Data Log'!$N$2:$N1000=BS$1)), """")"),"")</f>
        <v/>
      </c>
      <c r="BT16" s="54" t="str">
        <f>IFERROR(__xludf.DUMMYFUNCTION("IFERROR(SUM(FILTER('Data Log'!$D$2:$D1000, 'Data Log'!$A$2:$A1000=$A16, 'Data Log'!$N$2:$N1000=BT$1)), """")"),"")</f>
        <v/>
      </c>
      <c r="BU16" s="54" t="str">
        <f>IFERROR(__xludf.DUMMYFUNCTION("IFERROR(SUM(FILTER('Data Log'!$D$2:$D1000, 'Data Log'!$A$2:$A1000=$A16, 'Data Log'!$N$2:$N1000=BU$1)), """")"),"")</f>
        <v/>
      </c>
      <c r="BV16" s="52">
        <f t="shared" si="10"/>
        <v>0</v>
      </c>
      <c r="BW16" s="54" t="str">
        <f>IFERROR(__xludf.DUMMYFUNCTION("IFERROR(SUM(FILTER('Data Log'!$D$2:$D1000, 'Data Log'!$A$2:$A1000=$A16, 'Data Log'!$N$2:$N1000=BW$1)), """")"),"")</f>
        <v/>
      </c>
      <c r="BX16" s="54" t="str">
        <f>IFERROR(__xludf.DUMMYFUNCTION("IFERROR(SUM(FILTER('Data Log'!$D$2:$D1000, 'Data Log'!$A$2:$A1000=$A16, 'Data Log'!$N$2:$N1000=BX$1)), """")"),"")</f>
        <v/>
      </c>
      <c r="BY16" s="54" t="str">
        <f>IFERROR(__xludf.DUMMYFUNCTION("IFERROR(SUM(FILTER('Data Log'!$D$2:$D1000, 'Data Log'!$A$2:$A1000=$A16, 'Data Log'!$N$2:$N1000=BY$1)), """")"),"")</f>
        <v/>
      </c>
      <c r="BZ16" s="54" t="str">
        <f>IFERROR(__xludf.DUMMYFUNCTION("IFERROR(SUM(FILTER('Data Log'!$D$2:$D1000, 'Data Log'!$A$2:$A1000=$A16, 'Data Log'!$N$2:$N1000=BZ$1)), """")"),"")</f>
        <v/>
      </c>
      <c r="CA16" s="54" t="str">
        <f>IFERROR(__xludf.DUMMYFUNCTION("IFERROR(SUM(FILTER('Data Log'!$D$2:$D1000, 'Data Log'!$A$2:$A1000=$A16, 'Data Log'!$N$2:$N1000=CA$1)), """")"),"")</f>
        <v/>
      </c>
      <c r="CB16" s="54" t="str">
        <f>IFERROR(__xludf.DUMMYFUNCTION("IFERROR(SUM(FILTER('Data Log'!$D$2:$D1000, 'Data Log'!$A$2:$A1000=$A16, 'Data Log'!$N$2:$N1000=CB$1)), """")"),"")</f>
        <v/>
      </c>
      <c r="CC16" s="52">
        <f t="shared" si="11"/>
        <v>0</v>
      </c>
      <c r="CD16" s="54" t="str">
        <f>IFERROR(__xludf.DUMMYFUNCTION("IFERROR(SUM(FILTER('Data Log'!$D$2:$D1000, 'Data Log'!$A$2:$A1000=$A16, 'Data Log'!$N$2:$N1000=CD$1)), """")"),"")</f>
        <v/>
      </c>
      <c r="CE16" s="54" t="str">
        <f>IFERROR(__xludf.DUMMYFUNCTION("IFERROR(SUM(FILTER('Data Log'!$D$2:$D1000, 'Data Log'!$A$2:$A1000=$A16, 'Data Log'!$N$2:$N1000=CE$1)), """")"),"")</f>
        <v/>
      </c>
      <c r="CF16" s="54" t="str">
        <f>IFERROR(__xludf.DUMMYFUNCTION("IFERROR(SUM(FILTER('Data Log'!$D$2:$D1000, 'Data Log'!$A$2:$A1000=$A16, 'Data Log'!$N$2:$N1000=CF$1)), """")"),"")</f>
        <v/>
      </c>
      <c r="CG16" s="54" t="str">
        <f>IFERROR(__xludf.DUMMYFUNCTION("IFERROR(SUM(FILTER('Data Log'!$D$2:$D1000, 'Data Log'!$A$2:$A1000=$A16, 'Data Log'!$N$2:$N1000=CG$1)), """")"),"")</f>
        <v/>
      </c>
      <c r="CH16" s="54" t="str">
        <f>IFERROR(__xludf.DUMMYFUNCTION("IFERROR(SUM(FILTER('Data Log'!$D$2:$D1000, 'Data Log'!$A$2:$A1000=$A16, 'Data Log'!$N$2:$N1000=CH$1)), """")"),"")</f>
        <v/>
      </c>
      <c r="CI16" s="54" t="str">
        <f>IFERROR(__xludf.DUMMYFUNCTION("IFERROR(SUM(FILTER('Data Log'!$D$2:$D1000, 'Data Log'!$A$2:$A1000=$A16, 'Data Log'!$N$2:$N1000=CI$1)), """")"),"")</f>
        <v/>
      </c>
      <c r="CJ16" s="52">
        <f t="shared" si="12"/>
        <v>0</v>
      </c>
      <c r="CK16" s="54" t="str">
        <f>IFERROR(__xludf.DUMMYFUNCTION("IFERROR(SUM(FILTER('Data Log'!$D$2:$D1000, 'Data Log'!$A$2:$A1000=$A16, 'Data Log'!$N$2:$N1000=CK$1)), """")"),"")</f>
        <v/>
      </c>
      <c r="CL16" s="54" t="str">
        <f>IFERROR(__xludf.DUMMYFUNCTION("IFERROR(SUM(FILTER('Data Log'!$D$2:$D1000, 'Data Log'!$A$2:$A1000=$A16, 'Data Log'!$N$2:$N1000=CL$1)), """")"),"")</f>
        <v/>
      </c>
      <c r="CM16" s="54" t="str">
        <f>IFERROR(__xludf.DUMMYFUNCTION("IFERROR(SUM(FILTER('Data Log'!$D$2:$D1000, 'Data Log'!$A$2:$A1000=$A16, 'Data Log'!$N$2:$N1000=CM$1)), """")"),"")</f>
        <v/>
      </c>
      <c r="CN16" s="54" t="str">
        <f>IFERROR(__xludf.DUMMYFUNCTION("IFERROR(SUM(FILTER('Data Log'!$D$2:$D1000, 'Data Log'!$A$2:$A1000=$A16, 'Data Log'!$N$2:$N1000=CN$1)), """")"),"")</f>
        <v/>
      </c>
      <c r="CO16" s="54" t="str">
        <f>IFERROR(__xludf.DUMMYFUNCTION("IFERROR(SUM(FILTER('Data Log'!$D$2:$D1000, 'Data Log'!$A$2:$A1000=$A16, 'Data Log'!$N$2:$N1000=CO$1)), """")"),"")</f>
        <v/>
      </c>
      <c r="CP16" s="54" t="str">
        <f>IFERROR(__xludf.DUMMYFUNCTION("IFERROR(SUM(FILTER('Data Log'!$D$2:$D1000, 'Data Log'!$A$2:$A1000=$A16, 'Data Log'!$N$2:$N1000=CP$1)), """")"),"")</f>
        <v/>
      </c>
      <c r="CQ16" s="56">
        <f t="shared" si="13"/>
        <v>0</v>
      </c>
    </row>
    <row r="17">
      <c r="A17" s="25"/>
      <c r="B17" s="26"/>
      <c r="C17" s="26"/>
      <c r="D17" s="27"/>
      <c r="E17" s="27"/>
      <c r="F17" s="27"/>
      <c r="G17" s="27"/>
      <c r="H17" s="27"/>
      <c r="I17" s="27"/>
      <c r="J17" s="27"/>
      <c r="K17" s="52">
        <f t="shared" si="1"/>
        <v>0</v>
      </c>
      <c r="L17" s="53"/>
      <c r="M17" s="27"/>
      <c r="N17" s="27"/>
      <c r="O17" s="27"/>
      <c r="P17" s="53"/>
      <c r="Q17" s="27"/>
      <c r="R17" s="52">
        <f t="shared" si="2"/>
        <v>0</v>
      </c>
      <c r="S17" s="27"/>
      <c r="T17" s="27"/>
      <c r="U17" s="27"/>
      <c r="V17" s="27"/>
      <c r="W17" s="27"/>
      <c r="X17" s="27"/>
      <c r="Y17" s="52">
        <f t="shared" si="3"/>
        <v>0</v>
      </c>
      <c r="Z17" s="54"/>
      <c r="AA17" s="54"/>
      <c r="AB17" s="54"/>
      <c r="AC17" s="54"/>
      <c r="AD17" s="54"/>
      <c r="AE17" s="54"/>
      <c r="AF17" s="52">
        <f t="shared" si="4"/>
        <v>0</v>
      </c>
      <c r="AG17" s="27"/>
      <c r="AH17" s="27"/>
      <c r="AI17" s="27"/>
      <c r="AJ17" s="27"/>
      <c r="AK17" s="27"/>
      <c r="AL17" s="27"/>
      <c r="AM17" s="52">
        <f t="shared" si="5"/>
        <v>0</v>
      </c>
      <c r="AN17" s="54"/>
      <c r="AO17" s="55"/>
      <c r="AP17" s="54"/>
      <c r="AQ17" s="54"/>
      <c r="AR17" s="54"/>
      <c r="AS17" s="54"/>
      <c r="AT17" s="52">
        <f t="shared" si="6"/>
        <v>0</v>
      </c>
      <c r="AU17" s="55"/>
      <c r="AV17" s="54"/>
      <c r="AW17" s="54"/>
      <c r="AX17" s="54"/>
      <c r="AY17" s="54"/>
      <c r="AZ17" s="54"/>
      <c r="BA17" s="52">
        <f t="shared" si="7"/>
        <v>0</v>
      </c>
      <c r="BB17" s="54"/>
      <c r="BC17" s="54"/>
      <c r="BD17" s="54"/>
      <c r="BE17" s="54"/>
      <c r="BF17" s="54"/>
      <c r="BG17" s="54"/>
      <c r="BH17" s="52">
        <f t="shared" si="8"/>
        <v>0</v>
      </c>
      <c r="BI17" s="54"/>
      <c r="BJ17" s="54"/>
      <c r="BK17" s="54"/>
      <c r="BL17" s="54"/>
      <c r="BM17" s="54"/>
      <c r="BN17" s="54"/>
      <c r="BO17" s="52">
        <f t="shared" si="9"/>
        <v>0</v>
      </c>
      <c r="BP17" s="54" t="str">
        <f>IFERROR(__xludf.DUMMYFUNCTION("IFERROR(SUM(FILTER('Data Log'!$D$2:$D1000, 'Data Log'!$A$2:$A1000=$A17, 'Data Log'!$N$2:$N1000=BP$1)), """")"),"")</f>
        <v/>
      </c>
      <c r="BQ17" s="54" t="str">
        <f>IFERROR(__xludf.DUMMYFUNCTION("IFERROR(SUM(FILTER('Data Log'!$D$2:$D1000, 'Data Log'!$A$2:$A1000=$A17, 'Data Log'!$N$2:$N1000=BQ$1)), """")"),"")</f>
        <v/>
      </c>
      <c r="BR17" s="54" t="str">
        <f>IFERROR(__xludf.DUMMYFUNCTION("IFERROR(SUM(FILTER('Data Log'!$D$2:$D1000, 'Data Log'!$A$2:$A1000=$A17, 'Data Log'!$N$2:$N1000=BR$1)), """")"),"")</f>
        <v/>
      </c>
      <c r="BS17" s="54" t="str">
        <f>IFERROR(__xludf.DUMMYFUNCTION("IFERROR(SUM(FILTER('Data Log'!$D$2:$D1000, 'Data Log'!$A$2:$A1000=$A17, 'Data Log'!$N$2:$N1000=BS$1)), """")"),"")</f>
        <v/>
      </c>
      <c r="BT17" s="54" t="str">
        <f>IFERROR(__xludf.DUMMYFUNCTION("IFERROR(SUM(FILTER('Data Log'!$D$2:$D1000, 'Data Log'!$A$2:$A1000=$A17, 'Data Log'!$N$2:$N1000=BT$1)), """")"),"")</f>
        <v/>
      </c>
      <c r="BU17" s="54" t="str">
        <f>IFERROR(__xludf.DUMMYFUNCTION("IFERROR(SUM(FILTER('Data Log'!$D$2:$D1000, 'Data Log'!$A$2:$A1000=$A17, 'Data Log'!$N$2:$N1000=BU$1)), """")"),"")</f>
        <v/>
      </c>
      <c r="BV17" s="52">
        <f t="shared" si="10"/>
        <v>0</v>
      </c>
      <c r="BW17" s="54" t="str">
        <f>IFERROR(__xludf.DUMMYFUNCTION("IFERROR(SUM(FILTER('Data Log'!$D$2:$D1000, 'Data Log'!$A$2:$A1000=$A17, 'Data Log'!$N$2:$N1000=BW$1)), """")"),"")</f>
        <v/>
      </c>
      <c r="BX17" s="54" t="str">
        <f>IFERROR(__xludf.DUMMYFUNCTION("IFERROR(SUM(FILTER('Data Log'!$D$2:$D1000, 'Data Log'!$A$2:$A1000=$A17, 'Data Log'!$N$2:$N1000=BX$1)), """")"),"")</f>
        <v/>
      </c>
      <c r="BY17" s="54" t="str">
        <f>IFERROR(__xludf.DUMMYFUNCTION("IFERROR(SUM(FILTER('Data Log'!$D$2:$D1000, 'Data Log'!$A$2:$A1000=$A17, 'Data Log'!$N$2:$N1000=BY$1)), """")"),"")</f>
        <v/>
      </c>
      <c r="BZ17" s="54" t="str">
        <f>IFERROR(__xludf.DUMMYFUNCTION("IFERROR(SUM(FILTER('Data Log'!$D$2:$D1000, 'Data Log'!$A$2:$A1000=$A17, 'Data Log'!$N$2:$N1000=BZ$1)), """")"),"")</f>
        <v/>
      </c>
      <c r="CA17" s="54" t="str">
        <f>IFERROR(__xludf.DUMMYFUNCTION("IFERROR(SUM(FILTER('Data Log'!$D$2:$D1000, 'Data Log'!$A$2:$A1000=$A17, 'Data Log'!$N$2:$N1000=CA$1)), """")"),"")</f>
        <v/>
      </c>
      <c r="CB17" s="54" t="str">
        <f>IFERROR(__xludf.DUMMYFUNCTION("IFERROR(SUM(FILTER('Data Log'!$D$2:$D1000, 'Data Log'!$A$2:$A1000=$A17, 'Data Log'!$N$2:$N1000=CB$1)), """")"),"")</f>
        <v/>
      </c>
      <c r="CC17" s="52">
        <f t="shared" si="11"/>
        <v>0</v>
      </c>
      <c r="CD17" s="54" t="str">
        <f>IFERROR(__xludf.DUMMYFUNCTION("IFERROR(SUM(FILTER('Data Log'!$D$2:$D1000, 'Data Log'!$A$2:$A1000=$A17, 'Data Log'!$N$2:$N1000=CD$1)), """")"),"")</f>
        <v/>
      </c>
      <c r="CE17" s="54" t="str">
        <f>IFERROR(__xludf.DUMMYFUNCTION("IFERROR(SUM(FILTER('Data Log'!$D$2:$D1000, 'Data Log'!$A$2:$A1000=$A17, 'Data Log'!$N$2:$N1000=CE$1)), """")"),"")</f>
        <v/>
      </c>
      <c r="CF17" s="54" t="str">
        <f>IFERROR(__xludf.DUMMYFUNCTION("IFERROR(SUM(FILTER('Data Log'!$D$2:$D1000, 'Data Log'!$A$2:$A1000=$A17, 'Data Log'!$N$2:$N1000=CF$1)), """")"),"")</f>
        <v/>
      </c>
      <c r="CG17" s="54" t="str">
        <f>IFERROR(__xludf.DUMMYFUNCTION("IFERROR(SUM(FILTER('Data Log'!$D$2:$D1000, 'Data Log'!$A$2:$A1000=$A17, 'Data Log'!$N$2:$N1000=CG$1)), """")"),"")</f>
        <v/>
      </c>
      <c r="CH17" s="54" t="str">
        <f>IFERROR(__xludf.DUMMYFUNCTION("IFERROR(SUM(FILTER('Data Log'!$D$2:$D1000, 'Data Log'!$A$2:$A1000=$A17, 'Data Log'!$N$2:$N1000=CH$1)), """")"),"")</f>
        <v/>
      </c>
      <c r="CI17" s="54" t="str">
        <f>IFERROR(__xludf.DUMMYFUNCTION("IFERROR(SUM(FILTER('Data Log'!$D$2:$D1000, 'Data Log'!$A$2:$A1000=$A17, 'Data Log'!$N$2:$N1000=CI$1)), """")"),"")</f>
        <v/>
      </c>
      <c r="CJ17" s="52">
        <f t="shared" si="12"/>
        <v>0</v>
      </c>
      <c r="CK17" s="54" t="str">
        <f>IFERROR(__xludf.DUMMYFUNCTION("IFERROR(SUM(FILTER('Data Log'!$D$2:$D1000, 'Data Log'!$A$2:$A1000=$A17, 'Data Log'!$N$2:$N1000=CK$1)), """")"),"")</f>
        <v/>
      </c>
      <c r="CL17" s="54" t="str">
        <f>IFERROR(__xludf.DUMMYFUNCTION("IFERROR(SUM(FILTER('Data Log'!$D$2:$D1000, 'Data Log'!$A$2:$A1000=$A17, 'Data Log'!$N$2:$N1000=CL$1)), """")"),"")</f>
        <v/>
      </c>
      <c r="CM17" s="54" t="str">
        <f>IFERROR(__xludf.DUMMYFUNCTION("IFERROR(SUM(FILTER('Data Log'!$D$2:$D1000, 'Data Log'!$A$2:$A1000=$A17, 'Data Log'!$N$2:$N1000=CM$1)), """")"),"")</f>
        <v/>
      </c>
      <c r="CN17" s="54" t="str">
        <f>IFERROR(__xludf.DUMMYFUNCTION("IFERROR(SUM(FILTER('Data Log'!$D$2:$D1000, 'Data Log'!$A$2:$A1000=$A17, 'Data Log'!$N$2:$N1000=CN$1)), """")"),"")</f>
        <v/>
      </c>
      <c r="CO17" s="54" t="str">
        <f>IFERROR(__xludf.DUMMYFUNCTION("IFERROR(SUM(FILTER('Data Log'!$D$2:$D1000, 'Data Log'!$A$2:$A1000=$A17, 'Data Log'!$N$2:$N1000=CO$1)), """")"),"")</f>
        <v/>
      </c>
      <c r="CP17" s="54" t="str">
        <f>IFERROR(__xludf.DUMMYFUNCTION("IFERROR(SUM(FILTER('Data Log'!$D$2:$D1000, 'Data Log'!$A$2:$A1000=$A17, 'Data Log'!$N$2:$N1000=CP$1)), """")"),"")</f>
        <v/>
      </c>
      <c r="CQ17" s="56">
        <f t="shared" si="13"/>
        <v>0</v>
      </c>
    </row>
    <row r="18">
      <c r="A18" s="36"/>
      <c r="B18" s="34"/>
      <c r="C18" s="34"/>
      <c r="D18" s="27"/>
      <c r="E18" s="27"/>
      <c r="F18" s="27"/>
      <c r="G18" s="27"/>
      <c r="H18" s="27"/>
      <c r="I18" s="27"/>
      <c r="J18" s="27"/>
      <c r="K18" s="52">
        <f t="shared" si="1"/>
        <v>0</v>
      </c>
      <c r="L18" s="53"/>
      <c r="M18" s="27"/>
      <c r="N18" s="27"/>
      <c r="O18" s="27"/>
      <c r="P18" s="53"/>
      <c r="Q18" s="27"/>
      <c r="R18" s="52">
        <f t="shared" si="2"/>
        <v>0</v>
      </c>
      <c r="S18" s="27"/>
      <c r="T18" s="27"/>
      <c r="U18" s="27"/>
      <c r="V18" s="27"/>
      <c r="W18" s="27"/>
      <c r="X18" s="27"/>
      <c r="Y18" s="52">
        <f t="shared" si="3"/>
        <v>0</v>
      </c>
      <c r="Z18" s="54"/>
      <c r="AA18" s="54"/>
      <c r="AB18" s="54"/>
      <c r="AC18" s="54"/>
      <c r="AD18" s="54"/>
      <c r="AE18" s="54"/>
      <c r="AF18" s="52">
        <f t="shared" si="4"/>
        <v>0</v>
      </c>
      <c r="AG18" s="27"/>
      <c r="AH18" s="27"/>
      <c r="AI18" s="27"/>
      <c r="AJ18" s="27"/>
      <c r="AK18" s="27"/>
      <c r="AL18" s="27"/>
      <c r="AM18" s="52">
        <f t="shared" si="5"/>
        <v>0</v>
      </c>
      <c r="AN18" s="54"/>
      <c r="AO18" s="55"/>
      <c r="AP18" s="54"/>
      <c r="AQ18" s="54"/>
      <c r="AR18" s="54"/>
      <c r="AS18" s="54"/>
      <c r="AT18" s="52">
        <f t="shared" si="6"/>
        <v>0</v>
      </c>
      <c r="AU18" s="55"/>
      <c r="AV18" s="54"/>
      <c r="AW18" s="54"/>
      <c r="AX18" s="54"/>
      <c r="AY18" s="54"/>
      <c r="AZ18" s="54"/>
      <c r="BA18" s="52">
        <f t="shared" si="7"/>
        <v>0</v>
      </c>
      <c r="BB18" s="54"/>
      <c r="BC18" s="54"/>
      <c r="BD18" s="54"/>
      <c r="BE18" s="54"/>
      <c r="BF18" s="54"/>
      <c r="BG18" s="54"/>
      <c r="BH18" s="52">
        <f t="shared" si="8"/>
        <v>0</v>
      </c>
      <c r="BI18" s="54"/>
      <c r="BJ18" s="54"/>
      <c r="BK18" s="54"/>
      <c r="BL18" s="54"/>
      <c r="BM18" s="54"/>
      <c r="BN18" s="54"/>
      <c r="BO18" s="52">
        <f t="shared" si="9"/>
        <v>0</v>
      </c>
      <c r="BP18" s="54" t="str">
        <f>IFERROR(__xludf.DUMMYFUNCTION("IFERROR(SUM(FILTER('Data Log'!$D$2:$D1000, 'Data Log'!$A$2:$A1000=$A18, 'Data Log'!$N$2:$N1000=BP$1)), """")"),"")</f>
        <v/>
      </c>
      <c r="BQ18" s="54" t="str">
        <f>IFERROR(__xludf.DUMMYFUNCTION("IFERROR(SUM(FILTER('Data Log'!$D$2:$D1000, 'Data Log'!$A$2:$A1000=$A18, 'Data Log'!$N$2:$N1000=BQ$1)), """")"),"")</f>
        <v/>
      </c>
      <c r="BR18" s="54" t="str">
        <f>IFERROR(__xludf.DUMMYFUNCTION("IFERROR(SUM(FILTER('Data Log'!$D$2:$D1000, 'Data Log'!$A$2:$A1000=$A18, 'Data Log'!$N$2:$N1000=BR$1)), """")"),"")</f>
        <v/>
      </c>
      <c r="BS18" s="54" t="str">
        <f>IFERROR(__xludf.DUMMYFUNCTION("IFERROR(SUM(FILTER('Data Log'!$D$2:$D1000, 'Data Log'!$A$2:$A1000=$A18, 'Data Log'!$N$2:$N1000=BS$1)), """")"),"")</f>
        <v/>
      </c>
      <c r="BT18" s="54" t="str">
        <f>IFERROR(__xludf.DUMMYFUNCTION("IFERROR(SUM(FILTER('Data Log'!$D$2:$D1000, 'Data Log'!$A$2:$A1000=$A18, 'Data Log'!$N$2:$N1000=BT$1)), """")"),"")</f>
        <v/>
      </c>
      <c r="BU18" s="54" t="str">
        <f>IFERROR(__xludf.DUMMYFUNCTION("IFERROR(SUM(FILTER('Data Log'!$D$2:$D1000, 'Data Log'!$A$2:$A1000=$A18, 'Data Log'!$N$2:$N1000=BU$1)), """")"),"")</f>
        <v/>
      </c>
      <c r="BV18" s="52">
        <f t="shared" si="10"/>
        <v>0</v>
      </c>
      <c r="BW18" s="54" t="str">
        <f>IFERROR(__xludf.DUMMYFUNCTION("IFERROR(SUM(FILTER('Data Log'!$D$2:$D1000, 'Data Log'!$A$2:$A1000=$A18, 'Data Log'!$N$2:$N1000=BW$1)), """")"),"")</f>
        <v/>
      </c>
      <c r="BX18" s="54" t="str">
        <f>IFERROR(__xludf.DUMMYFUNCTION("IFERROR(SUM(FILTER('Data Log'!$D$2:$D1000, 'Data Log'!$A$2:$A1000=$A18, 'Data Log'!$N$2:$N1000=BX$1)), """")"),"")</f>
        <v/>
      </c>
      <c r="BY18" s="54" t="str">
        <f>IFERROR(__xludf.DUMMYFUNCTION("IFERROR(SUM(FILTER('Data Log'!$D$2:$D1000, 'Data Log'!$A$2:$A1000=$A18, 'Data Log'!$N$2:$N1000=BY$1)), """")"),"")</f>
        <v/>
      </c>
      <c r="BZ18" s="54" t="str">
        <f>IFERROR(__xludf.DUMMYFUNCTION("IFERROR(SUM(FILTER('Data Log'!$D$2:$D1000, 'Data Log'!$A$2:$A1000=$A18, 'Data Log'!$N$2:$N1000=BZ$1)), """")"),"")</f>
        <v/>
      </c>
      <c r="CA18" s="54" t="str">
        <f>IFERROR(__xludf.DUMMYFUNCTION("IFERROR(SUM(FILTER('Data Log'!$D$2:$D1000, 'Data Log'!$A$2:$A1000=$A18, 'Data Log'!$N$2:$N1000=CA$1)), """")"),"")</f>
        <v/>
      </c>
      <c r="CB18" s="54" t="str">
        <f>IFERROR(__xludf.DUMMYFUNCTION("IFERROR(SUM(FILTER('Data Log'!$D$2:$D1000, 'Data Log'!$A$2:$A1000=$A18, 'Data Log'!$N$2:$N1000=CB$1)), """")"),"")</f>
        <v/>
      </c>
      <c r="CC18" s="52">
        <f t="shared" si="11"/>
        <v>0</v>
      </c>
      <c r="CD18" s="54" t="str">
        <f>IFERROR(__xludf.DUMMYFUNCTION("IFERROR(SUM(FILTER('Data Log'!$D$2:$D1000, 'Data Log'!$A$2:$A1000=$A18, 'Data Log'!$N$2:$N1000=CD$1)), """")"),"")</f>
        <v/>
      </c>
      <c r="CE18" s="54" t="str">
        <f>IFERROR(__xludf.DUMMYFUNCTION("IFERROR(SUM(FILTER('Data Log'!$D$2:$D1000, 'Data Log'!$A$2:$A1000=$A18, 'Data Log'!$N$2:$N1000=CE$1)), """")"),"")</f>
        <v/>
      </c>
      <c r="CF18" s="54" t="str">
        <f>IFERROR(__xludf.DUMMYFUNCTION("IFERROR(SUM(FILTER('Data Log'!$D$2:$D1000, 'Data Log'!$A$2:$A1000=$A18, 'Data Log'!$N$2:$N1000=CF$1)), """")"),"")</f>
        <v/>
      </c>
      <c r="CG18" s="54" t="str">
        <f>IFERROR(__xludf.DUMMYFUNCTION("IFERROR(SUM(FILTER('Data Log'!$D$2:$D1000, 'Data Log'!$A$2:$A1000=$A18, 'Data Log'!$N$2:$N1000=CG$1)), """")"),"")</f>
        <v/>
      </c>
      <c r="CH18" s="54" t="str">
        <f>IFERROR(__xludf.DUMMYFUNCTION("IFERROR(SUM(FILTER('Data Log'!$D$2:$D1000, 'Data Log'!$A$2:$A1000=$A18, 'Data Log'!$N$2:$N1000=CH$1)), """")"),"")</f>
        <v/>
      </c>
      <c r="CI18" s="54" t="str">
        <f>IFERROR(__xludf.DUMMYFUNCTION("IFERROR(SUM(FILTER('Data Log'!$D$2:$D1000, 'Data Log'!$A$2:$A1000=$A18, 'Data Log'!$N$2:$N1000=CI$1)), """")"),"")</f>
        <v/>
      </c>
      <c r="CJ18" s="52">
        <f t="shared" si="12"/>
        <v>0</v>
      </c>
      <c r="CK18" s="54" t="str">
        <f>IFERROR(__xludf.DUMMYFUNCTION("IFERROR(SUM(FILTER('Data Log'!$D$2:$D1000, 'Data Log'!$A$2:$A1000=$A18, 'Data Log'!$N$2:$N1000=CK$1)), """")"),"")</f>
        <v/>
      </c>
      <c r="CL18" s="54" t="str">
        <f>IFERROR(__xludf.DUMMYFUNCTION("IFERROR(SUM(FILTER('Data Log'!$D$2:$D1000, 'Data Log'!$A$2:$A1000=$A18, 'Data Log'!$N$2:$N1000=CL$1)), """")"),"")</f>
        <v/>
      </c>
      <c r="CM18" s="54" t="str">
        <f>IFERROR(__xludf.DUMMYFUNCTION("IFERROR(SUM(FILTER('Data Log'!$D$2:$D1000, 'Data Log'!$A$2:$A1000=$A18, 'Data Log'!$N$2:$N1000=CM$1)), """")"),"")</f>
        <v/>
      </c>
      <c r="CN18" s="54" t="str">
        <f>IFERROR(__xludf.DUMMYFUNCTION("IFERROR(SUM(FILTER('Data Log'!$D$2:$D1000, 'Data Log'!$A$2:$A1000=$A18, 'Data Log'!$N$2:$N1000=CN$1)), """")"),"")</f>
        <v/>
      </c>
      <c r="CO18" s="54" t="str">
        <f>IFERROR(__xludf.DUMMYFUNCTION("IFERROR(SUM(FILTER('Data Log'!$D$2:$D1000, 'Data Log'!$A$2:$A1000=$A18, 'Data Log'!$N$2:$N1000=CO$1)), """")"),"")</f>
        <v/>
      </c>
      <c r="CP18" s="54" t="str">
        <f>IFERROR(__xludf.DUMMYFUNCTION("IFERROR(SUM(FILTER('Data Log'!$D$2:$D1000, 'Data Log'!$A$2:$A1000=$A18, 'Data Log'!$N$2:$N1000=CP$1)), """")"),"")</f>
        <v/>
      </c>
      <c r="CQ18" s="56">
        <f t="shared" si="13"/>
        <v>0</v>
      </c>
    </row>
    <row r="19">
      <c r="A19" s="33"/>
      <c r="B19" s="34"/>
      <c r="C19" s="34"/>
      <c r="D19" s="27"/>
      <c r="E19" s="27"/>
      <c r="F19" s="27"/>
      <c r="G19" s="27"/>
      <c r="H19" s="27"/>
      <c r="I19" s="27"/>
      <c r="J19" s="27"/>
      <c r="K19" s="52">
        <f t="shared" si="1"/>
        <v>0</v>
      </c>
      <c r="L19" s="53"/>
      <c r="M19" s="27"/>
      <c r="N19" s="27"/>
      <c r="O19" s="27"/>
      <c r="P19" s="53"/>
      <c r="Q19" s="27"/>
      <c r="R19" s="52">
        <f t="shared" si="2"/>
        <v>0</v>
      </c>
      <c r="S19" s="27"/>
      <c r="T19" s="27"/>
      <c r="U19" s="27"/>
      <c r="V19" s="27"/>
      <c r="W19" s="27"/>
      <c r="X19" s="27"/>
      <c r="Y19" s="52">
        <f t="shared" si="3"/>
        <v>0</v>
      </c>
      <c r="Z19" s="54"/>
      <c r="AA19" s="54"/>
      <c r="AB19" s="54"/>
      <c r="AC19" s="54"/>
      <c r="AD19" s="54"/>
      <c r="AE19" s="54"/>
      <c r="AF19" s="52">
        <f t="shared" si="4"/>
        <v>0</v>
      </c>
      <c r="AG19" s="27"/>
      <c r="AH19" s="27"/>
      <c r="AI19" s="27"/>
      <c r="AJ19" s="27"/>
      <c r="AK19" s="27"/>
      <c r="AL19" s="27"/>
      <c r="AM19" s="52">
        <f t="shared" si="5"/>
        <v>0</v>
      </c>
      <c r="AN19" s="54"/>
      <c r="AO19" s="55"/>
      <c r="AP19" s="54"/>
      <c r="AQ19" s="54"/>
      <c r="AR19" s="54"/>
      <c r="AS19" s="54"/>
      <c r="AT19" s="52">
        <f t="shared" si="6"/>
        <v>0</v>
      </c>
      <c r="AU19" s="55"/>
      <c r="AV19" s="54"/>
      <c r="AW19" s="54"/>
      <c r="AX19" s="54"/>
      <c r="AY19" s="54"/>
      <c r="AZ19" s="54"/>
      <c r="BA19" s="52">
        <f t="shared" si="7"/>
        <v>0</v>
      </c>
      <c r="BB19" s="54"/>
      <c r="BC19" s="54"/>
      <c r="BD19" s="54"/>
      <c r="BE19" s="54"/>
      <c r="BF19" s="54"/>
      <c r="BG19" s="54"/>
      <c r="BH19" s="52">
        <f t="shared" si="8"/>
        <v>0</v>
      </c>
      <c r="BI19" s="54"/>
      <c r="BJ19" s="54"/>
      <c r="BK19" s="54"/>
      <c r="BL19" s="54"/>
      <c r="BM19" s="54"/>
      <c r="BN19" s="54"/>
      <c r="BO19" s="52">
        <f t="shared" si="9"/>
        <v>0</v>
      </c>
      <c r="BP19" s="54" t="str">
        <f>IFERROR(__xludf.DUMMYFUNCTION("IFERROR(SUM(FILTER('Data Log'!$D$2:$D1000, 'Data Log'!$A$2:$A1000=$A19, 'Data Log'!$N$2:$N1000=BP$1)), """")"),"")</f>
        <v/>
      </c>
      <c r="BQ19" s="54" t="str">
        <f>IFERROR(__xludf.DUMMYFUNCTION("IFERROR(SUM(FILTER('Data Log'!$D$2:$D1000, 'Data Log'!$A$2:$A1000=$A19, 'Data Log'!$N$2:$N1000=BQ$1)), """")"),"")</f>
        <v/>
      </c>
      <c r="BR19" s="54" t="str">
        <f>IFERROR(__xludf.DUMMYFUNCTION("IFERROR(SUM(FILTER('Data Log'!$D$2:$D1000, 'Data Log'!$A$2:$A1000=$A19, 'Data Log'!$N$2:$N1000=BR$1)), """")"),"")</f>
        <v/>
      </c>
      <c r="BS19" s="54" t="str">
        <f>IFERROR(__xludf.DUMMYFUNCTION("IFERROR(SUM(FILTER('Data Log'!$D$2:$D1000, 'Data Log'!$A$2:$A1000=$A19, 'Data Log'!$N$2:$N1000=BS$1)), """")"),"")</f>
        <v/>
      </c>
      <c r="BT19" s="54" t="str">
        <f>IFERROR(__xludf.DUMMYFUNCTION("IFERROR(SUM(FILTER('Data Log'!$D$2:$D1000, 'Data Log'!$A$2:$A1000=$A19, 'Data Log'!$N$2:$N1000=BT$1)), """")"),"")</f>
        <v/>
      </c>
      <c r="BU19" s="54" t="str">
        <f>IFERROR(__xludf.DUMMYFUNCTION("IFERROR(SUM(FILTER('Data Log'!$D$2:$D1000, 'Data Log'!$A$2:$A1000=$A19, 'Data Log'!$N$2:$N1000=BU$1)), """")"),"")</f>
        <v/>
      </c>
      <c r="BV19" s="52">
        <f t="shared" si="10"/>
        <v>0</v>
      </c>
      <c r="BW19" s="54" t="str">
        <f>IFERROR(__xludf.DUMMYFUNCTION("IFERROR(SUM(FILTER('Data Log'!$D$2:$D1000, 'Data Log'!$A$2:$A1000=$A19, 'Data Log'!$N$2:$N1000=BW$1)), """")"),"")</f>
        <v/>
      </c>
      <c r="BX19" s="54" t="str">
        <f>IFERROR(__xludf.DUMMYFUNCTION("IFERROR(SUM(FILTER('Data Log'!$D$2:$D1000, 'Data Log'!$A$2:$A1000=$A19, 'Data Log'!$N$2:$N1000=BX$1)), """")"),"")</f>
        <v/>
      </c>
      <c r="BY19" s="54" t="str">
        <f>IFERROR(__xludf.DUMMYFUNCTION("IFERROR(SUM(FILTER('Data Log'!$D$2:$D1000, 'Data Log'!$A$2:$A1000=$A19, 'Data Log'!$N$2:$N1000=BY$1)), """")"),"")</f>
        <v/>
      </c>
      <c r="BZ19" s="54" t="str">
        <f>IFERROR(__xludf.DUMMYFUNCTION("IFERROR(SUM(FILTER('Data Log'!$D$2:$D1000, 'Data Log'!$A$2:$A1000=$A19, 'Data Log'!$N$2:$N1000=BZ$1)), """")"),"")</f>
        <v/>
      </c>
      <c r="CA19" s="54" t="str">
        <f>IFERROR(__xludf.DUMMYFUNCTION("IFERROR(SUM(FILTER('Data Log'!$D$2:$D1000, 'Data Log'!$A$2:$A1000=$A19, 'Data Log'!$N$2:$N1000=CA$1)), """")"),"")</f>
        <v/>
      </c>
      <c r="CB19" s="54" t="str">
        <f>IFERROR(__xludf.DUMMYFUNCTION("IFERROR(SUM(FILTER('Data Log'!$D$2:$D1000, 'Data Log'!$A$2:$A1000=$A19, 'Data Log'!$N$2:$N1000=CB$1)), """")"),"")</f>
        <v/>
      </c>
      <c r="CC19" s="52">
        <f t="shared" si="11"/>
        <v>0</v>
      </c>
      <c r="CD19" s="54" t="str">
        <f>IFERROR(__xludf.DUMMYFUNCTION("IFERROR(SUM(FILTER('Data Log'!$D$2:$D1000, 'Data Log'!$A$2:$A1000=$A19, 'Data Log'!$N$2:$N1000=CD$1)), """")"),"")</f>
        <v/>
      </c>
      <c r="CE19" s="54" t="str">
        <f>IFERROR(__xludf.DUMMYFUNCTION("IFERROR(SUM(FILTER('Data Log'!$D$2:$D1000, 'Data Log'!$A$2:$A1000=$A19, 'Data Log'!$N$2:$N1000=CE$1)), """")"),"")</f>
        <v/>
      </c>
      <c r="CF19" s="54" t="str">
        <f>IFERROR(__xludf.DUMMYFUNCTION("IFERROR(SUM(FILTER('Data Log'!$D$2:$D1000, 'Data Log'!$A$2:$A1000=$A19, 'Data Log'!$N$2:$N1000=CF$1)), """")"),"")</f>
        <v/>
      </c>
      <c r="CG19" s="54" t="str">
        <f>IFERROR(__xludf.DUMMYFUNCTION("IFERROR(SUM(FILTER('Data Log'!$D$2:$D1000, 'Data Log'!$A$2:$A1000=$A19, 'Data Log'!$N$2:$N1000=CG$1)), """")"),"")</f>
        <v/>
      </c>
      <c r="CH19" s="54" t="str">
        <f>IFERROR(__xludf.DUMMYFUNCTION("IFERROR(SUM(FILTER('Data Log'!$D$2:$D1000, 'Data Log'!$A$2:$A1000=$A19, 'Data Log'!$N$2:$N1000=CH$1)), """")"),"")</f>
        <v/>
      </c>
      <c r="CI19" s="54" t="str">
        <f>IFERROR(__xludf.DUMMYFUNCTION("IFERROR(SUM(FILTER('Data Log'!$D$2:$D1000, 'Data Log'!$A$2:$A1000=$A19, 'Data Log'!$N$2:$N1000=CI$1)), """")"),"")</f>
        <v/>
      </c>
      <c r="CJ19" s="52">
        <f t="shared" si="12"/>
        <v>0</v>
      </c>
      <c r="CK19" s="54" t="str">
        <f>IFERROR(__xludf.DUMMYFUNCTION("IFERROR(SUM(FILTER('Data Log'!$D$2:$D1000, 'Data Log'!$A$2:$A1000=$A19, 'Data Log'!$N$2:$N1000=CK$1)), """")"),"")</f>
        <v/>
      </c>
      <c r="CL19" s="54" t="str">
        <f>IFERROR(__xludf.DUMMYFUNCTION("IFERROR(SUM(FILTER('Data Log'!$D$2:$D1000, 'Data Log'!$A$2:$A1000=$A19, 'Data Log'!$N$2:$N1000=CL$1)), """")"),"")</f>
        <v/>
      </c>
      <c r="CM19" s="54" t="str">
        <f>IFERROR(__xludf.DUMMYFUNCTION("IFERROR(SUM(FILTER('Data Log'!$D$2:$D1000, 'Data Log'!$A$2:$A1000=$A19, 'Data Log'!$N$2:$N1000=CM$1)), """")"),"")</f>
        <v/>
      </c>
      <c r="CN19" s="54" t="str">
        <f>IFERROR(__xludf.DUMMYFUNCTION("IFERROR(SUM(FILTER('Data Log'!$D$2:$D1000, 'Data Log'!$A$2:$A1000=$A19, 'Data Log'!$N$2:$N1000=CN$1)), """")"),"")</f>
        <v/>
      </c>
      <c r="CO19" s="54" t="str">
        <f>IFERROR(__xludf.DUMMYFUNCTION("IFERROR(SUM(FILTER('Data Log'!$D$2:$D1000, 'Data Log'!$A$2:$A1000=$A19, 'Data Log'!$N$2:$N1000=CO$1)), """")"),"")</f>
        <v/>
      </c>
      <c r="CP19" s="54" t="str">
        <f>IFERROR(__xludf.DUMMYFUNCTION("IFERROR(SUM(FILTER('Data Log'!$D$2:$D1000, 'Data Log'!$A$2:$A1000=$A19, 'Data Log'!$N$2:$N1000=CP$1)), """")"),"")</f>
        <v/>
      </c>
      <c r="CQ19" s="56">
        <f t="shared" si="13"/>
        <v>0</v>
      </c>
    </row>
    <row r="20">
      <c r="A20" s="35"/>
      <c r="B20" s="26"/>
      <c r="C20" s="26"/>
      <c r="D20" s="27"/>
      <c r="E20" s="27"/>
      <c r="F20" s="27"/>
      <c r="G20" s="27"/>
      <c r="H20" s="27"/>
      <c r="I20" s="27"/>
      <c r="J20" s="27"/>
      <c r="K20" s="52">
        <f t="shared" si="1"/>
        <v>0</v>
      </c>
      <c r="L20" s="53"/>
      <c r="M20" s="53"/>
      <c r="N20" s="27"/>
      <c r="O20" s="27"/>
      <c r="P20" s="53"/>
      <c r="Q20" s="27"/>
      <c r="R20" s="52">
        <f t="shared" si="2"/>
        <v>0</v>
      </c>
      <c r="S20" s="27"/>
      <c r="T20" s="27"/>
      <c r="U20" s="27"/>
      <c r="V20" s="53"/>
      <c r="W20" s="27"/>
      <c r="X20" s="27"/>
      <c r="Y20" s="52">
        <f t="shared" si="3"/>
        <v>0</v>
      </c>
      <c r="Z20" s="54"/>
      <c r="AA20" s="54"/>
      <c r="AB20" s="54"/>
      <c r="AC20" s="54"/>
      <c r="AD20" s="54"/>
      <c r="AE20" s="54"/>
      <c r="AF20" s="52">
        <f t="shared" si="4"/>
        <v>0</v>
      </c>
      <c r="AG20" s="27"/>
      <c r="AH20" s="27"/>
      <c r="AI20" s="27"/>
      <c r="AJ20" s="27"/>
      <c r="AK20" s="27"/>
      <c r="AL20" s="27"/>
      <c r="AM20" s="52">
        <f t="shared" si="5"/>
        <v>0</v>
      </c>
      <c r="AN20" s="54"/>
      <c r="AO20" s="55"/>
      <c r="AP20" s="54"/>
      <c r="AQ20" s="55"/>
      <c r="AR20" s="54"/>
      <c r="AS20" s="54"/>
      <c r="AT20" s="52">
        <f t="shared" si="6"/>
        <v>0</v>
      </c>
      <c r="AU20" s="55"/>
      <c r="AV20" s="54"/>
      <c r="AW20" s="54"/>
      <c r="AX20" s="54"/>
      <c r="AY20" s="54"/>
      <c r="AZ20" s="54"/>
      <c r="BA20" s="52">
        <f t="shared" si="7"/>
        <v>0</v>
      </c>
      <c r="BB20" s="54"/>
      <c r="BC20" s="54"/>
      <c r="BD20" s="54"/>
      <c r="BE20" s="54"/>
      <c r="BF20" s="54"/>
      <c r="BG20" s="54"/>
      <c r="BH20" s="52">
        <f t="shared" si="8"/>
        <v>0</v>
      </c>
      <c r="BI20" s="54"/>
      <c r="BJ20" s="54"/>
      <c r="BK20" s="54"/>
      <c r="BL20" s="54"/>
      <c r="BM20" s="54"/>
      <c r="BN20" s="54"/>
      <c r="BO20" s="52">
        <f t="shared" si="9"/>
        <v>0</v>
      </c>
      <c r="BP20" s="54" t="str">
        <f>IFERROR(__xludf.DUMMYFUNCTION("IFERROR(SUM(FILTER('Data Log'!$D$2:$D1000, 'Data Log'!$A$2:$A1000=$A20, 'Data Log'!$N$2:$N1000=BP$1)), """")"),"")</f>
        <v/>
      </c>
      <c r="BQ20" s="54" t="str">
        <f>IFERROR(__xludf.DUMMYFUNCTION("IFERROR(SUM(FILTER('Data Log'!$D$2:$D1000, 'Data Log'!$A$2:$A1000=$A20, 'Data Log'!$N$2:$N1000=BQ$1)), """")"),"")</f>
        <v/>
      </c>
      <c r="BR20" s="54" t="str">
        <f>IFERROR(__xludf.DUMMYFUNCTION("IFERROR(SUM(FILTER('Data Log'!$D$2:$D1000, 'Data Log'!$A$2:$A1000=$A20, 'Data Log'!$N$2:$N1000=BR$1)), """")"),"")</f>
        <v/>
      </c>
      <c r="BS20" s="54" t="str">
        <f>IFERROR(__xludf.DUMMYFUNCTION("IFERROR(SUM(FILTER('Data Log'!$D$2:$D1000, 'Data Log'!$A$2:$A1000=$A20, 'Data Log'!$N$2:$N1000=BS$1)), """")"),"")</f>
        <v/>
      </c>
      <c r="BT20" s="54" t="str">
        <f>IFERROR(__xludf.DUMMYFUNCTION("IFERROR(SUM(FILTER('Data Log'!$D$2:$D1000, 'Data Log'!$A$2:$A1000=$A20, 'Data Log'!$N$2:$N1000=BT$1)), """")"),"")</f>
        <v/>
      </c>
      <c r="BU20" s="54" t="str">
        <f>IFERROR(__xludf.DUMMYFUNCTION("IFERROR(SUM(FILTER('Data Log'!$D$2:$D1000, 'Data Log'!$A$2:$A1000=$A20, 'Data Log'!$N$2:$N1000=BU$1)), """")"),"")</f>
        <v/>
      </c>
      <c r="BV20" s="52">
        <f t="shared" si="10"/>
        <v>0</v>
      </c>
      <c r="BW20" s="54" t="str">
        <f>IFERROR(__xludf.DUMMYFUNCTION("IFERROR(SUM(FILTER('Data Log'!$D$2:$D1000, 'Data Log'!$A$2:$A1000=$A20, 'Data Log'!$N$2:$N1000=BW$1)), """")"),"")</f>
        <v/>
      </c>
      <c r="BX20" s="54" t="str">
        <f>IFERROR(__xludf.DUMMYFUNCTION("IFERROR(SUM(FILTER('Data Log'!$D$2:$D1000, 'Data Log'!$A$2:$A1000=$A20, 'Data Log'!$N$2:$N1000=BX$1)), """")"),"")</f>
        <v/>
      </c>
      <c r="BY20" s="54" t="str">
        <f>IFERROR(__xludf.DUMMYFUNCTION("IFERROR(SUM(FILTER('Data Log'!$D$2:$D1000, 'Data Log'!$A$2:$A1000=$A20, 'Data Log'!$N$2:$N1000=BY$1)), """")"),"")</f>
        <v/>
      </c>
      <c r="BZ20" s="54" t="str">
        <f>IFERROR(__xludf.DUMMYFUNCTION("IFERROR(SUM(FILTER('Data Log'!$D$2:$D1000, 'Data Log'!$A$2:$A1000=$A20, 'Data Log'!$N$2:$N1000=BZ$1)), """")"),"")</f>
        <v/>
      </c>
      <c r="CA20" s="54" t="str">
        <f>IFERROR(__xludf.DUMMYFUNCTION("IFERROR(SUM(FILTER('Data Log'!$D$2:$D1000, 'Data Log'!$A$2:$A1000=$A20, 'Data Log'!$N$2:$N1000=CA$1)), """")"),"")</f>
        <v/>
      </c>
      <c r="CB20" s="54" t="str">
        <f>IFERROR(__xludf.DUMMYFUNCTION("IFERROR(SUM(FILTER('Data Log'!$D$2:$D1000, 'Data Log'!$A$2:$A1000=$A20, 'Data Log'!$N$2:$N1000=CB$1)), """")"),"")</f>
        <v/>
      </c>
      <c r="CC20" s="52">
        <f t="shared" si="11"/>
        <v>0</v>
      </c>
      <c r="CD20" s="54" t="str">
        <f>IFERROR(__xludf.DUMMYFUNCTION("IFERROR(SUM(FILTER('Data Log'!$D$2:$D1000, 'Data Log'!$A$2:$A1000=$A20, 'Data Log'!$N$2:$N1000=CD$1)), """")"),"")</f>
        <v/>
      </c>
      <c r="CE20" s="54" t="str">
        <f>IFERROR(__xludf.DUMMYFUNCTION("IFERROR(SUM(FILTER('Data Log'!$D$2:$D1000, 'Data Log'!$A$2:$A1000=$A20, 'Data Log'!$N$2:$N1000=CE$1)), """")"),"")</f>
        <v/>
      </c>
      <c r="CF20" s="54" t="str">
        <f>IFERROR(__xludf.DUMMYFUNCTION("IFERROR(SUM(FILTER('Data Log'!$D$2:$D1000, 'Data Log'!$A$2:$A1000=$A20, 'Data Log'!$N$2:$N1000=CF$1)), """")"),"")</f>
        <v/>
      </c>
      <c r="CG20" s="54" t="str">
        <f>IFERROR(__xludf.DUMMYFUNCTION("IFERROR(SUM(FILTER('Data Log'!$D$2:$D1000, 'Data Log'!$A$2:$A1000=$A20, 'Data Log'!$N$2:$N1000=CG$1)), """")"),"")</f>
        <v/>
      </c>
      <c r="CH20" s="54" t="str">
        <f>IFERROR(__xludf.DUMMYFUNCTION("IFERROR(SUM(FILTER('Data Log'!$D$2:$D1000, 'Data Log'!$A$2:$A1000=$A20, 'Data Log'!$N$2:$N1000=CH$1)), """")"),"")</f>
        <v/>
      </c>
      <c r="CI20" s="54" t="str">
        <f>IFERROR(__xludf.DUMMYFUNCTION("IFERROR(SUM(FILTER('Data Log'!$D$2:$D1000, 'Data Log'!$A$2:$A1000=$A20, 'Data Log'!$N$2:$N1000=CI$1)), """")"),"")</f>
        <v/>
      </c>
      <c r="CJ20" s="52">
        <f t="shared" si="12"/>
        <v>0</v>
      </c>
      <c r="CK20" s="54" t="str">
        <f>IFERROR(__xludf.DUMMYFUNCTION("IFERROR(SUM(FILTER('Data Log'!$D$2:$D1000, 'Data Log'!$A$2:$A1000=$A20, 'Data Log'!$N$2:$N1000=CK$1)), """")"),"")</f>
        <v/>
      </c>
      <c r="CL20" s="54" t="str">
        <f>IFERROR(__xludf.DUMMYFUNCTION("IFERROR(SUM(FILTER('Data Log'!$D$2:$D1000, 'Data Log'!$A$2:$A1000=$A20, 'Data Log'!$N$2:$N1000=CL$1)), """")"),"")</f>
        <v/>
      </c>
      <c r="CM20" s="54" t="str">
        <f>IFERROR(__xludf.DUMMYFUNCTION("IFERROR(SUM(FILTER('Data Log'!$D$2:$D1000, 'Data Log'!$A$2:$A1000=$A20, 'Data Log'!$N$2:$N1000=CM$1)), """")"),"")</f>
        <v/>
      </c>
      <c r="CN20" s="54" t="str">
        <f>IFERROR(__xludf.DUMMYFUNCTION("IFERROR(SUM(FILTER('Data Log'!$D$2:$D1000, 'Data Log'!$A$2:$A1000=$A20, 'Data Log'!$N$2:$N1000=CN$1)), """")"),"")</f>
        <v/>
      </c>
      <c r="CO20" s="54" t="str">
        <f>IFERROR(__xludf.DUMMYFUNCTION("IFERROR(SUM(FILTER('Data Log'!$D$2:$D1000, 'Data Log'!$A$2:$A1000=$A20, 'Data Log'!$N$2:$N1000=CO$1)), """")"),"")</f>
        <v/>
      </c>
      <c r="CP20" s="54" t="str">
        <f>IFERROR(__xludf.DUMMYFUNCTION("IFERROR(SUM(FILTER('Data Log'!$D$2:$D1000, 'Data Log'!$A$2:$A1000=$A20, 'Data Log'!$N$2:$N1000=CP$1)), """")"),"")</f>
        <v/>
      </c>
      <c r="CQ20" s="56">
        <f t="shared" si="13"/>
        <v>0</v>
      </c>
    </row>
    <row r="21">
      <c r="A21" s="25"/>
      <c r="B21" s="26"/>
      <c r="C21" s="26"/>
      <c r="D21" s="27"/>
      <c r="E21" s="27"/>
      <c r="F21" s="27"/>
      <c r="G21" s="27"/>
      <c r="H21" s="27"/>
      <c r="I21" s="27"/>
      <c r="J21" s="27"/>
      <c r="K21" s="52">
        <f t="shared" si="1"/>
        <v>0</v>
      </c>
      <c r="L21" s="53"/>
      <c r="M21" s="27"/>
      <c r="N21" s="27"/>
      <c r="O21" s="27"/>
      <c r="P21" s="53"/>
      <c r="Q21" s="27"/>
      <c r="R21" s="52">
        <f t="shared" si="2"/>
        <v>0</v>
      </c>
      <c r="S21" s="27"/>
      <c r="T21" s="27"/>
      <c r="U21" s="27"/>
      <c r="V21" s="27"/>
      <c r="W21" s="27"/>
      <c r="X21" s="27"/>
      <c r="Y21" s="52">
        <f t="shared" si="3"/>
        <v>0</v>
      </c>
      <c r="Z21" s="54"/>
      <c r="AA21" s="54"/>
      <c r="AB21" s="54"/>
      <c r="AC21" s="54"/>
      <c r="AD21" s="54"/>
      <c r="AE21" s="54"/>
      <c r="AF21" s="52">
        <f t="shared" si="4"/>
        <v>0</v>
      </c>
      <c r="AG21" s="27"/>
      <c r="AH21" s="27"/>
      <c r="AI21" s="27"/>
      <c r="AJ21" s="27"/>
      <c r="AK21" s="27"/>
      <c r="AL21" s="27"/>
      <c r="AM21" s="52">
        <f t="shared" si="5"/>
        <v>0</v>
      </c>
      <c r="AN21" s="54"/>
      <c r="AO21" s="55"/>
      <c r="AP21" s="54"/>
      <c r="AQ21" s="54"/>
      <c r="AR21" s="55"/>
      <c r="AS21" s="54"/>
      <c r="AT21" s="52">
        <f t="shared" si="6"/>
        <v>0</v>
      </c>
      <c r="AU21" s="55"/>
      <c r="AV21" s="54"/>
      <c r="AW21" s="54"/>
      <c r="AX21" s="54"/>
      <c r="AY21" s="54"/>
      <c r="AZ21" s="54"/>
      <c r="BA21" s="52">
        <f t="shared" si="7"/>
        <v>0</v>
      </c>
      <c r="BB21" s="54"/>
      <c r="BC21" s="54"/>
      <c r="BD21" s="54"/>
      <c r="BE21" s="54"/>
      <c r="BF21" s="54"/>
      <c r="BG21" s="54"/>
      <c r="BH21" s="52">
        <f t="shared" si="8"/>
        <v>0</v>
      </c>
      <c r="BI21" s="54"/>
      <c r="BJ21" s="54"/>
      <c r="BK21" s="54"/>
      <c r="BL21" s="54"/>
      <c r="BM21" s="54"/>
      <c r="BN21" s="54"/>
      <c r="BO21" s="52">
        <f t="shared" si="9"/>
        <v>0</v>
      </c>
      <c r="BP21" s="54" t="str">
        <f>IFERROR(__xludf.DUMMYFUNCTION("IFERROR(SUM(FILTER('Data Log'!$D$2:$D1000, 'Data Log'!$A$2:$A1000=$A21, 'Data Log'!$N$2:$N1000=BP$1)), """")"),"")</f>
        <v/>
      </c>
      <c r="BQ21" s="54" t="str">
        <f>IFERROR(__xludf.DUMMYFUNCTION("IFERROR(SUM(FILTER('Data Log'!$D$2:$D1000, 'Data Log'!$A$2:$A1000=$A21, 'Data Log'!$N$2:$N1000=BQ$1)), """")"),"")</f>
        <v/>
      </c>
      <c r="BR21" s="54" t="str">
        <f>IFERROR(__xludf.DUMMYFUNCTION("IFERROR(SUM(FILTER('Data Log'!$D$2:$D1000, 'Data Log'!$A$2:$A1000=$A21, 'Data Log'!$N$2:$N1000=BR$1)), """")"),"")</f>
        <v/>
      </c>
      <c r="BS21" s="54" t="str">
        <f>IFERROR(__xludf.DUMMYFUNCTION("IFERROR(SUM(FILTER('Data Log'!$D$2:$D1000, 'Data Log'!$A$2:$A1000=$A21, 'Data Log'!$N$2:$N1000=BS$1)), """")"),"")</f>
        <v/>
      </c>
      <c r="BT21" s="54" t="str">
        <f>IFERROR(__xludf.DUMMYFUNCTION("IFERROR(SUM(FILTER('Data Log'!$D$2:$D1000, 'Data Log'!$A$2:$A1000=$A21, 'Data Log'!$N$2:$N1000=BT$1)), """")"),"")</f>
        <v/>
      </c>
      <c r="BU21" s="54" t="str">
        <f>IFERROR(__xludf.DUMMYFUNCTION("IFERROR(SUM(FILTER('Data Log'!$D$2:$D1000, 'Data Log'!$A$2:$A1000=$A21, 'Data Log'!$N$2:$N1000=BU$1)), """")"),"")</f>
        <v/>
      </c>
      <c r="BV21" s="52">
        <f t="shared" si="10"/>
        <v>0</v>
      </c>
      <c r="BW21" s="54" t="str">
        <f>IFERROR(__xludf.DUMMYFUNCTION("IFERROR(SUM(FILTER('Data Log'!$D$2:$D1000, 'Data Log'!$A$2:$A1000=$A21, 'Data Log'!$N$2:$N1000=BW$1)), """")"),"")</f>
        <v/>
      </c>
      <c r="BX21" s="54" t="str">
        <f>IFERROR(__xludf.DUMMYFUNCTION("IFERROR(SUM(FILTER('Data Log'!$D$2:$D1000, 'Data Log'!$A$2:$A1000=$A21, 'Data Log'!$N$2:$N1000=BX$1)), """")"),"")</f>
        <v/>
      </c>
      <c r="BY21" s="54" t="str">
        <f>IFERROR(__xludf.DUMMYFUNCTION("IFERROR(SUM(FILTER('Data Log'!$D$2:$D1000, 'Data Log'!$A$2:$A1000=$A21, 'Data Log'!$N$2:$N1000=BY$1)), """")"),"")</f>
        <v/>
      </c>
      <c r="BZ21" s="54" t="str">
        <f>IFERROR(__xludf.DUMMYFUNCTION("IFERROR(SUM(FILTER('Data Log'!$D$2:$D1000, 'Data Log'!$A$2:$A1000=$A21, 'Data Log'!$N$2:$N1000=BZ$1)), """")"),"")</f>
        <v/>
      </c>
      <c r="CA21" s="54" t="str">
        <f>IFERROR(__xludf.DUMMYFUNCTION("IFERROR(SUM(FILTER('Data Log'!$D$2:$D1000, 'Data Log'!$A$2:$A1000=$A21, 'Data Log'!$N$2:$N1000=CA$1)), """")"),"")</f>
        <v/>
      </c>
      <c r="CB21" s="54" t="str">
        <f>IFERROR(__xludf.DUMMYFUNCTION("IFERROR(SUM(FILTER('Data Log'!$D$2:$D1000, 'Data Log'!$A$2:$A1000=$A21, 'Data Log'!$N$2:$N1000=CB$1)), """")"),"")</f>
        <v/>
      </c>
      <c r="CC21" s="52">
        <f t="shared" si="11"/>
        <v>0</v>
      </c>
      <c r="CD21" s="54" t="str">
        <f>IFERROR(__xludf.DUMMYFUNCTION("IFERROR(SUM(FILTER('Data Log'!$D$2:$D1000, 'Data Log'!$A$2:$A1000=$A21, 'Data Log'!$N$2:$N1000=CD$1)), """")"),"")</f>
        <v/>
      </c>
      <c r="CE21" s="54" t="str">
        <f>IFERROR(__xludf.DUMMYFUNCTION("IFERROR(SUM(FILTER('Data Log'!$D$2:$D1000, 'Data Log'!$A$2:$A1000=$A21, 'Data Log'!$N$2:$N1000=CE$1)), """")"),"")</f>
        <v/>
      </c>
      <c r="CF21" s="54" t="str">
        <f>IFERROR(__xludf.DUMMYFUNCTION("IFERROR(SUM(FILTER('Data Log'!$D$2:$D1000, 'Data Log'!$A$2:$A1000=$A21, 'Data Log'!$N$2:$N1000=CF$1)), """")"),"")</f>
        <v/>
      </c>
      <c r="CG21" s="54" t="str">
        <f>IFERROR(__xludf.DUMMYFUNCTION("IFERROR(SUM(FILTER('Data Log'!$D$2:$D1000, 'Data Log'!$A$2:$A1000=$A21, 'Data Log'!$N$2:$N1000=CG$1)), """")"),"")</f>
        <v/>
      </c>
      <c r="CH21" s="54" t="str">
        <f>IFERROR(__xludf.DUMMYFUNCTION("IFERROR(SUM(FILTER('Data Log'!$D$2:$D1000, 'Data Log'!$A$2:$A1000=$A21, 'Data Log'!$N$2:$N1000=CH$1)), """")"),"")</f>
        <v/>
      </c>
      <c r="CI21" s="54" t="str">
        <f>IFERROR(__xludf.DUMMYFUNCTION("IFERROR(SUM(FILTER('Data Log'!$D$2:$D1000, 'Data Log'!$A$2:$A1000=$A21, 'Data Log'!$N$2:$N1000=CI$1)), """")"),"")</f>
        <v/>
      </c>
      <c r="CJ21" s="52">
        <f t="shared" si="12"/>
        <v>0</v>
      </c>
      <c r="CK21" s="54" t="str">
        <f>IFERROR(__xludf.DUMMYFUNCTION("IFERROR(SUM(FILTER('Data Log'!$D$2:$D1000, 'Data Log'!$A$2:$A1000=$A21, 'Data Log'!$N$2:$N1000=CK$1)), """")"),"")</f>
        <v/>
      </c>
      <c r="CL21" s="54" t="str">
        <f>IFERROR(__xludf.DUMMYFUNCTION("IFERROR(SUM(FILTER('Data Log'!$D$2:$D1000, 'Data Log'!$A$2:$A1000=$A21, 'Data Log'!$N$2:$N1000=CL$1)), """")"),"")</f>
        <v/>
      </c>
      <c r="CM21" s="54" t="str">
        <f>IFERROR(__xludf.DUMMYFUNCTION("IFERROR(SUM(FILTER('Data Log'!$D$2:$D1000, 'Data Log'!$A$2:$A1000=$A21, 'Data Log'!$N$2:$N1000=CM$1)), """")"),"")</f>
        <v/>
      </c>
      <c r="CN21" s="54" t="str">
        <f>IFERROR(__xludf.DUMMYFUNCTION("IFERROR(SUM(FILTER('Data Log'!$D$2:$D1000, 'Data Log'!$A$2:$A1000=$A21, 'Data Log'!$N$2:$N1000=CN$1)), """")"),"")</f>
        <v/>
      </c>
      <c r="CO21" s="54" t="str">
        <f>IFERROR(__xludf.DUMMYFUNCTION("IFERROR(SUM(FILTER('Data Log'!$D$2:$D1000, 'Data Log'!$A$2:$A1000=$A21, 'Data Log'!$N$2:$N1000=CO$1)), """")"),"")</f>
        <v/>
      </c>
      <c r="CP21" s="54" t="str">
        <f>IFERROR(__xludf.DUMMYFUNCTION("IFERROR(SUM(FILTER('Data Log'!$D$2:$D1000, 'Data Log'!$A$2:$A1000=$A21, 'Data Log'!$N$2:$N1000=CP$1)), """")"),"")</f>
        <v/>
      </c>
      <c r="CQ21" s="56">
        <f t="shared" si="13"/>
        <v>0</v>
      </c>
    </row>
    <row r="22">
      <c r="A22" s="35"/>
      <c r="B22" s="26"/>
      <c r="C22" s="26"/>
      <c r="D22" s="27"/>
      <c r="E22" s="27"/>
      <c r="F22" s="27"/>
      <c r="G22" s="27"/>
      <c r="H22" s="27"/>
      <c r="I22" s="27"/>
      <c r="J22" s="27"/>
      <c r="K22" s="52">
        <f t="shared" si="1"/>
        <v>0</v>
      </c>
      <c r="L22" s="53"/>
      <c r="M22" s="27"/>
      <c r="N22" s="27"/>
      <c r="O22" s="27"/>
      <c r="P22" s="53"/>
      <c r="Q22" s="27"/>
      <c r="R22" s="52">
        <f t="shared" si="2"/>
        <v>0</v>
      </c>
      <c r="S22" s="27"/>
      <c r="T22" s="27"/>
      <c r="U22" s="27"/>
      <c r="V22" s="27"/>
      <c r="W22" s="27"/>
      <c r="X22" s="27"/>
      <c r="Y22" s="52">
        <f t="shared" si="3"/>
        <v>0</v>
      </c>
      <c r="Z22" s="54"/>
      <c r="AA22" s="54"/>
      <c r="AB22" s="54"/>
      <c r="AC22" s="54"/>
      <c r="AD22" s="54"/>
      <c r="AE22" s="54"/>
      <c r="AF22" s="52">
        <f t="shared" si="4"/>
        <v>0</v>
      </c>
      <c r="AG22" s="27"/>
      <c r="AH22" s="27"/>
      <c r="AI22" s="27"/>
      <c r="AJ22" s="27"/>
      <c r="AK22" s="27"/>
      <c r="AL22" s="27"/>
      <c r="AM22" s="52">
        <f t="shared" si="5"/>
        <v>0</v>
      </c>
      <c r="AN22" s="54"/>
      <c r="AO22" s="55"/>
      <c r="AP22" s="54"/>
      <c r="AQ22" s="54"/>
      <c r="AR22" s="54"/>
      <c r="AS22" s="54"/>
      <c r="AT22" s="52">
        <f t="shared" si="6"/>
        <v>0</v>
      </c>
      <c r="AU22" s="55"/>
      <c r="AV22" s="54"/>
      <c r="AW22" s="54"/>
      <c r="AX22" s="54"/>
      <c r="AY22" s="54"/>
      <c r="AZ22" s="54"/>
      <c r="BA22" s="52">
        <f t="shared" si="7"/>
        <v>0</v>
      </c>
      <c r="BB22" s="54"/>
      <c r="BC22" s="54"/>
      <c r="BD22" s="54"/>
      <c r="BE22" s="54"/>
      <c r="BF22" s="54"/>
      <c r="BG22" s="54"/>
      <c r="BH22" s="52">
        <f t="shared" si="8"/>
        <v>0</v>
      </c>
      <c r="BI22" s="54"/>
      <c r="BJ22" s="54"/>
      <c r="BK22" s="54"/>
      <c r="BL22" s="54"/>
      <c r="BM22" s="54"/>
      <c r="BN22" s="54"/>
      <c r="BO22" s="52">
        <f t="shared" si="9"/>
        <v>0</v>
      </c>
      <c r="BP22" s="54" t="str">
        <f>IFERROR(__xludf.DUMMYFUNCTION("IFERROR(SUM(FILTER('Data Log'!$D$2:$D1000, 'Data Log'!$A$2:$A1000=$A22, 'Data Log'!$N$2:$N1000=BP$1)), """")"),"")</f>
        <v/>
      </c>
      <c r="BQ22" s="54" t="str">
        <f>IFERROR(__xludf.DUMMYFUNCTION("IFERROR(SUM(FILTER('Data Log'!$D$2:$D1000, 'Data Log'!$A$2:$A1000=$A22, 'Data Log'!$N$2:$N1000=BQ$1)), """")"),"")</f>
        <v/>
      </c>
      <c r="BR22" s="54" t="str">
        <f>IFERROR(__xludf.DUMMYFUNCTION("IFERROR(SUM(FILTER('Data Log'!$D$2:$D1000, 'Data Log'!$A$2:$A1000=$A22, 'Data Log'!$N$2:$N1000=BR$1)), """")"),"")</f>
        <v/>
      </c>
      <c r="BS22" s="54" t="str">
        <f>IFERROR(__xludf.DUMMYFUNCTION("IFERROR(SUM(FILTER('Data Log'!$D$2:$D1000, 'Data Log'!$A$2:$A1000=$A22, 'Data Log'!$N$2:$N1000=BS$1)), """")"),"")</f>
        <v/>
      </c>
      <c r="BT22" s="54" t="str">
        <f>IFERROR(__xludf.DUMMYFUNCTION("IFERROR(SUM(FILTER('Data Log'!$D$2:$D1000, 'Data Log'!$A$2:$A1000=$A22, 'Data Log'!$N$2:$N1000=BT$1)), """")"),"")</f>
        <v/>
      </c>
      <c r="BU22" s="54" t="str">
        <f>IFERROR(__xludf.DUMMYFUNCTION("IFERROR(SUM(FILTER('Data Log'!$D$2:$D1000, 'Data Log'!$A$2:$A1000=$A22, 'Data Log'!$N$2:$N1000=BU$1)), """")"),"")</f>
        <v/>
      </c>
      <c r="BV22" s="52">
        <f t="shared" si="10"/>
        <v>0</v>
      </c>
      <c r="BW22" s="54" t="str">
        <f>IFERROR(__xludf.DUMMYFUNCTION("IFERROR(SUM(FILTER('Data Log'!$D$2:$D1000, 'Data Log'!$A$2:$A1000=$A22, 'Data Log'!$N$2:$N1000=BW$1)), """")"),"")</f>
        <v/>
      </c>
      <c r="BX22" s="54" t="str">
        <f>IFERROR(__xludf.DUMMYFUNCTION("IFERROR(SUM(FILTER('Data Log'!$D$2:$D1000, 'Data Log'!$A$2:$A1000=$A22, 'Data Log'!$N$2:$N1000=BX$1)), """")"),"")</f>
        <v/>
      </c>
      <c r="BY22" s="54" t="str">
        <f>IFERROR(__xludf.DUMMYFUNCTION("IFERROR(SUM(FILTER('Data Log'!$D$2:$D1000, 'Data Log'!$A$2:$A1000=$A22, 'Data Log'!$N$2:$N1000=BY$1)), """")"),"")</f>
        <v/>
      </c>
      <c r="BZ22" s="54" t="str">
        <f>IFERROR(__xludf.DUMMYFUNCTION("IFERROR(SUM(FILTER('Data Log'!$D$2:$D1000, 'Data Log'!$A$2:$A1000=$A22, 'Data Log'!$N$2:$N1000=BZ$1)), """")"),"")</f>
        <v/>
      </c>
      <c r="CA22" s="54" t="str">
        <f>IFERROR(__xludf.DUMMYFUNCTION("IFERROR(SUM(FILTER('Data Log'!$D$2:$D1000, 'Data Log'!$A$2:$A1000=$A22, 'Data Log'!$N$2:$N1000=CA$1)), """")"),"")</f>
        <v/>
      </c>
      <c r="CB22" s="54" t="str">
        <f>IFERROR(__xludf.DUMMYFUNCTION("IFERROR(SUM(FILTER('Data Log'!$D$2:$D1000, 'Data Log'!$A$2:$A1000=$A22, 'Data Log'!$N$2:$N1000=CB$1)), """")"),"")</f>
        <v/>
      </c>
      <c r="CC22" s="52">
        <f t="shared" si="11"/>
        <v>0</v>
      </c>
      <c r="CD22" s="54" t="str">
        <f>IFERROR(__xludf.DUMMYFUNCTION("IFERROR(SUM(FILTER('Data Log'!$D$2:$D1000, 'Data Log'!$A$2:$A1000=$A22, 'Data Log'!$N$2:$N1000=CD$1)), """")"),"")</f>
        <v/>
      </c>
      <c r="CE22" s="54" t="str">
        <f>IFERROR(__xludf.DUMMYFUNCTION("IFERROR(SUM(FILTER('Data Log'!$D$2:$D1000, 'Data Log'!$A$2:$A1000=$A22, 'Data Log'!$N$2:$N1000=CE$1)), """")"),"")</f>
        <v/>
      </c>
      <c r="CF22" s="54" t="str">
        <f>IFERROR(__xludf.DUMMYFUNCTION("IFERROR(SUM(FILTER('Data Log'!$D$2:$D1000, 'Data Log'!$A$2:$A1000=$A22, 'Data Log'!$N$2:$N1000=CF$1)), """")"),"")</f>
        <v/>
      </c>
      <c r="CG22" s="54" t="str">
        <f>IFERROR(__xludf.DUMMYFUNCTION("IFERROR(SUM(FILTER('Data Log'!$D$2:$D1000, 'Data Log'!$A$2:$A1000=$A22, 'Data Log'!$N$2:$N1000=CG$1)), """")"),"")</f>
        <v/>
      </c>
      <c r="CH22" s="54" t="str">
        <f>IFERROR(__xludf.DUMMYFUNCTION("IFERROR(SUM(FILTER('Data Log'!$D$2:$D1000, 'Data Log'!$A$2:$A1000=$A22, 'Data Log'!$N$2:$N1000=CH$1)), """")"),"")</f>
        <v/>
      </c>
      <c r="CI22" s="54" t="str">
        <f>IFERROR(__xludf.DUMMYFUNCTION("IFERROR(SUM(FILTER('Data Log'!$D$2:$D1000, 'Data Log'!$A$2:$A1000=$A22, 'Data Log'!$N$2:$N1000=CI$1)), """")"),"")</f>
        <v/>
      </c>
      <c r="CJ22" s="52">
        <f t="shared" si="12"/>
        <v>0</v>
      </c>
      <c r="CK22" s="54" t="str">
        <f>IFERROR(__xludf.DUMMYFUNCTION("IFERROR(SUM(FILTER('Data Log'!$D$2:$D1000, 'Data Log'!$A$2:$A1000=$A22, 'Data Log'!$N$2:$N1000=CK$1)), """")"),"")</f>
        <v/>
      </c>
      <c r="CL22" s="54" t="str">
        <f>IFERROR(__xludf.DUMMYFUNCTION("IFERROR(SUM(FILTER('Data Log'!$D$2:$D1000, 'Data Log'!$A$2:$A1000=$A22, 'Data Log'!$N$2:$N1000=CL$1)), """")"),"")</f>
        <v/>
      </c>
      <c r="CM22" s="54" t="str">
        <f>IFERROR(__xludf.DUMMYFUNCTION("IFERROR(SUM(FILTER('Data Log'!$D$2:$D1000, 'Data Log'!$A$2:$A1000=$A22, 'Data Log'!$N$2:$N1000=CM$1)), """")"),"")</f>
        <v/>
      </c>
      <c r="CN22" s="54" t="str">
        <f>IFERROR(__xludf.DUMMYFUNCTION("IFERROR(SUM(FILTER('Data Log'!$D$2:$D1000, 'Data Log'!$A$2:$A1000=$A22, 'Data Log'!$N$2:$N1000=CN$1)), """")"),"")</f>
        <v/>
      </c>
      <c r="CO22" s="54" t="str">
        <f>IFERROR(__xludf.DUMMYFUNCTION("IFERROR(SUM(FILTER('Data Log'!$D$2:$D1000, 'Data Log'!$A$2:$A1000=$A22, 'Data Log'!$N$2:$N1000=CO$1)), """")"),"")</f>
        <v/>
      </c>
      <c r="CP22" s="54" t="str">
        <f>IFERROR(__xludf.DUMMYFUNCTION("IFERROR(SUM(FILTER('Data Log'!$D$2:$D1000, 'Data Log'!$A$2:$A1000=$A22, 'Data Log'!$N$2:$N1000=CP$1)), """")"),"")</f>
        <v/>
      </c>
      <c r="CQ22" s="56">
        <f t="shared" si="13"/>
        <v>0</v>
      </c>
    </row>
    <row r="23">
      <c r="A23" s="25"/>
      <c r="B23" s="26"/>
      <c r="C23" s="26"/>
      <c r="D23" s="27"/>
      <c r="E23" s="27"/>
      <c r="F23" s="27"/>
      <c r="G23" s="27"/>
      <c r="H23" s="27"/>
      <c r="I23" s="27"/>
      <c r="J23" s="27"/>
      <c r="K23" s="52">
        <f t="shared" si="1"/>
        <v>0</v>
      </c>
      <c r="L23" s="53"/>
      <c r="M23" s="27"/>
      <c r="N23" s="27"/>
      <c r="O23" s="27"/>
      <c r="P23" s="53"/>
      <c r="Q23" s="27"/>
      <c r="R23" s="52">
        <f t="shared" si="2"/>
        <v>0</v>
      </c>
      <c r="S23" s="27"/>
      <c r="T23" s="27"/>
      <c r="U23" s="27"/>
      <c r="V23" s="27"/>
      <c r="W23" s="27"/>
      <c r="X23" s="27"/>
      <c r="Y23" s="52">
        <f t="shared" si="3"/>
        <v>0</v>
      </c>
      <c r="Z23" s="54"/>
      <c r="AA23" s="54"/>
      <c r="AB23" s="54"/>
      <c r="AC23" s="54"/>
      <c r="AD23" s="54"/>
      <c r="AE23" s="54"/>
      <c r="AF23" s="52">
        <f t="shared" si="4"/>
        <v>0</v>
      </c>
      <c r="AG23" s="27"/>
      <c r="AH23" s="27"/>
      <c r="AI23" s="27"/>
      <c r="AJ23" s="27"/>
      <c r="AK23" s="27"/>
      <c r="AL23" s="27"/>
      <c r="AM23" s="52">
        <f t="shared" si="5"/>
        <v>0</v>
      </c>
      <c r="AN23" s="54"/>
      <c r="AO23" s="55"/>
      <c r="AP23" s="54"/>
      <c r="AQ23" s="54"/>
      <c r="AR23" s="54"/>
      <c r="AS23" s="54"/>
      <c r="AT23" s="52">
        <f t="shared" si="6"/>
        <v>0</v>
      </c>
      <c r="AU23" s="55"/>
      <c r="AV23" s="54"/>
      <c r="AW23" s="54"/>
      <c r="AX23" s="54"/>
      <c r="AY23" s="54"/>
      <c r="AZ23" s="54"/>
      <c r="BA23" s="52">
        <f t="shared" si="7"/>
        <v>0</v>
      </c>
      <c r="BB23" s="54"/>
      <c r="BC23" s="54"/>
      <c r="BD23" s="54"/>
      <c r="BE23" s="54"/>
      <c r="BF23" s="54"/>
      <c r="BG23" s="54"/>
      <c r="BH23" s="52">
        <f t="shared" si="8"/>
        <v>0</v>
      </c>
      <c r="BI23" s="54"/>
      <c r="BJ23" s="54"/>
      <c r="BK23" s="54"/>
      <c r="BL23" s="54"/>
      <c r="BM23" s="54"/>
      <c r="BN23" s="54"/>
      <c r="BO23" s="52">
        <f t="shared" si="9"/>
        <v>0</v>
      </c>
      <c r="BP23" s="54" t="str">
        <f>IFERROR(__xludf.DUMMYFUNCTION("IFERROR(SUM(FILTER('Data Log'!$D$2:$D1000, 'Data Log'!$A$2:$A1000=$A23, 'Data Log'!$N$2:$N1000=BP$1)), """")"),"")</f>
        <v/>
      </c>
      <c r="BQ23" s="54" t="str">
        <f>IFERROR(__xludf.DUMMYFUNCTION("IFERROR(SUM(FILTER('Data Log'!$D$2:$D1000, 'Data Log'!$A$2:$A1000=$A23, 'Data Log'!$N$2:$N1000=BQ$1)), """")"),"")</f>
        <v/>
      </c>
      <c r="BR23" s="54" t="str">
        <f>IFERROR(__xludf.DUMMYFUNCTION("IFERROR(SUM(FILTER('Data Log'!$D$2:$D1000, 'Data Log'!$A$2:$A1000=$A23, 'Data Log'!$N$2:$N1000=BR$1)), """")"),"")</f>
        <v/>
      </c>
      <c r="BS23" s="54" t="str">
        <f>IFERROR(__xludf.DUMMYFUNCTION("IFERROR(SUM(FILTER('Data Log'!$D$2:$D1000, 'Data Log'!$A$2:$A1000=$A23, 'Data Log'!$N$2:$N1000=BS$1)), """")"),"")</f>
        <v/>
      </c>
      <c r="BT23" s="54" t="str">
        <f>IFERROR(__xludf.DUMMYFUNCTION("IFERROR(SUM(FILTER('Data Log'!$D$2:$D1000, 'Data Log'!$A$2:$A1000=$A23, 'Data Log'!$N$2:$N1000=BT$1)), """")"),"")</f>
        <v/>
      </c>
      <c r="BU23" s="54" t="str">
        <f>IFERROR(__xludf.DUMMYFUNCTION("IFERROR(SUM(FILTER('Data Log'!$D$2:$D1000, 'Data Log'!$A$2:$A1000=$A23, 'Data Log'!$N$2:$N1000=BU$1)), """")"),"")</f>
        <v/>
      </c>
      <c r="BV23" s="52">
        <f t="shared" si="10"/>
        <v>0</v>
      </c>
      <c r="BW23" s="54" t="str">
        <f>IFERROR(__xludf.DUMMYFUNCTION("IFERROR(SUM(FILTER('Data Log'!$D$2:$D1000, 'Data Log'!$A$2:$A1000=$A23, 'Data Log'!$N$2:$N1000=BW$1)), """")"),"")</f>
        <v/>
      </c>
      <c r="BX23" s="54" t="str">
        <f>IFERROR(__xludf.DUMMYFUNCTION("IFERROR(SUM(FILTER('Data Log'!$D$2:$D1000, 'Data Log'!$A$2:$A1000=$A23, 'Data Log'!$N$2:$N1000=BX$1)), """")"),"")</f>
        <v/>
      </c>
      <c r="BY23" s="54" t="str">
        <f>IFERROR(__xludf.DUMMYFUNCTION("IFERROR(SUM(FILTER('Data Log'!$D$2:$D1000, 'Data Log'!$A$2:$A1000=$A23, 'Data Log'!$N$2:$N1000=BY$1)), """")"),"")</f>
        <v/>
      </c>
      <c r="BZ23" s="54" t="str">
        <f>IFERROR(__xludf.DUMMYFUNCTION("IFERROR(SUM(FILTER('Data Log'!$D$2:$D1000, 'Data Log'!$A$2:$A1000=$A23, 'Data Log'!$N$2:$N1000=BZ$1)), """")"),"")</f>
        <v/>
      </c>
      <c r="CA23" s="54" t="str">
        <f>IFERROR(__xludf.DUMMYFUNCTION("IFERROR(SUM(FILTER('Data Log'!$D$2:$D1000, 'Data Log'!$A$2:$A1000=$A23, 'Data Log'!$N$2:$N1000=CA$1)), """")"),"")</f>
        <v/>
      </c>
      <c r="CB23" s="54" t="str">
        <f>IFERROR(__xludf.DUMMYFUNCTION("IFERROR(SUM(FILTER('Data Log'!$D$2:$D1000, 'Data Log'!$A$2:$A1000=$A23, 'Data Log'!$N$2:$N1000=CB$1)), """")"),"")</f>
        <v/>
      </c>
      <c r="CC23" s="52">
        <f t="shared" si="11"/>
        <v>0</v>
      </c>
      <c r="CD23" s="54" t="str">
        <f>IFERROR(__xludf.DUMMYFUNCTION("IFERROR(SUM(FILTER('Data Log'!$D$2:$D1000, 'Data Log'!$A$2:$A1000=$A23, 'Data Log'!$N$2:$N1000=CD$1)), """")"),"")</f>
        <v/>
      </c>
      <c r="CE23" s="54" t="str">
        <f>IFERROR(__xludf.DUMMYFUNCTION("IFERROR(SUM(FILTER('Data Log'!$D$2:$D1000, 'Data Log'!$A$2:$A1000=$A23, 'Data Log'!$N$2:$N1000=CE$1)), """")"),"")</f>
        <v/>
      </c>
      <c r="CF23" s="54" t="str">
        <f>IFERROR(__xludf.DUMMYFUNCTION("IFERROR(SUM(FILTER('Data Log'!$D$2:$D1000, 'Data Log'!$A$2:$A1000=$A23, 'Data Log'!$N$2:$N1000=CF$1)), """")"),"")</f>
        <v/>
      </c>
      <c r="CG23" s="54" t="str">
        <f>IFERROR(__xludf.DUMMYFUNCTION("IFERROR(SUM(FILTER('Data Log'!$D$2:$D1000, 'Data Log'!$A$2:$A1000=$A23, 'Data Log'!$N$2:$N1000=CG$1)), """")"),"")</f>
        <v/>
      </c>
      <c r="CH23" s="54" t="str">
        <f>IFERROR(__xludf.DUMMYFUNCTION("IFERROR(SUM(FILTER('Data Log'!$D$2:$D1000, 'Data Log'!$A$2:$A1000=$A23, 'Data Log'!$N$2:$N1000=CH$1)), """")"),"")</f>
        <v/>
      </c>
      <c r="CI23" s="54" t="str">
        <f>IFERROR(__xludf.DUMMYFUNCTION("IFERROR(SUM(FILTER('Data Log'!$D$2:$D1000, 'Data Log'!$A$2:$A1000=$A23, 'Data Log'!$N$2:$N1000=CI$1)), """")"),"")</f>
        <v/>
      </c>
      <c r="CJ23" s="52">
        <f t="shared" si="12"/>
        <v>0</v>
      </c>
      <c r="CK23" s="54" t="str">
        <f>IFERROR(__xludf.DUMMYFUNCTION("IFERROR(SUM(FILTER('Data Log'!$D$2:$D1000, 'Data Log'!$A$2:$A1000=$A23, 'Data Log'!$N$2:$N1000=CK$1)), """")"),"")</f>
        <v/>
      </c>
      <c r="CL23" s="54" t="str">
        <f>IFERROR(__xludf.DUMMYFUNCTION("IFERROR(SUM(FILTER('Data Log'!$D$2:$D1000, 'Data Log'!$A$2:$A1000=$A23, 'Data Log'!$N$2:$N1000=CL$1)), """")"),"")</f>
        <v/>
      </c>
      <c r="CM23" s="54" t="str">
        <f>IFERROR(__xludf.DUMMYFUNCTION("IFERROR(SUM(FILTER('Data Log'!$D$2:$D1000, 'Data Log'!$A$2:$A1000=$A23, 'Data Log'!$N$2:$N1000=CM$1)), """")"),"")</f>
        <v/>
      </c>
      <c r="CN23" s="54" t="str">
        <f>IFERROR(__xludf.DUMMYFUNCTION("IFERROR(SUM(FILTER('Data Log'!$D$2:$D1000, 'Data Log'!$A$2:$A1000=$A23, 'Data Log'!$N$2:$N1000=CN$1)), """")"),"")</f>
        <v/>
      </c>
      <c r="CO23" s="54" t="str">
        <f>IFERROR(__xludf.DUMMYFUNCTION("IFERROR(SUM(FILTER('Data Log'!$D$2:$D1000, 'Data Log'!$A$2:$A1000=$A23, 'Data Log'!$N$2:$N1000=CO$1)), """")"),"")</f>
        <v/>
      </c>
      <c r="CP23" s="54" t="str">
        <f>IFERROR(__xludf.DUMMYFUNCTION("IFERROR(SUM(FILTER('Data Log'!$D$2:$D1000, 'Data Log'!$A$2:$A1000=$A23, 'Data Log'!$N$2:$N1000=CP$1)), """")"),"")</f>
        <v/>
      </c>
      <c r="CQ23" s="56">
        <f t="shared" si="13"/>
        <v>0</v>
      </c>
    </row>
    <row r="24">
      <c r="A24" s="25"/>
      <c r="B24" s="26"/>
      <c r="C24" s="26"/>
      <c r="D24" s="27"/>
      <c r="E24" s="27"/>
      <c r="F24" s="27"/>
      <c r="G24" s="27"/>
      <c r="H24" s="27"/>
      <c r="I24" s="27"/>
      <c r="J24" s="27"/>
      <c r="K24" s="52">
        <f t="shared" si="1"/>
        <v>0</v>
      </c>
      <c r="L24" s="53"/>
      <c r="M24" s="53"/>
      <c r="N24" s="27"/>
      <c r="O24" s="27"/>
      <c r="P24" s="53"/>
      <c r="Q24" s="27"/>
      <c r="R24" s="52">
        <f t="shared" si="2"/>
        <v>0</v>
      </c>
      <c r="S24" s="27"/>
      <c r="T24" s="27"/>
      <c r="U24" s="27"/>
      <c r="V24" s="27"/>
      <c r="W24" s="27"/>
      <c r="X24" s="27"/>
      <c r="Y24" s="52">
        <f t="shared" si="3"/>
        <v>0</v>
      </c>
      <c r="Z24" s="54"/>
      <c r="AA24" s="54"/>
      <c r="AB24" s="54"/>
      <c r="AC24" s="54"/>
      <c r="AD24" s="54"/>
      <c r="AE24" s="54"/>
      <c r="AF24" s="52">
        <f t="shared" si="4"/>
        <v>0</v>
      </c>
      <c r="AG24" s="27"/>
      <c r="AH24" s="27"/>
      <c r="AI24" s="27"/>
      <c r="AJ24" s="27"/>
      <c r="AK24" s="27"/>
      <c r="AL24" s="27"/>
      <c r="AM24" s="52">
        <f t="shared" si="5"/>
        <v>0</v>
      </c>
      <c r="AN24" s="54"/>
      <c r="AO24" s="55"/>
      <c r="AP24" s="54"/>
      <c r="AQ24" s="54"/>
      <c r="AR24" s="54"/>
      <c r="AS24" s="54"/>
      <c r="AT24" s="52">
        <f t="shared" si="6"/>
        <v>0</v>
      </c>
      <c r="AU24" s="55"/>
      <c r="AV24" s="54"/>
      <c r="AW24" s="54"/>
      <c r="AX24" s="54"/>
      <c r="AY24" s="54"/>
      <c r="AZ24" s="54"/>
      <c r="BA24" s="52">
        <f t="shared" si="7"/>
        <v>0</v>
      </c>
      <c r="BB24" s="54"/>
      <c r="BC24" s="54"/>
      <c r="BD24" s="54"/>
      <c r="BE24" s="54"/>
      <c r="BF24" s="54"/>
      <c r="BG24" s="54"/>
      <c r="BH24" s="52">
        <f t="shared" si="8"/>
        <v>0</v>
      </c>
      <c r="BI24" s="54"/>
      <c r="BJ24" s="54"/>
      <c r="BK24" s="54"/>
      <c r="BL24" s="54"/>
      <c r="BM24" s="54"/>
      <c r="BN24" s="54"/>
      <c r="BO24" s="52">
        <f t="shared" si="9"/>
        <v>0</v>
      </c>
      <c r="BP24" s="54" t="str">
        <f>IFERROR(__xludf.DUMMYFUNCTION("IFERROR(SUM(FILTER('Data Log'!$D$2:$D1000, 'Data Log'!$A$2:$A1000=$A24, 'Data Log'!$N$2:$N1000=BP$1)), """")"),"")</f>
        <v/>
      </c>
      <c r="BQ24" s="54" t="str">
        <f>IFERROR(__xludf.DUMMYFUNCTION("IFERROR(SUM(FILTER('Data Log'!$D$2:$D1000, 'Data Log'!$A$2:$A1000=$A24, 'Data Log'!$N$2:$N1000=BQ$1)), """")"),"")</f>
        <v/>
      </c>
      <c r="BR24" s="54" t="str">
        <f>IFERROR(__xludf.DUMMYFUNCTION("IFERROR(SUM(FILTER('Data Log'!$D$2:$D1000, 'Data Log'!$A$2:$A1000=$A24, 'Data Log'!$N$2:$N1000=BR$1)), """")"),"")</f>
        <v/>
      </c>
      <c r="BS24" s="54" t="str">
        <f>IFERROR(__xludf.DUMMYFUNCTION("IFERROR(SUM(FILTER('Data Log'!$D$2:$D1000, 'Data Log'!$A$2:$A1000=$A24, 'Data Log'!$N$2:$N1000=BS$1)), """")"),"")</f>
        <v/>
      </c>
      <c r="BT24" s="54" t="str">
        <f>IFERROR(__xludf.DUMMYFUNCTION("IFERROR(SUM(FILTER('Data Log'!$D$2:$D1000, 'Data Log'!$A$2:$A1000=$A24, 'Data Log'!$N$2:$N1000=BT$1)), """")"),"")</f>
        <v/>
      </c>
      <c r="BU24" s="54" t="str">
        <f>IFERROR(__xludf.DUMMYFUNCTION("IFERROR(SUM(FILTER('Data Log'!$D$2:$D1000, 'Data Log'!$A$2:$A1000=$A24, 'Data Log'!$N$2:$N1000=BU$1)), """")"),"")</f>
        <v/>
      </c>
      <c r="BV24" s="52">
        <f t="shared" si="10"/>
        <v>0</v>
      </c>
      <c r="BW24" s="54" t="str">
        <f>IFERROR(__xludf.DUMMYFUNCTION("IFERROR(SUM(FILTER('Data Log'!$D$2:$D1000, 'Data Log'!$A$2:$A1000=$A24, 'Data Log'!$N$2:$N1000=BW$1)), """")"),"")</f>
        <v/>
      </c>
      <c r="BX24" s="54" t="str">
        <f>IFERROR(__xludf.DUMMYFUNCTION("IFERROR(SUM(FILTER('Data Log'!$D$2:$D1000, 'Data Log'!$A$2:$A1000=$A24, 'Data Log'!$N$2:$N1000=BX$1)), """")"),"")</f>
        <v/>
      </c>
      <c r="BY24" s="54" t="str">
        <f>IFERROR(__xludf.DUMMYFUNCTION("IFERROR(SUM(FILTER('Data Log'!$D$2:$D1000, 'Data Log'!$A$2:$A1000=$A24, 'Data Log'!$N$2:$N1000=BY$1)), """")"),"")</f>
        <v/>
      </c>
      <c r="BZ24" s="54" t="str">
        <f>IFERROR(__xludf.DUMMYFUNCTION("IFERROR(SUM(FILTER('Data Log'!$D$2:$D1000, 'Data Log'!$A$2:$A1000=$A24, 'Data Log'!$N$2:$N1000=BZ$1)), """")"),"")</f>
        <v/>
      </c>
      <c r="CA24" s="54" t="str">
        <f>IFERROR(__xludf.DUMMYFUNCTION("IFERROR(SUM(FILTER('Data Log'!$D$2:$D1000, 'Data Log'!$A$2:$A1000=$A24, 'Data Log'!$N$2:$N1000=CA$1)), """")"),"")</f>
        <v/>
      </c>
      <c r="CB24" s="54" t="str">
        <f>IFERROR(__xludf.DUMMYFUNCTION("IFERROR(SUM(FILTER('Data Log'!$D$2:$D1000, 'Data Log'!$A$2:$A1000=$A24, 'Data Log'!$N$2:$N1000=CB$1)), """")"),"")</f>
        <v/>
      </c>
      <c r="CC24" s="52">
        <f t="shared" si="11"/>
        <v>0</v>
      </c>
      <c r="CD24" s="54" t="str">
        <f>IFERROR(__xludf.DUMMYFUNCTION("IFERROR(SUM(FILTER('Data Log'!$D$2:$D1000, 'Data Log'!$A$2:$A1000=$A24, 'Data Log'!$N$2:$N1000=CD$1)), """")"),"")</f>
        <v/>
      </c>
      <c r="CE24" s="54" t="str">
        <f>IFERROR(__xludf.DUMMYFUNCTION("IFERROR(SUM(FILTER('Data Log'!$D$2:$D1000, 'Data Log'!$A$2:$A1000=$A24, 'Data Log'!$N$2:$N1000=CE$1)), """")"),"")</f>
        <v/>
      </c>
      <c r="CF24" s="54" t="str">
        <f>IFERROR(__xludf.DUMMYFUNCTION("IFERROR(SUM(FILTER('Data Log'!$D$2:$D1000, 'Data Log'!$A$2:$A1000=$A24, 'Data Log'!$N$2:$N1000=CF$1)), """")"),"")</f>
        <v/>
      </c>
      <c r="CG24" s="54" t="str">
        <f>IFERROR(__xludf.DUMMYFUNCTION("IFERROR(SUM(FILTER('Data Log'!$D$2:$D1000, 'Data Log'!$A$2:$A1000=$A24, 'Data Log'!$N$2:$N1000=CG$1)), """")"),"")</f>
        <v/>
      </c>
      <c r="CH24" s="54" t="str">
        <f>IFERROR(__xludf.DUMMYFUNCTION("IFERROR(SUM(FILTER('Data Log'!$D$2:$D1000, 'Data Log'!$A$2:$A1000=$A24, 'Data Log'!$N$2:$N1000=CH$1)), """")"),"")</f>
        <v/>
      </c>
      <c r="CI24" s="54" t="str">
        <f>IFERROR(__xludf.DUMMYFUNCTION("IFERROR(SUM(FILTER('Data Log'!$D$2:$D1000, 'Data Log'!$A$2:$A1000=$A24, 'Data Log'!$N$2:$N1000=CI$1)), """")"),"")</f>
        <v/>
      </c>
      <c r="CJ24" s="52">
        <f t="shared" si="12"/>
        <v>0</v>
      </c>
      <c r="CK24" s="54" t="str">
        <f>IFERROR(__xludf.DUMMYFUNCTION("IFERROR(SUM(FILTER('Data Log'!$D$2:$D1000, 'Data Log'!$A$2:$A1000=$A24, 'Data Log'!$N$2:$N1000=CK$1)), """")"),"")</f>
        <v/>
      </c>
      <c r="CL24" s="54" t="str">
        <f>IFERROR(__xludf.DUMMYFUNCTION("IFERROR(SUM(FILTER('Data Log'!$D$2:$D1000, 'Data Log'!$A$2:$A1000=$A24, 'Data Log'!$N$2:$N1000=CL$1)), """")"),"")</f>
        <v/>
      </c>
      <c r="CM24" s="54" t="str">
        <f>IFERROR(__xludf.DUMMYFUNCTION("IFERROR(SUM(FILTER('Data Log'!$D$2:$D1000, 'Data Log'!$A$2:$A1000=$A24, 'Data Log'!$N$2:$N1000=CM$1)), """")"),"")</f>
        <v/>
      </c>
      <c r="CN24" s="54" t="str">
        <f>IFERROR(__xludf.DUMMYFUNCTION("IFERROR(SUM(FILTER('Data Log'!$D$2:$D1000, 'Data Log'!$A$2:$A1000=$A24, 'Data Log'!$N$2:$N1000=CN$1)), """")"),"")</f>
        <v/>
      </c>
      <c r="CO24" s="54" t="str">
        <f>IFERROR(__xludf.DUMMYFUNCTION("IFERROR(SUM(FILTER('Data Log'!$D$2:$D1000, 'Data Log'!$A$2:$A1000=$A24, 'Data Log'!$N$2:$N1000=CO$1)), """")"),"")</f>
        <v/>
      </c>
      <c r="CP24" s="54" t="str">
        <f>IFERROR(__xludf.DUMMYFUNCTION("IFERROR(SUM(FILTER('Data Log'!$D$2:$D1000, 'Data Log'!$A$2:$A1000=$A24, 'Data Log'!$N$2:$N1000=CP$1)), """")"),"")</f>
        <v/>
      </c>
      <c r="CQ24" s="56">
        <f t="shared" si="13"/>
        <v>0</v>
      </c>
    </row>
    <row r="25">
      <c r="A25" s="36"/>
      <c r="B25" s="34"/>
      <c r="C25" s="34"/>
      <c r="D25" s="27"/>
      <c r="E25" s="27"/>
      <c r="F25" s="27"/>
      <c r="G25" s="27"/>
      <c r="H25" s="27"/>
      <c r="I25" s="27"/>
      <c r="J25" s="27"/>
      <c r="K25" s="52">
        <f t="shared" si="1"/>
        <v>0</v>
      </c>
      <c r="L25" s="53"/>
      <c r="M25" s="53"/>
      <c r="N25" s="27"/>
      <c r="O25" s="27"/>
      <c r="P25" s="53"/>
      <c r="Q25" s="27"/>
      <c r="R25" s="52">
        <f t="shared" si="2"/>
        <v>0</v>
      </c>
      <c r="S25" s="27"/>
      <c r="T25" s="27"/>
      <c r="U25" s="27"/>
      <c r="V25" s="27"/>
      <c r="W25" s="27"/>
      <c r="X25" s="27"/>
      <c r="Y25" s="52">
        <f t="shared" si="3"/>
        <v>0</v>
      </c>
      <c r="Z25" s="54"/>
      <c r="AA25" s="54"/>
      <c r="AB25" s="55"/>
      <c r="AC25" s="55"/>
      <c r="AD25" s="54"/>
      <c r="AE25" s="54"/>
      <c r="AF25" s="52">
        <f t="shared" si="4"/>
        <v>0</v>
      </c>
      <c r="AG25" s="27"/>
      <c r="AH25" s="27"/>
      <c r="AI25" s="27"/>
      <c r="AJ25" s="27"/>
      <c r="AK25" s="27"/>
      <c r="AL25" s="27"/>
      <c r="AM25" s="52">
        <f t="shared" si="5"/>
        <v>0</v>
      </c>
      <c r="AN25" s="54"/>
      <c r="AO25" s="55"/>
      <c r="AP25" s="54"/>
      <c r="AQ25" s="54"/>
      <c r="AR25" s="54"/>
      <c r="AS25" s="54"/>
      <c r="AT25" s="52">
        <f t="shared" si="6"/>
        <v>0</v>
      </c>
      <c r="AU25" s="55"/>
      <c r="AV25" s="54"/>
      <c r="AW25" s="54"/>
      <c r="AX25" s="54"/>
      <c r="AY25" s="54"/>
      <c r="AZ25" s="54"/>
      <c r="BA25" s="52">
        <f t="shared" si="7"/>
        <v>0</v>
      </c>
      <c r="BB25" s="54"/>
      <c r="BC25" s="54"/>
      <c r="BD25" s="54"/>
      <c r="BE25" s="54"/>
      <c r="BF25" s="54"/>
      <c r="BG25" s="54"/>
      <c r="BH25" s="52">
        <f t="shared" si="8"/>
        <v>0</v>
      </c>
      <c r="BI25" s="54"/>
      <c r="BJ25" s="54"/>
      <c r="BK25" s="54"/>
      <c r="BL25" s="54"/>
      <c r="BM25" s="54"/>
      <c r="BN25" s="54"/>
      <c r="BO25" s="52">
        <f t="shared" si="9"/>
        <v>0</v>
      </c>
      <c r="BP25" s="54" t="str">
        <f>IFERROR(__xludf.DUMMYFUNCTION("IFERROR(SUM(FILTER('Data Log'!$D$2:$D1000, 'Data Log'!$A$2:$A1000=$A25, 'Data Log'!$N$2:$N1000=BP$1)), """")"),"")</f>
        <v/>
      </c>
      <c r="BQ25" s="54" t="str">
        <f>IFERROR(__xludf.DUMMYFUNCTION("IFERROR(SUM(FILTER('Data Log'!$D$2:$D1000, 'Data Log'!$A$2:$A1000=$A25, 'Data Log'!$N$2:$N1000=BQ$1)), """")"),"")</f>
        <v/>
      </c>
      <c r="BR25" s="54" t="str">
        <f>IFERROR(__xludf.DUMMYFUNCTION("IFERROR(SUM(FILTER('Data Log'!$D$2:$D1000, 'Data Log'!$A$2:$A1000=$A25, 'Data Log'!$N$2:$N1000=BR$1)), """")"),"")</f>
        <v/>
      </c>
      <c r="BS25" s="54" t="str">
        <f>IFERROR(__xludf.DUMMYFUNCTION("IFERROR(SUM(FILTER('Data Log'!$D$2:$D1000, 'Data Log'!$A$2:$A1000=$A25, 'Data Log'!$N$2:$N1000=BS$1)), """")"),"")</f>
        <v/>
      </c>
      <c r="BT25" s="54" t="str">
        <f>IFERROR(__xludf.DUMMYFUNCTION("IFERROR(SUM(FILTER('Data Log'!$D$2:$D1000, 'Data Log'!$A$2:$A1000=$A25, 'Data Log'!$N$2:$N1000=BT$1)), """")"),"")</f>
        <v/>
      </c>
      <c r="BU25" s="54" t="str">
        <f>IFERROR(__xludf.DUMMYFUNCTION("IFERROR(SUM(FILTER('Data Log'!$D$2:$D1000, 'Data Log'!$A$2:$A1000=$A25, 'Data Log'!$N$2:$N1000=BU$1)), """")"),"")</f>
        <v/>
      </c>
      <c r="BV25" s="52">
        <f t="shared" si="10"/>
        <v>0</v>
      </c>
      <c r="BW25" s="54" t="str">
        <f>IFERROR(__xludf.DUMMYFUNCTION("IFERROR(SUM(FILTER('Data Log'!$D$2:$D1000, 'Data Log'!$A$2:$A1000=$A25, 'Data Log'!$N$2:$N1000=BW$1)), """")"),"")</f>
        <v/>
      </c>
      <c r="BX25" s="54" t="str">
        <f>IFERROR(__xludf.DUMMYFUNCTION("IFERROR(SUM(FILTER('Data Log'!$D$2:$D1000, 'Data Log'!$A$2:$A1000=$A25, 'Data Log'!$N$2:$N1000=BX$1)), """")"),"")</f>
        <v/>
      </c>
      <c r="BY25" s="54" t="str">
        <f>IFERROR(__xludf.DUMMYFUNCTION("IFERROR(SUM(FILTER('Data Log'!$D$2:$D1000, 'Data Log'!$A$2:$A1000=$A25, 'Data Log'!$N$2:$N1000=BY$1)), """")"),"")</f>
        <v/>
      </c>
      <c r="BZ25" s="54" t="str">
        <f>IFERROR(__xludf.DUMMYFUNCTION("IFERROR(SUM(FILTER('Data Log'!$D$2:$D1000, 'Data Log'!$A$2:$A1000=$A25, 'Data Log'!$N$2:$N1000=BZ$1)), """")"),"")</f>
        <v/>
      </c>
      <c r="CA25" s="54" t="str">
        <f>IFERROR(__xludf.DUMMYFUNCTION("IFERROR(SUM(FILTER('Data Log'!$D$2:$D1000, 'Data Log'!$A$2:$A1000=$A25, 'Data Log'!$N$2:$N1000=CA$1)), """")"),"")</f>
        <v/>
      </c>
      <c r="CB25" s="54" t="str">
        <f>IFERROR(__xludf.DUMMYFUNCTION("IFERROR(SUM(FILTER('Data Log'!$D$2:$D1000, 'Data Log'!$A$2:$A1000=$A25, 'Data Log'!$N$2:$N1000=CB$1)), """")"),"")</f>
        <v/>
      </c>
      <c r="CC25" s="52">
        <f t="shared" si="11"/>
        <v>0</v>
      </c>
      <c r="CD25" s="54" t="str">
        <f>IFERROR(__xludf.DUMMYFUNCTION("IFERROR(SUM(FILTER('Data Log'!$D$2:$D1000, 'Data Log'!$A$2:$A1000=$A25, 'Data Log'!$N$2:$N1000=CD$1)), """")"),"")</f>
        <v/>
      </c>
      <c r="CE25" s="54" t="str">
        <f>IFERROR(__xludf.DUMMYFUNCTION("IFERROR(SUM(FILTER('Data Log'!$D$2:$D1000, 'Data Log'!$A$2:$A1000=$A25, 'Data Log'!$N$2:$N1000=CE$1)), """")"),"")</f>
        <v/>
      </c>
      <c r="CF25" s="54" t="str">
        <f>IFERROR(__xludf.DUMMYFUNCTION("IFERROR(SUM(FILTER('Data Log'!$D$2:$D1000, 'Data Log'!$A$2:$A1000=$A25, 'Data Log'!$N$2:$N1000=CF$1)), """")"),"")</f>
        <v/>
      </c>
      <c r="CG25" s="54" t="str">
        <f>IFERROR(__xludf.DUMMYFUNCTION("IFERROR(SUM(FILTER('Data Log'!$D$2:$D1000, 'Data Log'!$A$2:$A1000=$A25, 'Data Log'!$N$2:$N1000=CG$1)), """")"),"")</f>
        <v/>
      </c>
      <c r="CH25" s="54" t="str">
        <f>IFERROR(__xludf.DUMMYFUNCTION("IFERROR(SUM(FILTER('Data Log'!$D$2:$D1000, 'Data Log'!$A$2:$A1000=$A25, 'Data Log'!$N$2:$N1000=CH$1)), """")"),"")</f>
        <v/>
      </c>
      <c r="CI25" s="54" t="str">
        <f>IFERROR(__xludf.DUMMYFUNCTION("IFERROR(SUM(FILTER('Data Log'!$D$2:$D1000, 'Data Log'!$A$2:$A1000=$A25, 'Data Log'!$N$2:$N1000=CI$1)), """")"),"")</f>
        <v/>
      </c>
      <c r="CJ25" s="52">
        <f t="shared" si="12"/>
        <v>0</v>
      </c>
      <c r="CK25" s="54" t="str">
        <f>IFERROR(__xludf.DUMMYFUNCTION("IFERROR(SUM(FILTER('Data Log'!$D$2:$D1000, 'Data Log'!$A$2:$A1000=$A25, 'Data Log'!$N$2:$N1000=CK$1)), """")"),"")</f>
        <v/>
      </c>
      <c r="CL25" s="54" t="str">
        <f>IFERROR(__xludf.DUMMYFUNCTION("IFERROR(SUM(FILTER('Data Log'!$D$2:$D1000, 'Data Log'!$A$2:$A1000=$A25, 'Data Log'!$N$2:$N1000=CL$1)), """")"),"")</f>
        <v/>
      </c>
      <c r="CM25" s="54" t="str">
        <f>IFERROR(__xludf.DUMMYFUNCTION("IFERROR(SUM(FILTER('Data Log'!$D$2:$D1000, 'Data Log'!$A$2:$A1000=$A25, 'Data Log'!$N$2:$N1000=CM$1)), """")"),"")</f>
        <v/>
      </c>
      <c r="CN25" s="54" t="str">
        <f>IFERROR(__xludf.DUMMYFUNCTION("IFERROR(SUM(FILTER('Data Log'!$D$2:$D1000, 'Data Log'!$A$2:$A1000=$A25, 'Data Log'!$N$2:$N1000=CN$1)), """")"),"")</f>
        <v/>
      </c>
      <c r="CO25" s="54" t="str">
        <f>IFERROR(__xludf.DUMMYFUNCTION("IFERROR(SUM(FILTER('Data Log'!$D$2:$D1000, 'Data Log'!$A$2:$A1000=$A25, 'Data Log'!$N$2:$N1000=CO$1)), """")"),"")</f>
        <v/>
      </c>
      <c r="CP25" s="54" t="str">
        <f>IFERROR(__xludf.DUMMYFUNCTION("IFERROR(SUM(FILTER('Data Log'!$D$2:$D1000, 'Data Log'!$A$2:$A1000=$A25, 'Data Log'!$N$2:$N1000=CP$1)), """")"),"")</f>
        <v/>
      </c>
      <c r="CQ25" s="56">
        <f t="shared" si="13"/>
        <v>0</v>
      </c>
    </row>
    <row r="26">
      <c r="A26" s="35"/>
      <c r="B26" s="26"/>
      <c r="C26" s="26"/>
      <c r="D26" s="27"/>
      <c r="E26" s="27"/>
      <c r="F26" s="27"/>
      <c r="G26" s="27"/>
      <c r="H26" s="27"/>
      <c r="I26" s="27"/>
      <c r="J26" s="27"/>
      <c r="K26" s="52">
        <f t="shared" si="1"/>
        <v>0</v>
      </c>
      <c r="L26" s="53"/>
      <c r="M26" s="27"/>
      <c r="N26" s="27"/>
      <c r="O26" s="27"/>
      <c r="P26" s="53"/>
      <c r="Q26" s="27"/>
      <c r="R26" s="52">
        <f t="shared" si="2"/>
        <v>0</v>
      </c>
      <c r="S26" s="27"/>
      <c r="T26" s="27"/>
      <c r="U26" s="27"/>
      <c r="V26" s="27"/>
      <c r="W26" s="27"/>
      <c r="X26" s="27"/>
      <c r="Y26" s="52">
        <f t="shared" si="3"/>
        <v>0</v>
      </c>
      <c r="Z26" s="54"/>
      <c r="AA26" s="54"/>
      <c r="AB26" s="54"/>
      <c r="AC26" s="54"/>
      <c r="AD26" s="54"/>
      <c r="AE26" s="54"/>
      <c r="AF26" s="52">
        <f t="shared" si="4"/>
        <v>0</v>
      </c>
      <c r="AG26" s="27"/>
      <c r="AH26" s="27"/>
      <c r="AI26" s="27"/>
      <c r="AJ26" s="27"/>
      <c r="AK26" s="27"/>
      <c r="AL26" s="27"/>
      <c r="AM26" s="52">
        <f t="shared" si="5"/>
        <v>0</v>
      </c>
      <c r="AN26" s="54"/>
      <c r="AO26" s="55"/>
      <c r="AP26" s="54"/>
      <c r="AQ26" s="54"/>
      <c r="AR26" s="54"/>
      <c r="AS26" s="54"/>
      <c r="AT26" s="52">
        <f t="shared" si="6"/>
        <v>0</v>
      </c>
      <c r="AU26" s="55"/>
      <c r="AV26" s="54"/>
      <c r="AW26" s="54"/>
      <c r="AX26" s="54"/>
      <c r="AY26" s="54"/>
      <c r="AZ26" s="54"/>
      <c r="BA26" s="52">
        <f t="shared" si="7"/>
        <v>0</v>
      </c>
      <c r="BB26" s="54"/>
      <c r="BC26" s="54"/>
      <c r="BD26" s="54"/>
      <c r="BE26" s="54"/>
      <c r="BF26" s="54"/>
      <c r="BG26" s="54"/>
      <c r="BH26" s="52">
        <f t="shared" si="8"/>
        <v>0</v>
      </c>
      <c r="BI26" s="54"/>
      <c r="BJ26" s="54"/>
      <c r="BK26" s="54"/>
      <c r="BL26" s="54"/>
      <c r="BM26" s="54"/>
      <c r="BN26" s="54"/>
      <c r="BO26" s="52">
        <f t="shared" si="9"/>
        <v>0</v>
      </c>
      <c r="BP26" s="54" t="str">
        <f>IFERROR(__xludf.DUMMYFUNCTION("IFERROR(SUM(FILTER('Data Log'!$D$2:$D1000, 'Data Log'!$A$2:$A1000=$A26, 'Data Log'!$N$2:$N1000=BP$1)), """")"),"")</f>
        <v/>
      </c>
      <c r="BQ26" s="54" t="str">
        <f>IFERROR(__xludf.DUMMYFUNCTION("IFERROR(SUM(FILTER('Data Log'!$D$2:$D1000, 'Data Log'!$A$2:$A1000=$A26, 'Data Log'!$N$2:$N1000=BQ$1)), """")"),"")</f>
        <v/>
      </c>
      <c r="BR26" s="54" t="str">
        <f>IFERROR(__xludf.DUMMYFUNCTION("IFERROR(SUM(FILTER('Data Log'!$D$2:$D1000, 'Data Log'!$A$2:$A1000=$A26, 'Data Log'!$N$2:$N1000=BR$1)), """")"),"")</f>
        <v/>
      </c>
      <c r="BS26" s="54" t="str">
        <f>IFERROR(__xludf.DUMMYFUNCTION("IFERROR(SUM(FILTER('Data Log'!$D$2:$D1000, 'Data Log'!$A$2:$A1000=$A26, 'Data Log'!$N$2:$N1000=BS$1)), """")"),"")</f>
        <v/>
      </c>
      <c r="BT26" s="54" t="str">
        <f>IFERROR(__xludf.DUMMYFUNCTION("IFERROR(SUM(FILTER('Data Log'!$D$2:$D1000, 'Data Log'!$A$2:$A1000=$A26, 'Data Log'!$N$2:$N1000=BT$1)), """")"),"")</f>
        <v/>
      </c>
      <c r="BU26" s="54" t="str">
        <f>IFERROR(__xludf.DUMMYFUNCTION("IFERROR(SUM(FILTER('Data Log'!$D$2:$D1000, 'Data Log'!$A$2:$A1000=$A26, 'Data Log'!$N$2:$N1000=BU$1)), """")"),"")</f>
        <v/>
      </c>
      <c r="BV26" s="52">
        <f t="shared" si="10"/>
        <v>0</v>
      </c>
      <c r="BW26" s="54" t="str">
        <f>IFERROR(__xludf.DUMMYFUNCTION("IFERROR(SUM(FILTER('Data Log'!$D$2:$D1000, 'Data Log'!$A$2:$A1000=$A26, 'Data Log'!$N$2:$N1000=BW$1)), """")"),"")</f>
        <v/>
      </c>
      <c r="BX26" s="54" t="str">
        <f>IFERROR(__xludf.DUMMYFUNCTION("IFERROR(SUM(FILTER('Data Log'!$D$2:$D1000, 'Data Log'!$A$2:$A1000=$A26, 'Data Log'!$N$2:$N1000=BX$1)), """")"),"")</f>
        <v/>
      </c>
      <c r="BY26" s="54" t="str">
        <f>IFERROR(__xludf.DUMMYFUNCTION("IFERROR(SUM(FILTER('Data Log'!$D$2:$D1000, 'Data Log'!$A$2:$A1000=$A26, 'Data Log'!$N$2:$N1000=BY$1)), """")"),"")</f>
        <v/>
      </c>
      <c r="BZ26" s="54" t="str">
        <f>IFERROR(__xludf.DUMMYFUNCTION("IFERROR(SUM(FILTER('Data Log'!$D$2:$D1000, 'Data Log'!$A$2:$A1000=$A26, 'Data Log'!$N$2:$N1000=BZ$1)), """")"),"")</f>
        <v/>
      </c>
      <c r="CA26" s="54" t="str">
        <f>IFERROR(__xludf.DUMMYFUNCTION("IFERROR(SUM(FILTER('Data Log'!$D$2:$D1000, 'Data Log'!$A$2:$A1000=$A26, 'Data Log'!$N$2:$N1000=CA$1)), """")"),"")</f>
        <v/>
      </c>
      <c r="CB26" s="54" t="str">
        <f>IFERROR(__xludf.DUMMYFUNCTION("IFERROR(SUM(FILTER('Data Log'!$D$2:$D1000, 'Data Log'!$A$2:$A1000=$A26, 'Data Log'!$N$2:$N1000=CB$1)), """")"),"")</f>
        <v/>
      </c>
      <c r="CC26" s="52">
        <f t="shared" si="11"/>
        <v>0</v>
      </c>
      <c r="CD26" s="54" t="str">
        <f>IFERROR(__xludf.DUMMYFUNCTION("IFERROR(SUM(FILTER('Data Log'!$D$2:$D1000, 'Data Log'!$A$2:$A1000=$A26, 'Data Log'!$N$2:$N1000=CD$1)), """")"),"")</f>
        <v/>
      </c>
      <c r="CE26" s="54" t="str">
        <f>IFERROR(__xludf.DUMMYFUNCTION("IFERROR(SUM(FILTER('Data Log'!$D$2:$D1000, 'Data Log'!$A$2:$A1000=$A26, 'Data Log'!$N$2:$N1000=CE$1)), """")"),"")</f>
        <v/>
      </c>
      <c r="CF26" s="54" t="str">
        <f>IFERROR(__xludf.DUMMYFUNCTION("IFERROR(SUM(FILTER('Data Log'!$D$2:$D1000, 'Data Log'!$A$2:$A1000=$A26, 'Data Log'!$N$2:$N1000=CF$1)), """")"),"")</f>
        <v/>
      </c>
      <c r="CG26" s="54" t="str">
        <f>IFERROR(__xludf.DUMMYFUNCTION("IFERROR(SUM(FILTER('Data Log'!$D$2:$D1000, 'Data Log'!$A$2:$A1000=$A26, 'Data Log'!$N$2:$N1000=CG$1)), """")"),"")</f>
        <v/>
      </c>
      <c r="CH26" s="54" t="str">
        <f>IFERROR(__xludf.DUMMYFUNCTION("IFERROR(SUM(FILTER('Data Log'!$D$2:$D1000, 'Data Log'!$A$2:$A1000=$A26, 'Data Log'!$N$2:$N1000=CH$1)), """")"),"")</f>
        <v/>
      </c>
      <c r="CI26" s="54" t="str">
        <f>IFERROR(__xludf.DUMMYFUNCTION("IFERROR(SUM(FILTER('Data Log'!$D$2:$D1000, 'Data Log'!$A$2:$A1000=$A26, 'Data Log'!$N$2:$N1000=CI$1)), """")"),"")</f>
        <v/>
      </c>
      <c r="CJ26" s="52">
        <f t="shared" si="12"/>
        <v>0</v>
      </c>
      <c r="CK26" s="54" t="str">
        <f>IFERROR(__xludf.DUMMYFUNCTION("IFERROR(SUM(FILTER('Data Log'!$D$2:$D1000, 'Data Log'!$A$2:$A1000=$A26, 'Data Log'!$N$2:$N1000=CK$1)), """")"),"")</f>
        <v/>
      </c>
      <c r="CL26" s="54" t="str">
        <f>IFERROR(__xludf.DUMMYFUNCTION("IFERROR(SUM(FILTER('Data Log'!$D$2:$D1000, 'Data Log'!$A$2:$A1000=$A26, 'Data Log'!$N$2:$N1000=CL$1)), """")"),"")</f>
        <v/>
      </c>
      <c r="CM26" s="54" t="str">
        <f>IFERROR(__xludf.DUMMYFUNCTION("IFERROR(SUM(FILTER('Data Log'!$D$2:$D1000, 'Data Log'!$A$2:$A1000=$A26, 'Data Log'!$N$2:$N1000=CM$1)), """")"),"")</f>
        <v/>
      </c>
      <c r="CN26" s="54" t="str">
        <f>IFERROR(__xludf.DUMMYFUNCTION("IFERROR(SUM(FILTER('Data Log'!$D$2:$D1000, 'Data Log'!$A$2:$A1000=$A26, 'Data Log'!$N$2:$N1000=CN$1)), """")"),"")</f>
        <v/>
      </c>
      <c r="CO26" s="54" t="str">
        <f>IFERROR(__xludf.DUMMYFUNCTION("IFERROR(SUM(FILTER('Data Log'!$D$2:$D1000, 'Data Log'!$A$2:$A1000=$A26, 'Data Log'!$N$2:$N1000=CO$1)), """")"),"")</f>
        <v/>
      </c>
      <c r="CP26" s="54" t="str">
        <f>IFERROR(__xludf.DUMMYFUNCTION("IFERROR(SUM(FILTER('Data Log'!$D$2:$D1000, 'Data Log'!$A$2:$A1000=$A26, 'Data Log'!$N$2:$N1000=CP$1)), """")"),"")</f>
        <v/>
      </c>
      <c r="CQ26" s="56">
        <f t="shared" si="13"/>
        <v>0</v>
      </c>
    </row>
    <row r="27">
      <c r="A27" s="25"/>
      <c r="B27" s="51"/>
      <c r="C27" s="51"/>
      <c r="D27" s="27"/>
      <c r="E27" s="27"/>
      <c r="F27" s="27"/>
      <c r="G27" s="27"/>
      <c r="H27" s="27"/>
      <c r="I27" s="27"/>
      <c r="J27" s="27"/>
      <c r="K27" s="52">
        <f t="shared" si="1"/>
        <v>0</v>
      </c>
      <c r="L27" s="53"/>
      <c r="M27" s="53"/>
      <c r="N27" s="27"/>
      <c r="O27" s="27"/>
      <c r="P27" s="53"/>
      <c r="Q27" s="27"/>
      <c r="R27" s="52">
        <f t="shared" si="2"/>
        <v>0</v>
      </c>
      <c r="S27" s="27"/>
      <c r="T27" s="27"/>
      <c r="U27" s="27"/>
      <c r="V27" s="27"/>
      <c r="W27" s="27"/>
      <c r="X27" s="27"/>
      <c r="Y27" s="52">
        <f t="shared" si="3"/>
        <v>0</v>
      </c>
      <c r="Z27" s="54"/>
      <c r="AA27" s="54"/>
      <c r="AB27" s="54"/>
      <c r="AC27" s="54"/>
      <c r="AD27" s="54"/>
      <c r="AE27" s="54"/>
      <c r="AF27" s="52">
        <f t="shared" si="4"/>
        <v>0</v>
      </c>
      <c r="AG27" s="27"/>
      <c r="AH27" s="27"/>
      <c r="AI27" s="27"/>
      <c r="AJ27" s="27"/>
      <c r="AK27" s="27"/>
      <c r="AL27" s="27"/>
      <c r="AM27" s="52">
        <f t="shared" si="5"/>
        <v>0</v>
      </c>
      <c r="AN27" s="54"/>
      <c r="AO27" s="55"/>
      <c r="AP27" s="54"/>
      <c r="AQ27" s="54"/>
      <c r="AR27" s="54"/>
      <c r="AS27" s="54"/>
      <c r="AT27" s="52">
        <f t="shared" si="6"/>
        <v>0</v>
      </c>
      <c r="AU27" s="55"/>
      <c r="AV27" s="54"/>
      <c r="AW27" s="54"/>
      <c r="AX27" s="54"/>
      <c r="AY27" s="54"/>
      <c r="AZ27" s="54"/>
      <c r="BA27" s="52">
        <f t="shared" si="7"/>
        <v>0</v>
      </c>
      <c r="BB27" s="54"/>
      <c r="BC27" s="54"/>
      <c r="BD27" s="54"/>
      <c r="BE27" s="54"/>
      <c r="BF27" s="54"/>
      <c r="BG27" s="54"/>
      <c r="BH27" s="52">
        <f t="shared" si="8"/>
        <v>0</v>
      </c>
      <c r="BI27" s="54"/>
      <c r="BJ27" s="54"/>
      <c r="BK27" s="54"/>
      <c r="BL27" s="54"/>
      <c r="BM27" s="54"/>
      <c r="BN27" s="54"/>
      <c r="BO27" s="52">
        <f t="shared" si="9"/>
        <v>0</v>
      </c>
      <c r="BP27" s="54" t="str">
        <f>IFERROR(__xludf.DUMMYFUNCTION("IFERROR(SUM(FILTER('Data Log'!$D$2:$D1000, 'Data Log'!$A$2:$A1000=$A27, 'Data Log'!$N$2:$N1000=BP$1)), """")"),"")</f>
        <v/>
      </c>
      <c r="BQ27" s="54" t="str">
        <f>IFERROR(__xludf.DUMMYFUNCTION("IFERROR(SUM(FILTER('Data Log'!$D$2:$D1000, 'Data Log'!$A$2:$A1000=$A27, 'Data Log'!$N$2:$N1000=BQ$1)), """")"),"")</f>
        <v/>
      </c>
      <c r="BR27" s="54" t="str">
        <f>IFERROR(__xludf.DUMMYFUNCTION("IFERROR(SUM(FILTER('Data Log'!$D$2:$D1000, 'Data Log'!$A$2:$A1000=$A27, 'Data Log'!$N$2:$N1000=BR$1)), """")"),"")</f>
        <v/>
      </c>
      <c r="BS27" s="54" t="str">
        <f>IFERROR(__xludf.DUMMYFUNCTION("IFERROR(SUM(FILTER('Data Log'!$D$2:$D1000, 'Data Log'!$A$2:$A1000=$A27, 'Data Log'!$N$2:$N1000=BS$1)), """")"),"")</f>
        <v/>
      </c>
      <c r="BT27" s="54" t="str">
        <f>IFERROR(__xludf.DUMMYFUNCTION("IFERROR(SUM(FILTER('Data Log'!$D$2:$D1000, 'Data Log'!$A$2:$A1000=$A27, 'Data Log'!$N$2:$N1000=BT$1)), """")"),"")</f>
        <v/>
      </c>
      <c r="BU27" s="54" t="str">
        <f>IFERROR(__xludf.DUMMYFUNCTION("IFERROR(SUM(FILTER('Data Log'!$D$2:$D1000, 'Data Log'!$A$2:$A1000=$A27, 'Data Log'!$N$2:$N1000=BU$1)), """")"),"")</f>
        <v/>
      </c>
      <c r="BV27" s="52">
        <f t="shared" si="10"/>
        <v>0</v>
      </c>
      <c r="BW27" s="54" t="str">
        <f>IFERROR(__xludf.DUMMYFUNCTION("IFERROR(SUM(FILTER('Data Log'!$D$2:$D1000, 'Data Log'!$A$2:$A1000=$A27, 'Data Log'!$N$2:$N1000=BW$1)), """")"),"")</f>
        <v/>
      </c>
      <c r="BX27" s="54" t="str">
        <f>IFERROR(__xludf.DUMMYFUNCTION("IFERROR(SUM(FILTER('Data Log'!$D$2:$D1000, 'Data Log'!$A$2:$A1000=$A27, 'Data Log'!$N$2:$N1000=BX$1)), """")"),"")</f>
        <v/>
      </c>
      <c r="BY27" s="54" t="str">
        <f>IFERROR(__xludf.DUMMYFUNCTION("IFERROR(SUM(FILTER('Data Log'!$D$2:$D1000, 'Data Log'!$A$2:$A1000=$A27, 'Data Log'!$N$2:$N1000=BY$1)), """")"),"")</f>
        <v/>
      </c>
      <c r="BZ27" s="54" t="str">
        <f>IFERROR(__xludf.DUMMYFUNCTION("IFERROR(SUM(FILTER('Data Log'!$D$2:$D1000, 'Data Log'!$A$2:$A1000=$A27, 'Data Log'!$N$2:$N1000=BZ$1)), """")"),"")</f>
        <v/>
      </c>
      <c r="CA27" s="54" t="str">
        <f>IFERROR(__xludf.DUMMYFUNCTION("IFERROR(SUM(FILTER('Data Log'!$D$2:$D1000, 'Data Log'!$A$2:$A1000=$A27, 'Data Log'!$N$2:$N1000=CA$1)), """")"),"")</f>
        <v/>
      </c>
      <c r="CB27" s="54" t="str">
        <f>IFERROR(__xludf.DUMMYFUNCTION("IFERROR(SUM(FILTER('Data Log'!$D$2:$D1000, 'Data Log'!$A$2:$A1000=$A27, 'Data Log'!$N$2:$N1000=CB$1)), """")"),"")</f>
        <v/>
      </c>
      <c r="CC27" s="52">
        <f t="shared" si="11"/>
        <v>0</v>
      </c>
      <c r="CD27" s="54" t="str">
        <f>IFERROR(__xludf.DUMMYFUNCTION("IFERROR(SUM(FILTER('Data Log'!$D$2:$D1000, 'Data Log'!$A$2:$A1000=$A27, 'Data Log'!$N$2:$N1000=CD$1)), """")"),"")</f>
        <v/>
      </c>
      <c r="CE27" s="54" t="str">
        <f>IFERROR(__xludf.DUMMYFUNCTION("IFERROR(SUM(FILTER('Data Log'!$D$2:$D1000, 'Data Log'!$A$2:$A1000=$A27, 'Data Log'!$N$2:$N1000=CE$1)), """")"),"")</f>
        <v/>
      </c>
      <c r="CF27" s="54" t="str">
        <f>IFERROR(__xludf.DUMMYFUNCTION("IFERROR(SUM(FILTER('Data Log'!$D$2:$D1000, 'Data Log'!$A$2:$A1000=$A27, 'Data Log'!$N$2:$N1000=CF$1)), """")"),"")</f>
        <v/>
      </c>
      <c r="CG27" s="54" t="str">
        <f>IFERROR(__xludf.DUMMYFUNCTION("IFERROR(SUM(FILTER('Data Log'!$D$2:$D1000, 'Data Log'!$A$2:$A1000=$A27, 'Data Log'!$N$2:$N1000=CG$1)), """")"),"")</f>
        <v/>
      </c>
      <c r="CH27" s="54" t="str">
        <f>IFERROR(__xludf.DUMMYFUNCTION("IFERROR(SUM(FILTER('Data Log'!$D$2:$D1000, 'Data Log'!$A$2:$A1000=$A27, 'Data Log'!$N$2:$N1000=CH$1)), """")"),"")</f>
        <v/>
      </c>
      <c r="CI27" s="54" t="str">
        <f>IFERROR(__xludf.DUMMYFUNCTION("IFERROR(SUM(FILTER('Data Log'!$D$2:$D1000, 'Data Log'!$A$2:$A1000=$A27, 'Data Log'!$N$2:$N1000=CI$1)), """")"),"")</f>
        <v/>
      </c>
      <c r="CJ27" s="52">
        <f t="shared" si="12"/>
        <v>0</v>
      </c>
      <c r="CK27" s="54" t="str">
        <f>IFERROR(__xludf.DUMMYFUNCTION("IFERROR(SUM(FILTER('Data Log'!$D$2:$D1000, 'Data Log'!$A$2:$A1000=$A27, 'Data Log'!$N$2:$N1000=CK$1)), """")"),"")</f>
        <v/>
      </c>
      <c r="CL27" s="54" t="str">
        <f>IFERROR(__xludf.DUMMYFUNCTION("IFERROR(SUM(FILTER('Data Log'!$D$2:$D1000, 'Data Log'!$A$2:$A1000=$A27, 'Data Log'!$N$2:$N1000=CL$1)), """")"),"")</f>
        <v/>
      </c>
      <c r="CM27" s="54" t="str">
        <f>IFERROR(__xludf.DUMMYFUNCTION("IFERROR(SUM(FILTER('Data Log'!$D$2:$D1000, 'Data Log'!$A$2:$A1000=$A27, 'Data Log'!$N$2:$N1000=CM$1)), """")"),"")</f>
        <v/>
      </c>
      <c r="CN27" s="54" t="str">
        <f>IFERROR(__xludf.DUMMYFUNCTION("IFERROR(SUM(FILTER('Data Log'!$D$2:$D1000, 'Data Log'!$A$2:$A1000=$A27, 'Data Log'!$N$2:$N1000=CN$1)), """")"),"")</f>
        <v/>
      </c>
      <c r="CO27" s="54" t="str">
        <f>IFERROR(__xludf.DUMMYFUNCTION("IFERROR(SUM(FILTER('Data Log'!$D$2:$D1000, 'Data Log'!$A$2:$A1000=$A27, 'Data Log'!$N$2:$N1000=CO$1)), """")"),"")</f>
        <v/>
      </c>
      <c r="CP27" s="54" t="str">
        <f>IFERROR(__xludf.DUMMYFUNCTION("IFERROR(SUM(FILTER('Data Log'!$D$2:$D1000, 'Data Log'!$A$2:$A1000=$A27, 'Data Log'!$N$2:$N1000=CP$1)), """")"),"")</f>
        <v/>
      </c>
      <c r="CQ27" s="56">
        <f t="shared" si="13"/>
        <v>0</v>
      </c>
    </row>
    <row r="28">
      <c r="A28" s="33"/>
      <c r="B28" s="34"/>
      <c r="C28" s="34"/>
      <c r="D28" s="27"/>
      <c r="E28" s="27"/>
      <c r="F28" s="27"/>
      <c r="G28" s="27"/>
      <c r="H28" s="27"/>
      <c r="I28" s="27"/>
      <c r="J28" s="27"/>
      <c r="K28" s="52">
        <f t="shared" si="1"/>
        <v>0</v>
      </c>
      <c r="L28" s="53"/>
      <c r="M28" s="53"/>
      <c r="N28" s="27"/>
      <c r="O28" s="27"/>
      <c r="P28" s="53"/>
      <c r="Q28" s="27"/>
      <c r="R28" s="52">
        <f t="shared" si="2"/>
        <v>0</v>
      </c>
      <c r="S28" s="27"/>
      <c r="T28" s="27"/>
      <c r="U28" s="27"/>
      <c r="V28" s="27"/>
      <c r="W28" s="27"/>
      <c r="X28" s="27"/>
      <c r="Y28" s="52">
        <f t="shared" si="3"/>
        <v>0</v>
      </c>
      <c r="Z28" s="54"/>
      <c r="AA28" s="54"/>
      <c r="AB28" s="54"/>
      <c r="AC28" s="54"/>
      <c r="AD28" s="54"/>
      <c r="AE28" s="54"/>
      <c r="AF28" s="52">
        <f t="shared" si="4"/>
        <v>0</v>
      </c>
      <c r="AG28" s="27"/>
      <c r="AH28" s="27"/>
      <c r="AI28" s="27"/>
      <c r="AJ28" s="27"/>
      <c r="AK28" s="27"/>
      <c r="AL28" s="27"/>
      <c r="AM28" s="52">
        <f t="shared" si="5"/>
        <v>0</v>
      </c>
      <c r="AN28" s="54"/>
      <c r="AO28" s="55"/>
      <c r="AP28" s="54"/>
      <c r="AQ28" s="54"/>
      <c r="AR28" s="54"/>
      <c r="AS28" s="54"/>
      <c r="AT28" s="52">
        <f t="shared" si="6"/>
        <v>0</v>
      </c>
      <c r="AU28" s="55"/>
      <c r="AV28" s="54"/>
      <c r="AW28" s="54"/>
      <c r="AX28" s="54"/>
      <c r="AY28" s="54"/>
      <c r="AZ28" s="54"/>
      <c r="BA28" s="52">
        <f t="shared" si="7"/>
        <v>0</v>
      </c>
      <c r="BB28" s="54"/>
      <c r="BC28" s="54"/>
      <c r="BD28" s="54"/>
      <c r="BE28" s="54"/>
      <c r="BF28" s="54"/>
      <c r="BG28" s="54"/>
      <c r="BH28" s="52">
        <f t="shared" si="8"/>
        <v>0</v>
      </c>
      <c r="BI28" s="54"/>
      <c r="BJ28" s="54"/>
      <c r="BK28" s="54"/>
      <c r="BL28" s="54"/>
      <c r="BM28" s="54"/>
      <c r="BN28" s="54"/>
      <c r="BO28" s="52">
        <f t="shared" si="9"/>
        <v>0</v>
      </c>
      <c r="BP28" s="54" t="str">
        <f>IFERROR(__xludf.DUMMYFUNCTION("IFERROR(SUM(FILTER('Data Log'!$D$2:$D1000, 'Data Log'!$A$2:$A1000=$A28, 'Data Log'!$N$2:$N1000=BP$1)), """")"),"")</f>
        <v/>
      </c>
      <c r="BQ28" s="54" t="str">
        <f>IFERROR(__xludf.DUMMYFUNCTION("IFERROR(SUM(FILTER('Data Log'!$D$2:$D1000, 'Data Log'!$A$2:$A1000=$A28, 'Data Log'!$N$2:$N1000=BQ$1)), """")"),"")</f>
        <v/>
      </c>
      <c r="BR28" s="54" t="str">
        <f>IFERROR(__xludf.DUMMYFUNCTION("IFERROR(SUM(FILTER('Data Log'!$D$2:$D1000, 'Data Log'!$A$2:$A1000=$A28, 'Data Log'!$N$2:$N1000=BR$1)), """")"),"")</f>
        <v/>
      </c>
      <c r="BS28" s="54" t="str">
        <f>IFERROR(__xludf.DUMMYFUNCTION("IFERROR(SUM(FILTER('Data Log'!$D$2:$D1000, 'Data Log'!$A$2:$A1000=$A28, 'Data Log'!$N$2:$N1000=BS$1)), """")"),"")</f>
        <v/>
      </c>
      <c r="BT28" s="54" t="str">
        <f>IFERROR(__xludf.DUMMYFUNCTION("IFERROR(SUM(FILTER('Data Log'!$D$2:$D1000, 'Data Log'!$A$2:$A1000=$A28, 'Data Log'!$N$2:$N1000=BT$1)), """")"),"")</f>
        <v/>
      </c>
      <c r="BU28" s="54" t="str">
        <f>IFERROR(__xludf.DUMMYFUNCTION("IFERROR(SUM(FILTER('Data Log'!$D$2:$D1000, 'Data Log'!$A$2:$A1000=$A28, 'Data Log'!$N$2:$N1000=BU$1)), """")"),"")</f>
        <v/>
      </c>
      <c r="BV28" s="52">
        <f t="shared" si="10"/>
        <v>0</v>
      </c>
      <c r="BW28" s="54" t="str">
        <f>IFERROR(__xludf.DUMMYFUNCTION("IFERROR(SUM(FILTER('Data Log'!$D$2:$D1000, 'Data Log'!$A$2:$A1000=$A28, 'Data Log'!$N$2:$N1000=BW$1)), """")"),"")</f>
        <v/>
      </c>
      <c r="BX28" s="54" t="str">
        <f>IFERROR(__xludf.DUMMYFUNCTION("IFERROR(SUM(FILTER('Data Log'!$D$2:$D1000, 'Data Log'!$A$2:$A1000=$A28, 'Data Log'!$N$2:$N1000=BX$1)), """")"),"")</f>
        <v/>
      </c>
      <c r="BY28" s="54" t="str">
        <f>IFERROR(__xludf.DUMMYFUNCTION("IFERROR(SUM(FILTER('Data Log'!$D$2:$D1000, 'Data Log'!$A$2:$A1000=$A28, 'Data Log'!$N$2:$N1000=BY$1)), """")"),"")</f>
        <v/>
      </c>
      <c r="BZ28" s="54" t="str">
        <f>IFERROR(__xludf.DUMMYFUNCTION("IFERROR(SUM(FILTER('Data Log'!$D$2:$D1000, 'Data Log'!$A$2:$A1000=$A28, 'Data Log'!$N$2:$N1000=BZ$1)), """")"),"")</f>
        <v/>
      </c>
      <c r="CA28" s="54" t="str">
        <f>IFERROR(__xludf.DUMMYFUNCTION("IFERROR(SUM(FILTER('Data Log'!$D$2:$D1000, 'Data Log'!$A$2:$A1000=$A28, 'Data Log'!$N$2:$N1000=CA$1)), """")"),"")</f>
        <v/>
      </c>
      <c r="CB28" s="54" t="str">
        <f>IFERROR(__xludf.DUMMYFUNCTION("IFERROR(SUM(FILTER('Data Log'!$D$2:$D1000, 'Data Log'!$A$2:$A1000=$A28, 'Data Log'!$N$2:$N1000=CB$1)), """")"),"")</f>
        <v/>
      </c>
      <c r="CC28" s="52">
        <f t="shared" si="11"/>
        <v>0</v>
      </c>
      <c r="CD28" s="54" t="str">
        <f>IFERROR(__xludf.DUMMYFUNCTION("IFERROR(SUM(FILTER('Data Log'!$D$2:$D1000, 'Data Log'!$A$2:$A1000=$A28, 'Data Log'!$N$2:$N1000=CD$1)), """")"),"")</f>
        <v/>
      </c>
      <c r="CE28" s="54" t="str">
        <f>IFERROR(__xludf.DUMMYFUNCTION("IFERROR(SUM(FILTER('Data Log'!$D$2:$D1000, 'Data Log'!$A$2:$A1000=$A28, 'Data Log'!$N$2:$N1000=CE$1)), """")"),"")</f>
        <v/>
      </c>
      <c r="CF28" s="54" t="str">
        <f>IFERROR(__xludf.DUMMYFUNCTION("IFERROR(SUM(FILTER('Data Log'!$D$2:$D1000, 'Data Log'!$A$2:$A1000=$A28, 'Data Log'!$N$2:$N1000=CF$1)), """")"),"")</f>
        <v/>
      </c>
      <c r="CG28" s="54" t="str">
        <f>IFERROR(__xludf.DUMMYFUNCTION("IFERROR(SUM(FILTER('Data Log'!$D$2:$D1000, 'Data Log'!$A$2:$A1000=$A28, 'Data Log'!$N$2:$N1000=CG$1)), """")"),"")</f>
        <v/>
      </c>
      <c r="CH28" s="54" t="str">
        <f>IFERROR(__xludf.DUMMYFUNCTION("IFERROR(SUM(FILTER('Data Log'!$D$2:$D1000, 'Data Log'!$A$2:$A1000=$A28, 'Data Log'!$N$2:$N1000=CH$1)), """")"),"")</f>
        <v/>
      </c>
      <c r="CI28" s="54" t="str">
        <f>IFERROR(__xludf.DUMMYFUNCTION("IFERROR(SUM(FILTER('Data Log'!$D$2:$D1000, 'Data Log'!$A$2:$A1000=$A28, 'Data Log'!$N$2:$N1000=CI$1)), """")"),"")</f>
        <v/>
      </c>
      <c r="CJ28" s="52">
        <f t="shared" si="12"/>
        <v>0</v>
      </c>
      <c r="CK28" s="54" t="str">
        <f>IFERROR(__xludf.DUMMYFUNCTION("IFERROR(SUM(FILTER('Data Log'!$D$2:$D1000, 'Data Log'!$A$2:$A1000=$A28, 'Data Log'!$N$2:$N1000=CK$1)), """")"),"")</f>
        <v/>
      </c>
      <c r="CL28" s="54" t="str">
        <f>IFERROR(__xludf.DUMMYFUNCTION("IFERROR(SUM(FILTER('Data Log'!$D$2:$D1000, 'Data Log'!$A$2:$A1000=$A28, 'Data Log'!$N$2:$N1000=CL$1)), """")"),"")</f>
        <v/>
      </c>
      <c r="CM28" s="54" t="str">
        <f>IFERROR(__xludf.DUMMYFUNCTION("IFERROR(SUM(FILTER('Data Log'!$D$2:$D1000, 'Data Log'!$A$2:$A1000=$A28, 'Data Log'!$N$2:$N1000=CM$1)), """")"),"")</f>
        <v/>
      </c>
      <c r="CN28" s="54" t="str">
        <f>IFERROR(__xludf.DUMMYFUNCTION("IFERROR(SUM(FILTER('Data Log'!$D$2:$D1000, 'Data Log'!$A$2:$A1000=$A28, 'Data Log'!$N$2:$N1000=CN$1)), """")"),"")</f>
        <v/>
      </c>
      <c r="CO28" s="54" t="str">
        <f>IFERROR(__xludf.DUMMYFUNCTION("IFERROR(SUM(FILTER('Data Log'!$D$2:$D1000, 'Data Log'!$A$2:$A1000=$A28, 'Data Log'!$N$2:$N1000=CO$1)), """")"),"")</f>
        <v/>
      </c>
      <c r="CP28" s="54" t="str">
        <f>IFERROR(__xludf.DUMMYFUNCTION("IFERROR(SUM(FILTER('Data Log'!$D$2:$D1000, 'Data Log'!$A$2:$A1000=$A28, 'Data Log'!$N$2:$N1000=CP$1)), """")"),"")</f>
        <v/>
      </c>
      <c r="CQ28" s="56">
        <f t="shared" si="13"/>
        <v>0</v>
      </c>
    </row>
    <row r="29">
      <c r="A29" s="25"/>
      <c r="B29" s="26"/>
      <c r="C29" s="26"/>
      <c r="D29" s="27"/>
      <c r="E29" s="27"/>
      <c r="F29" s="53"/>
      <c r="G29" s="53"/>
      <c r="H29" s="27"/>
      <c r="I29" s="27"/>
      <c r="J29" s="27"/>
      <c r="K29" s="52">
        <f t="shared" si="1"/>
        <v>0</v>
      </c>
      <c r="L29" s="53"/>
      <c r="M29" s="53"/>
      <c r="N29" s="53"/>
      <c r="O29" s="27"/>
      <c r="P29" s="53"/>
      <c r="Q29" s="27"/>
      <c r="R29" s="52">
        <f t="shared" si="2"/>
        <v>0</v>
      </c>
      <c r="S29" s="27"/>
      <c r="T29" s="27"/>
      <c r="U29" s="27"/>
      <c r="V29" s="27"/>
      <c r="W29" s="27"/>
      <c r="X29" s="27"/>
      <c r="Y29" s="52">
        <f t="shared" si="3"/>
        <v>0</v>
      </c>
      <c r="Z29" s="54"/>
      <c r="AA29" s="54"/>
      <c r="AB29" s="54"/>
      <c r="AC29" s="54"/>
      <c r="AD29" s="54"/>
      <c r="AE29" s="54"/>
      <c r="AF29" s="52">
        <f t="shared" si="4"/>
        <v>0</v>
      </c>
      <c r="AG29" s="27"/>
      <c r="AH29" s="27"/>
      <c r="AI29" s="27"/>
      <c r="AJ29" s="27"/>
      <c r="AK29" s="27"/>
      <c r="AL29" s="27"/>
      <c r="AM29" s="52">
        <f t="shared" si="5"/>
        <v>0</v>
      </c>
      <c r="AN29" s="54"/>
      <c r="AO29" s="55"/>
      <c r="AP29" s="54"/>
      <c r="AQ29" s="54"/>
      <c r="AR29" s="54"/>
      <c r="AS29" s="54"/>
      <c r="AT29" s="52">
        <f t="shared" si="6"/>
        <v>0</v>
      </c>
      <c r="AU29" s="55"/>
      <c r="AV29" s="54"/>
      <c r="AW29" s="55"/>
      <c r="AX29" s="54"/>
      <c r="AY29" s="54"/>
      <c r="AZ29" s="54"/>
      <c r="BA29" s="52">
        <f t="shared" si="7"/>
        <v>0</v>
      </c>
      <c r="BB29" s="54"/>
      <c r="BC29" s="54"/>
      <c r="BD29" s="54"/>
      <c r="BE29" s="54"/>
      <c r="BF29" s="54"/>
      <c r="BG29" s="54"/>
      <c r="BH29" s="52">
        <f t="shared" si="8"/>
        <v>0</v>
      </c>
      <c r="BI29" s="54"/>
      <c r="BJ29" s="54"/>
      <c r="BK29" s="54"/>
      <c r="BL29" s="54"/>
      <c r="BM29" s="54"/>
      <c r="BN29" s="54"/>
      <c r="BO29" s="52">
        <f t="shared" si="9"/>
        <v>0</v>
      </c>
      <c r="BP29" s="54" t="str">
        <f>IFERROR(__xludf.DUMMYFUNCTION("IFERROR(SUM(FILTER('Data Log'!$D$2:$D1000, 'Data Log'!$A$2:$A1000=$A29, 'Data Log'!$N$2:$N1000=BP$1)), """")"),"")</f>
        <v/>
      </c>
      <c r="BQ29" s="54" t="str">
        <f>IFERROR(__xludf.DUMMYFUNCTION("IFERROR(SUM(FILTER('Data Log'!$D$2:$D1000, 'Data Log'!$A$2:$A1000=$A29, 'Data Log'!$N$2:$N1000=BQ$1)), """")"),"")</f>
        <v/>
      </c>
      <c r="BR29" s="54" t="str">
        <f>IFERROR(__xludf.DUMMYFUNCTION("IFERROR(SUM(FILTER('Data Log'!$D$2:$D1000, 'Data Log'!$A$2:$A1000=$A29, 'Data Log'!$N$2:$N1000=BR$1)), """")"),"")</f>
        <v/>
      </c>
      <c r="BS29" s="54" t="str">
        <f>IFERROR(__xludf.DUMMYFUNCTION("IFERROR(SUM(FILTER('Data Log'!$D$2:$D1000, 'Data Log'!$A$2:$A1000=$A29, 'Data Log'!$N$2:$N1000=BS$1)), """")"),"")</f>
        <v/>
      </c>
      <c r="BT29" s="54" t="str">
        <f>IFERROR(__xludf.DUMMYFUNCTION("IFERROR(SUM(FILTER('Data Log'!$D$2:$D1000, 'Data Log'!$A$2:$A1000=$A29, 'Data Log'!$N$2:$N1000=BT$1)), """")"),"")</f>
        <v/>
      </c>
      <c r="BU29" s="54" t="str">
        <f>IFERROR(__xludf.DUMMYFUNCTION("IFERROR(SUM(FILTER('Data Log'!$D$2:$D1000, 'Data Log'!$A$2:$A1000=$A29, 'Data Log'!$N$2:$N1000=BU$1)), """")"),"")</f>
        <v/>
      </c>
      <c r="BV29" s="52">
        <f t="shared" si="10"/>
        <v>0</v>
      </c>
      <c r="BW29" s="54" t="str">
        <f>IFERROR(__xludf.DUMMYFUNCTION("IFERROR(SUM(FILTER('Data Log'!$D$2:$D1000, 'Data Log'!$A$2:$A1000=$A29, 'Data Log'!$N$2:$N1000=BW$1)), """")"),"")</f>
        <v/>
      </c>
      <c r="BX29" s="54" t="str">
        <f>IFERROR(__xludf.DUMMYFUNCTION("IFERROR(SUM(FILTER('Data Log'!$D$2:$D1000, 'Data Log'!$A$2:$A1000=$A29, 'Data Log'!$N$2:$N1000=BX$1)), """")"),"")</f>
        <v/>
      </c>
      <c r="BY29" s="54" t="str">
        <f>IFERROR(__xludf.DUMMYFUNCTION("IFERROR(SUM(FILTER('Data Log'!$D$2:$D1000, 'Data Log'!$A$2:$A1000=$A29, 'Data Log'!$N$2:$N1000=BY$1)), """")"),"")</f>
        <v/>
      </c>
      <c r="BZ29" s="54" t="str">
        <f>IFERROR(__xludf.DUMMYFUNCTION("IFERROR(SUM(FILTER('Data Log'!$D$2:$D1000, 'Data Log'!$A$2:$A1000=$A29, 'Data Log'!$N$2:$N1000=BZ$1)), """")"),"")</f>
        <v/>
      </c>
      <c r="CA29" s="54" t="str">
        <f>IFERROR(__xludf.DUMMYFUNCTION("IFERROR(SUM(FILTER('Data Log'!$D$2:$D1000, 'Data Log'!$A$2:$A1000=$A29, 'Data Log'!$N$2:$N1000=CA$1)), """")"),"")</f>
        <v/>
      </c>
      <c r="CB29" s="54" t="str">
        <f>IFERROR(__xludf.DUMMYFUNCTION("IFERROR(SUM(FILTER('Data Log'!$D$2:$D1000, 'Data Log'!$A$2:$A1000=$A29, 'Data Log'!$N$2:$N1000=CB$1)), """")"),"")</f>
        <v/>
      </c>
      <c r="CC29" s="52">
        <f t="shared" si="11"/>
        <v>0</v>
      </c>
      <c r="CD29" s="54" t="str">
        <f>IFERROR(__xludf.DUMMYFUNCTION("IFERROR(SUM(FILTER('Data Log'!$D$2:$D1000, 'Data Log'!$A$2:$A1000=$A29, 'Data Log'!$N$2:$N1000=CD$1)), """")"),"")</f>
        <v/>
      </c>
      <c r="CE29" s="54" t="str">
        <f>IFERROR(__xludf.DUMMYFUNCTION("IFERROR(SUM(FILTER('Data Log'!$D$2:$D1000, 'Data Log'!$A$2:$A1000=$A29, 'Data Log'!$N$2:$N1000=CE$1)), """")"),"")</f>
        <v/>
      </c>
      <c r="CF29" s="54" t="str">
        <f>IFERROR(__xludf.DUMMYFUNCTION("IFERROR(SUM(FILTER('Data Log'!$D$2:$D1000, 'Data Log'!$A$2:$A1000=$A29, 'Data Log'!$N$2:$N1000=CF$1)), """")"),"")</f>
        <v/>
      </c>
      <c r="CG29" s="54" t="str">
        <f>IFERROR(__xludf.DUMMYFUNCTION("IFERROR(SUM(FILTER('Data Log'!$D$2:$D1000, 'Data Log'!$A$2:$A1000=$A29, 'Data Log'!$N$2:$N1000=CG$1)), """")"),"")</f>
        <v/>
      </c>
      <c r="CH29" s="54" t="str">
        <f>IFERROR(__xludf.DUMMYFUNCTION("IFERROR(SUM(FILTER('Data Log'!$D$2:$D1000, 'Data Log'!$A$2:$A1000=$A29, 'Data Log'!$N$2:$N1000=CH$1)), """")"),"")</f>
        <v/>
      </c>
      <c r="CI29" s="54" t="str">
        <f>IFERROR(__xludf.DUMMYFUNCTION("IFERROR(SUM(FILTER('Data Log'!$D$2:$D1000, 'Data Log'!$A$2:$A1000=$A29, 'Data Log'!$N$2:$N1000=CI$1)), """")"),"")</f>
        <v/>
      </c>
      <c r="CJ29" s="52">
        <f t="shared" si="12"/>
        <v>0</v>
      </c>
      <c r="CK29" s="54" t="str">
        <f>IFERROR(__xludf.DUMMYFUNCTION("IFERROR(SUM(FILTER('Data Log'!$D$2:$D1000, 'Data Log'!$A$2:$A1000=$A29, 'Data Log'!$N$2:$N1000=CK$1)), """")"),"")</f>
        <v/>
      </c>
      <c r="CL29" s="54" t="str">
        <f>IFERROR(__xludf.DUMMYFUNCTION("IFERROR(SUM(FILTER('Data Log'!$D$2:$D1000, 'Data Log'!$A$2:$A1000=$A29, 'Data Log'!$N$2:$N1000=CL$1)), """")"),"")</f>
        <v/>
      </c>
      <c r="CM29" s="54" t="str">
        <f>IFERROR(__xludf.DUMMYFUNCTION("IFERROR(SUM(FILTER('Data Log'!$D$2:$D1000, 'Data Log'!$A$2:$A1000=$A29, 'Data Log'!$N$2:$N1000=CM$1)), """")"),"")</f>
        <v/>
      </c>
      <c r="CN29" s="54" t="str">
        <f>IFERROR(__xludf.DUMMYFUNCTION("IFERROR(SUM(FILTER('Data Log'!$D$2:$D1000, 'Data Log'!$A$2:$A1000=$A29, 'Data Log'!$N$2:$N1000=CN$1)), """")"),"")</f>
        <v/>
      </c>
      <c r="CO29" s="54" t="str">
        <f>IFERROR(__xludf.DUMMYFUNCTION("IFERROR(SUM(FILTER('Data Log'!$D$2:$D1000, 'Data Log'!$A$2:$A1000=$A29, 'Data Log'!$N$2:$N1000=CO$1)), """")"),"")</f>
        <v/>
      </c>
      <c r="CP29" s="54" t="str">
        <f>IFERROR(__xludf.DUMMYFUNCTION("IFERROR(SUM(FILTER('Data Log'!$D$2:$D1000, 'Data Log'!$A$2:$A1000=$A29, 'Data Log'!$N$2:$N1000=CP$1)), """")"),"")</f>
        <v/>
      </c>
      <c r="CQ29" s="56">
        <f t="shared" si="13"/>
        <v>0</v>
      </c>
    </row>
    <row r="30">
      <c r="A30" s="25"/>
      <c r="B30" s="26"/>
      <c r="C30" s="26"/>
      <c r="D30" s="27"/>
      <c r="E30" s="27"/>
      <c r="F30" s="27"/>
      <c r="G30" s="27"/>
      <c r="H30" s="27"/>
      <c r="I30" s="27"/>
      <c r="J30" s="27"/>
      <c r="K30" s="52">
        <f t="shared" si="1"/>
        <v>0</v>
      </c>
      <c r="L30" s="53"/>
      <c r="M30" s="27"/>
      <c r="N30" s="27"/>
      <c r="O30" s="27"/>
      <c r="P30" s="53"/>
      <c r="Q30" s="27"/>
      <c r="R30" s="52">
        <f t="shared" si="2"/>
        <v>0</v>
      </c>
      <c r="S30" s="53"/>
      <c r="T30" s="53"/>
      <c r="U30" s="53"/>
      <c r="V30" s="53"/>
      <c r="W30" s="27"/>
      <c r="X30" s="27"/>
      <c r="Y30" s="52">
        <f t="shared" si="3"/>
        <v>0</v>
      </c>
      <c r="Z30" s="54"/>
      <c r="AA30" s="54"/>
      <c r="AB30" s="54"/>
      <c r="AC30" s="54"/>
      <c r="AD30" s="54"/>
      <c r="AE30" s="54"/>
      <c r="AF30" s="52">
        <f t="shared" si="4"/>
        <v>0</v>
      </c>
      <c r="AG30" s="27"/>
      <c r="AH30" s="27"/>
      <c r="AI30" s="27"/>
      <c r="AJ30" s="27"/>
      <c r="AK30" s="27"/>
      <c r="AL30" s="27"/>
      <c r="AM30" s="52">
        <f t="shared" si="5"/>
        <v>0</v>
      </c>
      <c r="AN30" s="54"/>
      <c r="AO30" s="55"/>
      <c r="AP30" s="54"/>
      <c r="AQ30" s="54"/>
      <c r="AR30" s="54"/>
      <c r="AS30" s="54"/>
      <c r="AT30" s="52">
        <f t="shared" si="6"/>
        <v>0</v>
      </c>
      <c r="AU30" s="55"/>
      <c r="AV30" s="54"/>
      <c r="AW30" s="54"/>
      <c r="AX30" s="54"/>
      <c r="AY30" s="54"/>
      <c r="AZ30" s="54"/>
      <c r="BA30" s="52">
        <f t="shared" si="7"/>
        <v>0</v>
      </c>
      <c r="BB30" s="54"/>
      <c r="BC30" s="54"/>
      <c r="BD30" s="54"/>
      <c r="BE30" s="54"/>
      <c r="BF30" s="54"/>
      <c r="BG30" s="54"/>
      <c r="BH30" s="52">
        <f t="shared" si="8"/>
        <v>0</v>
      </c>
      <c r="BI30" s="54"/>
      <c r="BJ30" s="54"/>
      <c r="BK30" s="54"/>
      <c r="BL30" s="54"/>
      <c r="BM30" s="54"/>
      <c r="BN30" s="54"/>
      <c r="BO30" s="52">
        <f t="shared" si="9"/>
        <v>0</v>
      </c>
      <c r="BP30" s="54" t="str">
        <f>IFERROR(__xludf.DUMMYFUNCTION("IFERROR(SUM(FILTER('Data Log'!$D$2:$D1000, 'Data Log'!$A$2:$A1000=$A30, 'Data Log'!$N$2:$N1000=BP$1)), """")"),"")</f>
        <v/>
      </c>
      <c r="BQ30" s="54" t="str">
        <f>IFERROR(__xludf.DUMMYFUNCTION("IFERROR(SUM(FILTER('Data Log'!$D$2:$D1000, 'Data Log'!$A$2:$A1000=$A30, 'Data Log'!$N$2:$N1000=BQ$1)), """")"),"")</f>
        <v/>
      </c>
      <c r="BR30" s="54" t="str">
        <f>IFERROR(__xludf.DUMMYFUNCTION("IFERROR(SUM(FILTER('Data Log'!$D$2:$D1000, 'Data Log'!$A$2:$A1000=$A30, 'Data Log'!$N$2:$N1000=BR$1)), """")"),"")</f>
        <v/>
      </c>
      <c r="BS30" s="54" t="str">
        <f>IFERROR(__xludf.DUMMYFUNCTION("IFERROR(SUM(FILTER('Data Log'!$D$2:$D1000, 'Data Log'!$A$2:$A1000=$A30, 'Data Log'!$N$2:$N1000=BS$1)), """")"),"")</f>
        <v/>
      </c>
      <c r="BT30" s="54" t="str">
        <f>IFERROR(__xludf.DUMMYFUNCTION("IFERROR(SUM(FILTER('Data Log'!$D$2:$D1000, 'Data Log'!$A$2:$A1000=$A30, 'Data Log'!$N$2:$N1000=BT$1)), """")"),"")</f>
        <v/>
      </c>
      <c r="BU30" s="54" t="str">
        <f>IFERROR(__xludf.DUMMYFUNCTION("IFERROR(SUM(FILTER('Data Log'!$D$2:$D1000, 'Data Log'!$A$2:$A1000=$A30, 'Data Log'!$N$2:$N1000=BU$1)), """")"),"")</f>
        <v/>
      </c>
      <c r="BV30" s="52">
        <f t="shared" si="10"/>
        <v>0</v>
      </c>
      <c r="BW30" s="54" t="str">
        <f>IFERROR(__xludf.DUMMYFUNCTION("IFERROR(SUM(FILTER('Data Log'!$D$2:$D1000, 'Data Log'!$A$2:$A1000=$A30, 'Data Log'!$N$2:$N1000=BW$1)), """")"),"")</f>
        <v/>
      </c>
      <c r="BX30" s="54" t="str">
        <f>IFERROR(__xludf.DUMMYFUNCTION("IFERROR(SUM(FILTER('Data Log'!$D$2:$D1000, 'Data Log'!$A$2:$A1000=$A30, 'Data Log'!$N$2:$N1000=BX$1)), """")"),"")</f>
        <v/>
      </c>
      <c r="BY30" s="54" t="str">
        <f>IFERROR(__xludf.DUMMYFUNCTION("IFERROR(SUM(FILTER('Data Log'!$D$2:$D1000, 'Data Log'!$A$2:$A1000=$A30, 'Data Log'!$N$2:$N1000=BY$1)), """")"),"")</f>
        <v/>
      </c>
      <c r="BZ30" s="54" t="str">
        <f>IFERROR(__xludf.DUMMYFUNCTION("IFERROR(SUM(FILTER('Data Log'!$D$2:$D1000, 'Data Log'!$A$2:$A1000=$A30, 'Data Log'!$N$2:$N1000=BZ$1)), """")"),"")</f>
        <v/>
      </c>
      <c r="CA30" s="54" t="str">
        <f>IFERROR(__xludf.DUMMYFUNCTION("IFERROR(SUM(FILTER('Data Log'!$D$2:$D1000, 'Data Log'!$A$2:$A1000=$A30, 'Data Log'!$N$2:$N1000=CA$1)), """")"),"")</f>
        <v/>
      </c>
      <c r="CB30" s="54" t="str">
        <f>IFERROR(__xludf.DUMMYFUNCTION("IFERROR(SUM(FILTER('Data Log'!$D$2:$D1000, 'Data Log'!$A$2:$A1000=$A30, 'Data Log'!$N$2:$N1000=CB$1)), """")"),"")</f>
        <v/>
      </c>
      <c r="CC30" s="52">
        <f t="shared" si="11"/>
        <v>0</v>
      </c>
      <c r="CD30" s="54" t="str">
        <f>IFERROR(__xludf.DUMMYFUNCTION("IFERROR(SUM(FILTER('Data Log'!$D$2:$D1000, 'Data Log'!$A$2:$A1000=$A30, 'Data Log'!$N$2:$N1000=CD$1)), """")"),"")</f>
        <v/>
      </c>
      <c r="CE30" s="54" t="str">
        <f>IFERROR(__xludf.DUMMYFUNCTION("IFERROR(SUM(FILTER('Data Log'!$D$2:$D1000, 'Data Log'!$A$2:$A1000=$A30, 'Data Log'!$N$2:$N1000=CE$1)), """")"),"")</f>
        <v/>
      </c>
      <c r="CF30" s="54" t="str">
        <f>IFERROR(__xludf.DUMMYFUNCTION("IFERROR(SUM(FILTER('Data Log'!$D$2:$D1000, 'Data Log'!$A$2:$A1000=$A30, 'Data Log'!$N$2:$N1000=CF$1)), """")"),"")</f>
        <v/>
      </c>
      <c r="CG30" s="54" t="str">
        <f>IFERROR(__xludf.DUMMYFUNCTION("IFERROR(SUM(FILTER('Data Log'!$D$2:$D1000, 'Data Log'!$A$2:$A1000=$A30, 'Data Log'!$N$2:$N1000=CG$1)), """")"),"")</f>
        <v/>
      </c>
      <c r="CH30" s="54" t="str">
        <f>IFERROR(__xludf.DUMMYFUNCTION("IFERROR(SUM(FILTER('Data Log'!$D$2:$D1000, 'Data Log'!$A$2:$A1000=$A30, 'Data Log'!$N$2:$N1000=CH$1)), """")"),"")</f>
        <v/>
      </c>
      <c r="CI30" s="54" t="str">
        <f>IFERROR(__xludf.DUMMYFUNCTION("IFERROR(SUM(FILTER('Data Log'!$D$2:$D1000, 'Data Log'!$A$2:$A1000=$A30, 'Data Log'!$N$2:$N1000=CI$1)), """")"),"")</f>
        <v/>
      </c>
      <c r="CJ30" s="52">
        <f t="shared" si="12"/>
        <v>0</v>
      </c>
      <c r="CK30" s="54" t="str">
        <f>IFERROR(__xludf.DUMMYFUNCTION("IFERROR(SUM(FILTER('Data Log'!$D$2:$D1000, 'Data Log'!$A$2:$A1000=$A30, 'Data Log'!$N$2:$N1000=CK$1)), """")"),"")</f>
        <v/>
      </c>
      <c r="CL30" s="54" t="str">
        <f>IFERROR(__xludf.DUMMYFUNCTION("IFERROR(SUM(FILTER('Data Log'!$D$2:$D1000, 'Data Log'!$A$2:$A1000=$A30, 'Data Log'!$N$2:$N1000=CL$1)), """")"),"")</f>
        <v/>
      </c>
      <c r="CM30" s="54" t="str">
        <f>IFERROR(__xludf.DUMMYFUNCTION("IFERROR(SUM(FILTER('Data Log'!$D$2:$D1000, 'Data Log'!$A$2:$A1000=$A30, 'Data Log'!$N$2:$N1000=CM$1)), """")"),"")</f>
        <v/>
      </c>
      <c r="CN30" s="54" t="str">
        <f>IFERROR(__xludf.DUMMYFUNCTION("IFERROR(SUM(FILTER('Data Log'!$D$2:$D1000, 'Data Log'!$A$2:$A1000=$A30, 'Data Log'!$N$2:$N1000=CN$1)), """")"),"")</f>
        <v/>
      </c>
      <c r="CO30" s="54" t="str">
        <f>IFERROR(__xludf.DUMMYFUNCTION("IFERROR(SUM(FILTER('Data Log'!$D$2:$D1000, 'Data Log'!$A$2:$A1000=$A30, 'Data Log'!$N$2:$N1000=CO$1)), """")"),"")</f>
        <v/>
      </c>
      <c r="CP30" s="54" t="str">
        <f>IFERROR(__xludf.DUMMYFUNCTION("IFERROR(SUM(FILTER('Data Log'!$D$2:$D1000, 'Data Log'!$A$2:$A1000=$A30, 'Data Log'!$N$2:$N1000=CP$1)), """")"),"")</f>
        <v/>
      </c>
      <c r="CQ30" s="56">
        <f t="shared" si="13"/>
        <v>0</v>
      </c>
    </row>
    <row r="31">
      <c r="A31" s="33"/>
      <c r="B31" s="34"/>
      <c r="C31" s="34"/>
      <c r="D31" s="27"/>
      <c r="E31" s="27"/>
      <c r="F31" s="27"/>
      <c r="G31" s="27"/>
      <c r="H31" s="27"/>
      <c r="I31" s="27"/>
      <c r="J31" s="27"/>
      <c r="K31" s="52">
        <f t="shared" si="1"/>
        <v>0</v>
      </c>
      <c r="L31" s="53"/>
      <c r="M31" s="27"/>
      <c r="N31" s="27"/>
      <c r="O31" s="27"/>
      <c r="P31" s="53"/>
      <c r="Q31" s="27"/>
      <c r="R31" s="52">
        <f t="shared" si="2"/>
        <v>0</v>
      </c>
      <c r="S31" s="27"/>
      <c r="T31" s="27"/>
      <c r="U31" s="27"/>
      <c r="V31" s="27"/>
      <c r="W31" s="27"/>
      <c r="X31" s="27"/>
      <c r="Y31" s="52">
        <f t="shared" si="3"/>
        <v>0</v>
      </c>
      <c r="Z31" s="54"/>
      <c r="AA31" s="54"/>
      <c r="AB31" s="54"/>
      <c r="AC31" s="54"/>
      <c r="AD31" s="54"/>
      <c r="AE31" s="54"/>
      <c r="AF31" s="52">
        <f t="shared" si="4"/>
        <v>0</v>
      </c>
      <c r="AG31" s="27"/>
      <c r="AH31" s="27"/>
      <c r="AI31" s="27"/>
      <c r="AJ31" s="27"/>
      <c r="AK31" s="27"/>
      <c r="AL31" s="27"/>
      <c r="AM31" s="52">
        <f t="shared" si="5"/>
        <v>0</v>
      </c>
      <c r="AN31" s="54"/>
      <c r="AO31" s="55"/>
      <c r="AP31" s="54"/>
      <c r="AQ31" s="54"/>
      <c r="AR31" s="54"/>
      <c r="AS31" s="54"/>
      <c r="AT31" s="52">
        <f t="shared" si="6"/>
        <v>0</v>
      </c>
      <c r="AU31" s="55"/>
      <c r="AV31" s="54"/>
      <c r="AW31" s="54"/>
      <c r="AX31" s="54"/>
      <c r="AY31" s="54"/>
      <c r="AZ31" s="54"/>
      <c r="BA31" s="52">
        <f t="shared" si="7"/>
        <v>0</v>
      </c>
      <c r="BB31" s="54"/>
      <c r="BC31" s="54"/>
      <c r="BD31" s="54"/>
      <c r="BE31" s="54"/>
      <c r="BF31" s="54"/>
      <c r="BG31" s="54"/>
      <c r="BH31" s="52">
        <f t="shared" si="8"/>
        <v>0</v>
      </c>
      <c r="BI31" s="54"/>
      <c r="BJ31" s="54"/>
      <c r="BK31" s="54"/>
      <c r="BL31" s="54"/>
      <c r="BM31" s="54"/>
      <c r="BN31" s="54"/>
      <c r="BO31" s="52">
        <f t="shared" si="9"/>
        <v>0</v>
      </c>
      <c r="BP31" s="54" t="str">
        <f>IFERROR(__xludf.DUMMYFUNCTION("IFERROR(SUM(FILTER('Data Log'!$D$2:$D1000, 'Data Log'!$A$2:$A1000=$A31, 'Data Log'!$N$2:$N1000=BP$1)), """")"),"")</f>
        <v/>
      </c>
      <c r="BQ31" s="54" t="str">
        <f>IFERROR(__xludf.DUMMYFUNCTION("IFERROR(SUM(FILTER('Data Log'!$D$2:$D1000, 'Data Log'!$A$2:$A1000=$A31, 'Data Log'!$N$2:$N1000=BQ$1)), """")"),"")</f>
        <v/>
      </c>
      <c r="BR31" s="54" t="str">
        <f>IFERROR(__xludf.DUMMYFUNCTION("IFERROR(SUM(FILTER('Data Log'!$D$2:$D1000, 'Data Log'!$A$2:$A1000=$A31, 'Data Log'!$N$2:$N1000=BR$1)), """")"),"")</f>
        <v/>
      </c>
      <c r="BS31" s="54" t="str">
        <f>IFERROR(__xludf.DUMMYFUNCTION("IFERROR(SUM(FILTER('Data Log'!$D$2:$D1000, 'Data Log'!$A$2:$A1000=$A31, 'Data Log'!$N$2:$N1000=BS$1)), """")"),"")</f>
        <v/>
      </c>
      <c r="BT31" s="54" t="str">
        <f>IFERROR(__xludf.DUMMYFUNCTION("IFERROR(SUM(FILTER('Data Log'!$D$2:$D1000, 'Data Log'!$A$2:$A1000=$A31, 'Data Log'!$N$2:$N1000=BT$1)), """")"),"")</f>
        <v/>
      </c>
      <c r="BU31" s="54" t="str">
        <f>IFERROR(__xludf.DUMMYFUNCTION("IFERROR(SUM(FILTER('Data Log'!$D$2:$D1000, 'Data Log'!$A$2:$A1000=$A31, 'Data Log'!$N$2:$N1000=BU$1)), """")"),"")</f>
        <v/>
      </c>
      <c r="BV31" s="52">
        <f t="shared" si="10"/>
        <v>0</v>
      </c>
      <c r="BW31" s="54" t="str">
        <f>IFERROR(__xludf.DUMMYFUNCTION("IFERROR(SUM(FILTER('Data Log'!$D$2:$D1000, 'Data Log'!$A$2:$A1000=$A31, 'Data Log'!$N$2:$N1000=BW$1)), """")"),"")</f>
        <v/>
      </c>
      <c r="BX31" s="54" t="str">
        <f>IFERROR(__xludf.DUMMYFUNCTION("IFERROR(SUM(FILTER('Data Log'!$D$2:$D1000, 'Data Log'!$A$2:$A1000=$A31, 'Data Log'!$N$2:$N1000=BX$1)), """")"),"")</f>
        <v/>
      </c>
      <c r="BY31" s="54" t="str">
        <f>IFERROR(__xludf.DUMMYFUNCTION("IFERROR(SUM(FILTER('Data Log'!$D$2:$D1000, 'Data Log'!$A$2:$A1000=$A31, 'Data Log'!$N$2:$N1000=BY$1)), """")"),"")</f>
        <v/>
      </c>
      <c r="BZ31" s="54" t="str">
        <f>IFERROR(__xludf.DUMMYFUNCTION("IFERROR(SUM(FILTER('Data Log'!$D$2:$D1000, 'Data Log'!$A$2:$A1000=$A31, 'Data Log'!$N$2:$N1000=BZ$1)), """")"),"")</f>
        <v/>
      </c>
      <c r="CA31" s="54" t="str">
        <f>IFERROR(__xludf.DUMMYFUNCTION("IFERROR(SUM(FILTER('Data Log'!$D$2:$D1000, 'Data Log'!$A$2:$A1000=$A31, 'Data Log'!$N$2:$N1000=CA$1)), """")"),"")</f>
        <v/>
      </c>
      <c r="CB31" s="54" t="str">
        <f>IFERROR(__xludf.DUMMYFUNCTION("IFERROR(SUM(FILTER('Data Log'!$D$2:$D1000, 'Data Log'!$A$2:$A1000=$A31, 'Data Log'!$N$2:$N1000=CB$1)), """")"),"")</f>
        <v/>
      </c>
      <c r="CC31" s="52">
        <f t="shared" si="11"/>
        <v>0</v>
      </c>
      <c r="CD31" s="54" t="str">
        <f>IFERROR(__xludf.DUMMYFUNCTION("IFERROR(SUM(FILTER('Data Log'!$D$2:$D1000, 'Data Log'!$A$2:$A1000=$A31, 'Data Log'!$N$2:$N1000=CD$1)), """")"),"")</f>
        <v/>
      </c>
      <c r="CE31" s="54" t="str">
        <f>IFERROR(__xludf.DUMMYFUNCTION("IFERROR(SUM(FILTER('Data Log'!$D$2:$D1000, 'Data Log'!$A$2:$A1000=$A31, 'Data Log'!$N$2:$N1000=CE$1)), """")"),"")</f>
        <v/>
      </c>
      <c r="CF31" s="54" t="str">
        <f>IFERROR(__xludf.DUMMYFUNCTION("IFERROR(SUM(FILTER('Data Log'!$D$2:$D1000, 'Data Log'!$A$2:$A1000=$A31, 'Data Log'!$N$2:$N1000=CF$1)), """")"),"")</f>
        <v/>
      </c>
      <c r="CG31" s="54" t="str">
        <f>IFERROR(__xludf.DUMMYFUNCTION("IFERROR(SUM(FILTER('Data Log'!$D$2:$D1000, 'Data Log'!$A$2:$A1000=$A31, 'Data Log'!$N$2:$N1000=CG$1)), """")"),"")</f>
        <v/>
      </c>
      <c r="CH31" s="54" t="str">
        <f>IFERROR(__xludf.DUMMYFUNCTION("IFERROR(SUM(FILTER('Data Log'!$D$2:$D1000, 'Data Log'!$A$2:$A1000=$A31, 'Data Log'!$N$2:$N1000=CH$1)), """")"),"")</f>
        <v/>
      </c>
      <c r="CI31" s="54" t="str">
        <f>IFERROR(__xludf.DUMMYFUNCTION("IFERROR(SUM(FILTER('Data Log'!$D$2:$D1000, 'Data Log'!$A$2:$A1000=$A31, 'Data Log'!$N$2:$N1000=CI$1)), """")"),"")</f>
        <v/>
      </c>
      <c r="CJ31" s="52">
        <f t="shared" si="12"/>
        <v>0</v>
      </c>
      <c r="CK31" s="54" t="str">
        <f>IFERROR(__xludf.DUMMYFUNCTION("IFERROR(SUM(FILTER('Data Log'!$D$2:$D1000, 'Data Log'!$A$2:$A1000=$A31, 'Data Log'!$N$2:$N1000=CK$1)), """")"),"")</f>
        <v/>
      </c>
      <c r="CL31" s="54" t="str">
        <f>IFERROR(__xludf.DUMMYFUNCTION("IFERROR(SUM(FILTER('Data Log'!$D$2:$D1000, 'Data Log'!$A$2:$A1000=$A31, 'Data Log'!$N$2:$N1000=CL$1)), """")"),"")</f>
        <v/>
      </c>
      <c r="CM31" s="54" t="str">
        <f>IFERROR(__xludf.DUMMYFUNCTION("IFERROR(SUM(FILTER('Data Log'!$D$2:$D1000, 'Data Log'!$A$2:$A1000=$A31, 'Data Log'!$N$2:$N1000=CM$1)), """")"),"")</f>
        <v/>
      </c>
      <c r="CN31" s="54" t="str">
        <f>IFERROR(__xludf.DUMMYFUNCTION("IFERROR(SUM(FILTER('Data Log'!$D$2:$D1000, 'Data Log'!$A$2:$A1000=$A31, 'Data Log'!$N$2:$N1000=CN$1)), """")"),"")</f>
        <v/>
      </c>
      <c r="CO31" s="54" t="str">
        <f>IFERROR(__xludf.DUMMYFUNCTION("IFERROR(SUM(FILTER('Data Log'!$D$2:$D1000, 'Data Log'!$A$2:$A1000=$A31, 'Data Log'!$N$2:$N1000=CO$1)), """")"),"")</f>
        <v/>
      </c>
      <c r="CP31" s="54" t="str">
        <f>IFERROR(__xludf.DUMMYFUNCTION("IFERROR(SUM(FILTER('Data Log'!$D$2:$D1000, 'Data Log'!$A$2:$A1000=$A31, 'Data Log'!$N$2:$N1000=CP$1)), """")"),"")</f>
        <v/>
      </c>
      <c r="CQ31" s="56">
        <f t="shared" si="13"/>
        <v>0</v>
      </c>
    </row>
    <row r="32">
      <c r="A32" s="33"/>
      <c r="B32" s="34"/>
      <c r="C32" s="34"/>
      <c r="D32" s="27"/>
      <c r="E32" s="27"/>
      <c r="F32" s="27"/>
      <c r="G32" s="53"/>
      <c r="H32" s="53"/>
      <c r="I32" s="27"/>
      <c r="J32" s="27"/>
      <c r="K32" s="52">
        <f t="shared" si="1"/>
        <v>0</v>
      </c>
      <c r="L32" s="53"/>
      <c r="M32" s="27"/>
      <c r="N32" s="27"/>
      <c r="O32" s="27"/>
      <c r="P32" s="53"/>
      <c r="Q32" s="27"/>
      <c r="R32" s="52">
        <f t="shared" si="2"/>
        <v>0</v>
      </c>
      <c r="S32" s="27"/>
      <c r="T32" s="27"/>
      <c r="U32" s="27"/>
      <c r="V32" s="27"/>
      <c r="W32" s="27"/>
      <c r="X32" s="27"/>
      <c r="Y32" s="52">
        <f t="shared" si="3"/>
        <v>0</v>
      </c>
      <c r="Z32" s="54"/>
      <c r="AA32" s="54"/>
      <c r="AB32" s="54"/>
      <c r="AC32" s="54"/>
      <c r="AD32" s="54"/>
      <c r="AE32" s="54"/>
      <c r="AF32" s="52">
        <f t="shared" si="4"/>
        <v>0</v>
      </c>
      <c r="AG32" s="27"/>
      <c r="AH32" s="27"/>
      <c r="AI32" s="27"/>
      <c r="AJ32" s="27"/>
      <c r="AK32" s="27"/>
      <c r="AL32" s="27"/>
      <c r="AM32" s="52">
        <f t="shared" si="5"/>
        <v>0</v>
      </c>
      <c r="AN32" s="54"/>
      <c r="AO32" s="55"/>
      <c r="AP32" s="54"/>
      <c r="AQ32" s="54"/>
      <c r="AR32" s="54"/>
      <c r="AS32" s="54"/>
      <c r="AT32" s="52">
        <f t="shared" si="6"/>
        <v>0</v>
      </c>
      <c r="AU32" s="55"/>
      <c r="AV32" s="54"/>
      <c r="AW32" s="54"/>
      <c r="AX32" s="54"/>
      <c r="AY32" s="54"/>
      <c r="AZ32" s="54"/>
      <c r="BA32" s="52">
        <f t="shared" si="7"/>
        <v>0</v>
      </c>
      <c r="BB32" s="54"/>
      <c r="BC32" s="54"/>
      <c r="BD32" s="54"/>
      <c r="BE32" s="54"/>
      <c r="BF32" s="54"/>
      <c r="BG32" s="54"/>
      <c r="BH32" s="52">
        <f t="shared" si="8"/>
        <v>0</v>
      </c>
      <c r="BI32" s="54"/>
      <c r="BJ32" s="54"/>
      <c r="BK32" s="54"/>
      <c r="BL32" s="54"/>
      <c r="BM32" s="54"/>
      <c r="BN32" s="54"/>
      <c r="BO32" s="52">
        <f t="shared" si="9"/>
        <v>0</v>
      </c>
      <c r="BP32" s="54" t="str">
        <f>IFERROR(__xludf.DUMMYFUNCTION("IFERROR(SUM(FILTER('Data Log'!$D$2:$D1000, 'Data Log'!$A$2:$A1000=$A32, 'Data Log'!$N$2:$N1000=BP$1)), """")"),"")</f>
        <v/>
      </c>
      <c r="BQ32" s="54" t="str">
        <f>IFERROR(__xludf.DUMMYFUNCTION("IFERROR(SUM(FILTER('Data Log'!$D$2:$D1000, 'Data Log'!$A$2:$A1000=$A32, 'Data Log'!$N$2:$N1000=BQ$1)), """")"),"")</f>
        <v/>
      </c>
      <c r="BR32" s="54" t="str">
        <f>IFERROR(__xludf.DUMMYFUNCTION("IFERROR(SUM(FILTER('Data Log'!$D$2:$D1000, 'Data Log'!$A$2:$A1000=$A32, 'Data Log'!$N$2:$N1000=BR$1)), """")"),"")</f>
        <v/>
      </c>
      <c r="BS32" s="54" t="str">
        <f>IFERROR(__xludf.DUMMYFUNCTION("IFERROR(SUM(FILTER('Data Log'!$D$2:$D1000, 'Data Log'!$A$2:$A1000=$A32, 'Data Log'!$N$2:$N1000=BS$1)), """")"),"")</f>
        <v/>
      </c>
      <c r="BT32" s="54" t="str">
        <f>IFERROR(__xludf.DUMMYFUNCTION("IFERROR(SUM(FILTER('Data Log'!$D$2:$D1000, 'Data Log'!$A$2:$A1000=$A32, 'Data Log'!$N$2:$N1000=BT$1)), """")"),"")</f>
        <v/>
      </c>
      <c r="BU32" s="54" t="str">
        <f>IFERROR(__xludf.DUMMYFUNCTION("IFERROR(SUM(FILTER('Data Log'!$D$2:$D1000, 'Data Log'!$A$2:$A1000=$A32, 'Data Log'!$N$2:$N1000=BU$1)), """")"),"")</f>
        <v/>
      </c>
      <c r="BV32" s="52">
        <f t="shared" si="10"/>
        <v>0</v>
      </c>
      <c r="BW32" s="54" t="str">
        <f>IFERROR(__xludf.DUMMYFUNCTION("IFERROR(SUM(FILTER('Data Log'!$D$2:$D1000, 'Data Log'!$A$2:$A1000=$A32, 'Data Log'!$N$2:$N1000=BW$1)), """")"),"")</f>
        <v/>
      </c>
      <c r="BX32" s="54" t="str">
        <f>IFERROR(__xludf.DUMMYFUNCTION("IFERROR(SUM(FILTER('Data Log'!$D$2:$D1000, 'Data Log'!$A$2:$A1000=$A32, 'Data Log'!$N$2:$N1000=BX$1)), """")"),"")</f>
        <v/>
      </c>
      <c r="BY32" s="54" t="str">
        <f>IFERROR(__xludf.DUMMYFUNCTION("IFERROR(SUM(FILTER('Data Log'!$D$2:$D1000, 'Data Log'!$A$2:$A1000=$A32, 'Data Log'!$N$2:$N1000=BY$1)), """")"),"")</f>
        <v/>
      </c>
      <c r="BZ32" s="54" t="str">
        <f>IFERROR(__xludf.DUMMYFUNCTION("IFERROR(SUM(FILTER('Data Log'!$D$2:$D1000, 'Data Log'!$A$2:$A1000=$A32, 'Data Log'!$N$2:$N1000=BZ$1)), """")"),"")</f>
        <v/>
      </c>
      <c r="CA32" s="54" t="str">
        <f>IFERROR(__xludf.DUMMYFUNCTION("IFERROR(SUM(FILTER('Data Log'!$D$2:$D1000, 'Data Log'!$A$2:$A1000=$A32, 'Data Log'!$N$2:$N1000=CA$1)), """")"),"")</f>
        <v/>
      </c>
      <c r="CB32" s="54" t="str">
        <f>IFERROR(__xludf.DUMMYFUNCTION("IFERROR(SUM(FILTER('Data Log'!$D$2:$D1000, 'Data Log'!$A$2:$A1000=$A32, 'Data Log'!$N$2:$N1000=CB$1)), """")"),"")</f>
        <v/>
      </c>
      <c r="CC32" s="52">
        <f t="shared" si="11"/>
        <v>0</v>
      </c>
      <c r="CD32" s="54" t="str">
        <f>IFERROR(__xludf.DUMMYFUNCTION("IFERROR(SUM(FILTER('Data Log'!$D$2:$D1000, 'Data Log'!$A$2:$A1000=$A32, 'Data Log'!$N$2:$N1000=CD$1)), """")"),"")</f>
        <v/>
      </c>
      <c r="CE32" s="54" t="str">
        <f>IFERROR(__xludf.DUMMYFUNCTION("IFERROR(SUM(FILTER('Data Log'!$D$2:$D1000, 'Data Log'!$A$2:$A1000=$A32, 'Data Log'!$N$2:$N1000=CE$1)), """")"),"")</f>
        <v/>
      </c>
      <c r="CF32" s="54" t="str">
        <f>IFERROR(__xludf.DUMMYFUNCTION("IFERROR(SUM(FILTER('Data Log'!$D$2:$D1000, 'Data Log'!$A$2:$A1000=$A32, 'Data Log'!$N$2:$N1000=CF$1)), """")"),"")</f>
        <v/>
      </c>
      <c r="CG32" s="54" t="str">
        <f>IFERROR(__xludf.DUMMYFUNCTION("IFERROR(SUM(FILTER('Data Log'!$D$2:$D1000, 'Data Log'!$A$2:$A1000=$A32, 'Data Log'!$N$2:$N1000=CG$1)), """")"),"")</f>
        <v/>
      </c>
      <c r="CH32" s="54" t="str">
        <f>IFERROR(__xludf.DUMMYFUNCTION("IFERROR(SUM(FILTER('Data Log'!$D$2:$D1000, 'Data Log'!$A$2:$A1000=$A32, 'Data Log'!$N$2:$N1000=CH$1)), """")"),"")</f>
        <v/>
      </c>
      <c r="CI32" s="54" t="str">
        <f>IFERROR(__xludf.DUMMYFUNCTION("IFERROR(SUM(FILTER('Data Log'!$D$2:$D1000, 'Data Log'!$A$2:$A1000=$A32, 'Data Log'!$N$2:$N1000=CI$1)), """")"),"")</f>
        <v/>
      </c>
      <c r="CJ32" s="52">
        <f t="shared" si="12"/>
        <v>0</v>
      </c>
      <c r="CK32" s="54" t="str">
        <f>IFERROR(__xludf.DUMMYFUNCTION("IFERROR(SUM(FILTER('Data Log'!$D$2:$D1000, 'Data Log'!$A$2:$A1000=$A32, 'Data Log'!$N$2:$N1000=CK$1)), """")"),"")</f>
        <v/>
      </c>
      <c r="CL32" s="54" t="str">
        <f>IFERROR(__xludf.DUMMYFUNCTION("IFERROR(SUM(FILTER('Data Log'!$D$2:$D1000, 'Data Log'!$A$2:$A1000=$A32, 'Data Log'!$N$2:$N1000=CL$1)), """")"),"")</f>
        <v/>
      </c>
      <c r="CM32" s="54" t="str">
        <f>IFERROR(__xludf.DUMMYFUNCTION("IFERROR(SUM(FILTER('Data Log'!$D$2:$D1000, 'Data Log'!$A$2:$A1000=$A32, 'Data Log'!$N$2:$N1000=CM$1)), """")"),"")</f>
        <v/>
      </c>
      <c r="CN32" s="54" t="str">
        <f>IFERROR(__xludf.DUMMYFUNCTION("IFERROR(SUM(FILTER('Data Log'!$D$2:$D1000, 'Data Log'!$A$2:$A1000=$A32, 'Data Log'!$N$2:$N1000=CN$1)), """")"),"")</f>
        <v/>
      </c>
      <c r="CO32" s="54" t="str">
        <f>IFERROR(__xludf.DUMMYFUNCTION("IFERROR(SUM(FILTER('Data Log'!$D$2:$D1000, 'Data Log'!$A$2:$A1000=$A32, 'Data Log'!$N$2:$N1000=CO$1)), """")"),"")</f>
        <v/>
      </c>
      <c r="CP32" s="54" t="str">
        <f>IFERROR(__xludf.DUMMYFUNCTION("IFERROR(SUM(FILTER('Data Log'!$D$2:$D1000, 'Data Log'!$A$2:$A1000=$A32, 'Data Log'!$N$2:$N1000=CP$1)), """")"),"")</f>
        <v/>
      </c>
      <c r="CQ32" s="56">
        <f t="shared" si="13"/>
        <v>0</v>
      </c>
    </row>
    <row r="33">
      <c r="A33" s="35"/>
      <c r="B33" s="26"/>
      <c r="C33" s="26"/>
      <c r="D33" s="27"/>
      <c r="E33" s="27"/>
      <c r="F33" s="27"/>
      <c r="G33" s="53"/>
      <c r="H33" s="53"/>
      <c r="I33" s="27"/>
      <c r="J33" s="27"/>
      <c r="K33" s="52">
        <f t="shared" si="1"/>
        <v>0</v>
      </c>
      <c r="L33" s="53"/>
      <c r="M33" s="53"/>
      <c r="N33" s="53"/>
      <c r="O33" s="27"/>
      <c r="P33" s="53"/>
      <c r="Q33" s="27"/>
      <c r="R33" s="52">
        <f t="shared" si="2"/>
        <v>0</v>
      </c>
      <c r="S33" s="27"/>
      <c r="T33" s="27"/>
      <c r="U33" s="27"/>
      <c r="V33" s="27"/>
      <c r="W33" s="27"/>
      <c r="X33" s="27"/>
      <c r="Y33" s="52">
        <f t="shared" si="3"/>
        <v>0</v>
      </c>
      <c r="Z33" s="54"/>
      <c r="AA33" s="54"/>
      <c r="AB33" s="54"/>
      <c r="AC33" s="54"/>
      <c r="AD33" s="54"/>
      <c r="AE33" s="54"/>
      <c r="AF33" s="52">
        <f t="shared" si="4"/>
        <v>0</v>
      </c>
      <c r="AG33" s="27"/>
      <c r="AH33" s="27"/>
      <c r="AI33" s="27"/>
      <c r="AJ33" s="27"/>
      <c r="AK33" s="27"/>
      <c r="AL33" s="27"/>
      <c r="AM33" s="52">
        <f t="shared" si="5"/>
        <v>0</v>
      </c>
      <c r="AN33" s="54"/>
      <c r="AO33" s="55"/>
      <c r="AP33" s="54"/>
      <c r="AQ33" s="54"/>
      <c r="AR33" s="54"/>
      <c r="AS33" s="54"/>
      <c r="AT33" s="52">
        <f t="shared" si="6"/>
        <v>0</v>
      </c>
      <c r="AU33" s="55"/>
      <c r="AV33" s="54"/>
      <c r="AW33" s="54"/>
      <c r="AX33" s="54"/>
      <c r="AY33" s="54"/>
      <c r="AZ33" s="54"/>
      <c r="BA33" s="52">
        <f t="shared" si="7"/>
        <v>0</v>
      </c>
      <c r="BB33" s="54"/>
      <c r="BC33" s="54"/>
      <c r="BD33" s="54"/>
      <c r="BE33" s="54"/>
      <c r="BF33" s="54"/>
      <c r="BG33" s="54"/>
      <c r="BH33" s="52">
        <f t="shared" si="8"/>
        <v>0</v>
      </c>
      <c r="BI33" s="54"/>
      <c r="BJ33" s="54"/>
      <c r="BK33" s="54"/>
      <c r="BL33" s="54"/>
      <c r="BM33" s="54"/>
      <c r="BN33" s="54"/>
      <c r="BO33" s="52">
        <f t="shared" si="9"/>
        <v>0</v>
      </c>
      <c r="BP33" s="54" t="str">
        <f>IFERROR(__xludf.DUMMYFUNCTION("IFERROR(SUM(FILTER('Data Log'!$D$2:$D1000, 'Data Log'!$A$2:$A1000=$A33, 'Data Log'!$N$2:$N1000=BP$1)), """")"),"")</f>
        <v/>
      </c>
      <c r="BQ33" s="54" t="str">
        <f>IFERROR(__xludf.DUMMYFUNCTION("IFERROR(SUM(FILTER('Data Log'!$D$2:$D1000, 'Data Log'!$A$2:$A1000=$A33, 'Data Log'!$N$2:$N1000=BQ$1)), """")"),"")</f>
        <v/>
      </c>
      <c r="BR33" s="54" t="str">
        <f>IFERROR(__xludf.DUMMYFUNCTION("IFERROR(SUM(FILTER('Data Log'!$D$2:$D1000, 'Data Log'!$A$2:$A1000=$A33, 'Data Log'!$N$2:$N1000=BR$1)), """")"),"")</f>
        <v/>
      </c>
      <c r="BS33" s="54" t="str">
        <f>IFERROR(__xludf.DUMMYFUNCTION("IFERROR(SUM(FILTER('Data Log'!$D$2:$D1000, 'Data Log'!$A$2:$A1000=$A33, 'Data Log'!$N$2:$N1000=BS$1)), """")"),"")</f>
        <v/>
      </c>
      <c r="BT33" s="54" t="str">
        <f>IFERROR(__xludf.DUMMYFUNCTION("IFERROR(SUM(FILTER('Data Log'!$D$2:$D1000, 'Data Log'!$A$2:$A1000=$A33, 'Data Log'!$N$2:$N1000=BT$1)), """")"),"")</f>
        <v/>
      </c>
      <c r="BU33" s="54" t="str">
        <f>IFERROR(__xludf.DUMMYFUNCTION("IFERROR(SUM(FILTER('Data Log'!$D$2:$D1000, 'Data Log'!$A$2:$A1000=$A33, 'Data Log'!$N$2:$N1000=BU$1)), """")"),"")</f>
        <v/>
      </c>
      <c r="BV33" s="52">
        <f t="shared" si="10"/>
        <v>0</v>
      </c>
      <c r="BW33" s="54" t="str">
        <f>IFERROR(__xludf.DUMMYFUNCTION("IFERROR(SUM(FILTER('Data Log'!$D$2:$D1000, 'Data Log'!$A$2:$A1000=$A33, 'Data Log'!$N$2:$N1000=BW$1)), """")"),"")</f>
        <v/>
      </c>
      <c r="BX33" s="54" t="str">
        <f>IFERROR(__xludf.DUMMYFUNCTION("IFERROR(SUM(FILTER('Data Log'!$D$2:$D1000, 'Data Log'!$A$2:$A1000=$A33, 'Data Log'!$N$2:$N1000=BX$1)), """")"),"")</f>
        <v/>
      </c>
      <c r="BY33" s="54" t="str">
        <f>IFERROR(__xludf.DUMMYFUNCTION("IFERROR(SUM(FILTER('Data Log'!$D$2:$D1000, 'Data Log'!$A$2:$A1000=$A33, 'Data Log'!$N$2:$N1000=BY$1)), """")"),"")</f>
        <v/>
      </c>
      <c r="BZ33" s="54" t="str">
        <f>IFERROR(__xludf.DUMMYFUNCTION("IFERROR(SUM(FILTER('Data Log'!$D$2:$D1000, 'Data Log'!$A$2:$A1000=$A33, 'Data Log'!$N$2:$N1000=BZ$1)), """")"),"")</f>
        <v/>
      </c>
      <c r="CA33" s="54" t="str">
        <f>IFERROR(__xludf.DUMMYFUNCTION("IFERROR(SUM(FILTER('Data Log'!$D$2:$D1000, 'Data Log'!$A$2:$A1000=$A33, 'Data Log'!$N$2:$N1000=CA$1)), """")"),"")</f>
        <v/>
      </c>
      <c r="CB33" s="54" t="str">
        <f>IFERROR(__xludf.DUMMYFUNCTION("IFERROR(SUM(FILTER('Data Log'!$D$2:$D1000, 'Data Log'!$A$2:$A1000=$A33, 'Data Log'!$N$2:$N1000=CB$1)), """")"),"")</f>
        <v/>
      </c>
      <c r="CC33" s="52">
        <f t="shared" si="11"/>
        <v>0</v>
      </c>
      <c r="CD33" s="54" t="str">
        <f>IFERROR(__xludf.DUMMYFUNCTION("IFERROR(SUM(FILTER('Data Log'!$D$2:$D1000, 'Data Log'!$A$2:$A1000=$A33, 'Data Log'!$N$2:$N1000=CD$1)), """")"),"")</f>
        <v/>
      </c>
      <c r="CE33" s="54" t="str">
        <f>IFERROR(__xludf.DUMMYFUNCTION("IFERROR(SUM(FILTER('Data Log'!$D$2:$D1000, 'Data Log'!$A$2:$A1000=$A33, 'Data Log'!$N$2:$N1000=CE$1)), """")"),"")</f>
        <v/>
      </c>
      <c r="CF33" s="54" t="str">
        <f>IFERROR(__xludf.DUMMYFUNCTION("IFERROR(SUM(FILTER('Data Log'!$D$2:$D1000, 'Data Log'!$A$2:$A1000=$A33, 'Data Log'!$N$2:$N1000=CF$1)), """")"),"")</f>
        <v/>
      </c>
      <c r="CG33" s="54" t="str">
        <f>IFERROR(__xludf.DUMMYFUNCTION("IFERROR(SUM(FILTER('Data Log'!$D$2:$D1000, 'Data Log'!$A$2:$A1000=$A33, 'Data Log'!$N$2:$N1000=CG$1)), """")"),"")</f>
        <v/>
      </c>
      <c r="CH33" s="54" t="str">
        <f>IFERROR(__xludf.DUMMYFUNCTION("IFERROR(SUM(FILTER('Data Log'!$D$2:$D1000, 'Data Log'!$A$2:$A1000=$A33, 'Data Log'!$N$2:$N1000=CH$1)), """")"),"")</f>
        <v/>
      </c>
      <c r="CI33" s="54" t="str">
        <f>IFERROR(__xludf.DUMMYFUNCTION("IFERROR(SUM(FILTER('Data Log'!$D$2:$D1000, 'Data Log'!$A$2:$A1000=$A33, 'Data Log'!$N$2:$N1000=CI$1)), """")"),"")</f>
        <v/>
      </c>
      <c r="CJ33" s="52">
        <f t="shared" si="12"/>
        <v>0</v>
      </c>
      <c r="CK33" s="54" t="str">
        <f>IFERROR(__xludf.DUMMYFUNCTION("IFERROR(SUM(FILTER('Data Log'!$D$2:$D1000, 'Data Log'!$A$2:$A1000=$A33, 'Data Log'!$N$2:$N1000=CK$1)), """")"),"")</f>
        <v/>
      </c>
      <c r="CL33" s="54" t="str">
        <f>IFERROR(__xludf.DUMMYFUNCTION("IFERROR(SUM(FILTER('Data Log'!$D$2:$D1000, 'Data Log'!$A$2:$A1000=$A33, 'Data Log'!$N$2:$N1000=CL$1)), """")"),"")</f>
        <v/>
      </c>
      <c r="CM33" s="54" t="str">
        <f>IFERROR(__xludf.DUMMYFUNCTION("IFERROR(SUM(FILTER('Data Log'!$D$2:$D1000, 'Data Log'!$A$2:$A1000=$A33, 'Data Log'!$N$2:$N1000=CM$1)), """")"),"")</f>
        <v/>
      </c>
      <c r="CN33" s="54" t="str">
        <f>IFERROR(__xludf.DUMMYFUNCTION("IFERROR(SUM(FILTER('Data Log'!$D$2:$D1000, 'Data Log'!$A$2:$A1000=$A33, 'Data Log'!$N$2:$N1000=CN$1)), """")"),"")</f>
        <v/>
      </c>
      <c r="CO33" s="54" t="str">
        <f>IFERROR(__xludf.DUMMYFUNCTION("IFERROR(SUM(FILTER('Data Log'!$D$2:$D1000, 'Data Log'!$A$2:$A1000=$A33, 'Data Log'!$N$2:$N1000=CO$1)), """")"),"")</f>
        <v/>
      </c>
      <c r="CP33" s="54" t="str">
        <f>IFERROR(__xludf.DUMMYFUNCTION("IFERROR(SUM(FILTER('Data Log'!$D$2:$D1000, 'Data Log'!$A$2:$A1000=$A33, 'Data Log'!$N$2:$N1000=CP$1)), """")"),"")</f>
        <v/>
      </c>
      <c r="CQ33" s="56">
        <f t="shared" si="13"/>
        <v>0</v>
      </c>
    </row>
    <row r="34">
      <c r="A34" s="25"/>
      <c r="B34" s="26"/>
      <c r="C34" s="26"/>
      <c r="D34" s="27"/>
      <c r="E34" s="27"/>
      <c r="F34" s="27"/>
      <c r="G34" s="27"/>
      <c r="H34" s="27"/>
      <c r="I34" s="27"/>
      <c r="J34" s="27"/>
      <c r="K34" s="52">
        <f t="shared" si="1"/>
        <v>0</v>
      </c>
      <c r="L34" s="53"/>
      <c r="M34" s="27"/>
      <c r="N34" s="27"/>
      <c r="O34" s="27"/>
      <c r="P34" s="53"/>
      <c r="Q34" s="27"/>
      <c r="R34" s="52">
        <f t="shared" si="2"/>
        <v>0</v>
      </c>
      <c r="S34" s="27"/>
      <c r="T34" s="27"/>
      <c r="U34" s="27"/>
      <c r="V34" s="53"/>
      <c r="W34" s="27"/>
      <c r="X34" s="27"/>
      <c r="Y34" s="52">
        <f t="shared" si="3"/>
        <v>0</v>
      </c>
      <c r="Z34" s="54"/>
      <c r="AA34" s="54"/>
      <c r="AB34" s="54"/>
      <c r="AC34" s="54"/>
      <c r="AD34" s="54"/>
      <c r="AE34" s="54"/>
      <c r="AF34" s="52">
        <f t="shared" si="4"/>
        <v>0</v>
      </c>
      <c r="AG34" s="27"/>
      <c r="AH34" s="27"/>
      <c r="AI34" s="27"/>
      <c r="AJ34" s="27"/>
      <c r="AK34" s="27"/>
      <c r="AL34" s="27"/>
      <c r="AM34" s="52">
        <f t="shared" si="5"/>
        <v>0</v>
      </c>
      <c r="AN34" s="54"/>
      <c r="AO34" s="55"/>
      <c r="AP34" s="54"/>
      <c r="AQ34" s="54"/>
      <c r="AR34" s="54"/>
      <c r="AS34" s="54"/>
      <c r="AT34" s="52">
        <f t="shared" si="6"/>
        <v>0</v>
      </c>
      <c r="AU34" s="55"/>
      <c r="AV34" s="54"/>
      <c r="AW34" s="54"/>
      <c r="AX34" s="54"/>
      <c r="AY34" s="54"/>
      <c r="AZ34" s="54"/>
      <c r="BA34" s="52">
        <f t="shared" si="7"/>
        <v>0</v>
      </c>
      <c r="BB34" s="54"/>
      <c r="BC34" s="54"/>
      <c r="BD34" s="54"/>
      <c r="BE34" s="54"/>
      <c r="BF34" s="54"/>
      <c r="BG34" s="54"/>
      <c r="BH34" s="52">
        <f t="shared" si="8"/>
        <v>0</v>
      </c>
      <c r="BI34" s="54"/>
      <c r="BJ34" s="54"/>
      <c r="BK34" s="54"/>
      <c r="BL34" s="54"/>
      <c r="BM34" s="54"/>
      <c r="BN34" s="54"/>
      <c r="BO34" s="52">
        <f t="shared" si="9"/>
        <v>0</v>
      </c>
      <c r="BP34" s="54" t="str">
        <f>IFERROR(__xludf.DUMMYFUNCTION("IFERROR(SUM(FILTER('Data Log'!$D$2:$D1000, 'Data Log'!$A$2:$A1000=$A34, 'Data Log'!$N$2:$N1000=BP$1)), """")"),"")</f>
        <v/>
      </c>
      <c r="BQ34" s="54" t="str">
        <f>IFERROR(__xludf.DUMMYFUNCTION("IFERROR(SUM(FILTER('Data Log'!$D$2:$D1000, 'Data Log'!$A$2:$A1000=$A34, 'Data Log'!$N$2:$N1000=BQ$1)), """")"),"")</f>
        <v/>
      </c>
      <c r="BR34" s="54" t="str">
        <f>IFERROR(__xludf.DUMMYFUNCTION("IFERROR(SUM(FILTER('Data Log'!$D$2:$D1000, 'Data Log'!$A$2:$A1000=$A34, 'Data Log'!$N$2:$N1000=BR$1)), """")"),"")</f>
        <v/>
      </c>
      <c r="BS34" s="54" t="str">
        <f>IFERROR(__xludf.DUMMYFUNCTION("IFERROR(SUM(FILTER('Data Log'!$D$2:$D1000, 'Data Log'!$A$2:$A1000=$A34, 'Data Log'!$N$2:$N1000=BS$1)), """")"),"")</f>
        <v/>
      </c>
      <c r="BT34" s="54" t="str">
        <f>IFERROR(__xludf.DUMMYFUNCTION("IFERROR(SUM(FILTER('Data Log'!$D$2:$D1000, 'Data Log'!$A$2:$A1000=$A34, 'Data Log'!$N$2:$N1000=BT$1)), """")"),"")</f>
        <v/>
      </c>
      <c r="BU34" s="54" t="str">
        <f>IFERROR(__xludf.DUMMYFUNCTION("IFERROR(SUM(FILTER('Data Log'!$D$2:$D1000, 'Data Log'!$A$2:$A1000=$A34, 'Data Log'!$N$2:$N1000=BU$1)), """")"),"")</f>
        <v/>
      </c>
      <c r="BV34" s="52">
        <f t="shared" si="10"/>
        <v>0</v>
      </c>
      <c r="BW34" s="54" t="str">
        <f>IFERROR(__xludf.DUMMYFUNCTION("IFERROR(SUM(FILTER('Data Log'!$D$2:$D1000, 'Data Log'!$A$2:$A1000=$A34, 'Data Log'!$N$2:$N1000=BW$1)), """")"),"")</f>
        <v/>
      </c>
      <c r="BX34" s="54" t="str">
        <f>IFERROR(__xludf.DUMMYFUNCTION("IFERROR(SUM(FILTER('Data Log'!$D$2:$D1000, 'Data Log'!$A$2:$A1000=$A34, 'Data Log'!$N$2:$N1000=BX$1)), """")"),"")</f>
        <v/>
      </c>
      <c r="BY34" s="54" t="str">
        <f>IFERROR(__xludf.DUMMYFUNCTION("IFERROR(SUM(FILTER('Data Log'!$D$2:$D1000, 'Data Log'!$A$2:$A1000=$A34, 'Data Log'!$N$2:$N1000=BY$1)), """")"),"")</f>
        <v/>
      </c>
      <c r="BZ34" s="54" t="str">
        <f>IFERROR(__xludf.DUMMYFUNCTION("IFERROR(SUM(FILTER('Data Log'!$D$2:$D1000, 'Data Log'!$A$2:$A1000=$A34, 'Data Log'!$N$2:$N1000=BZ$1)), """")"),"")</f>
        <v/>
      </c>
      <c r="CA34" s="54" t="str">
        <f>IFERROR(__xludf.DUMMYFUNCTION("IFERROR(SUM(FILTER('Data Log'!$D$2:$D1000, 'Data Log'!$A$2:$A1000=$A34, 'Data Log'!$N$2:$N1000=CA$1)), """")"),"")</f>
        <v/>
      </c>
      <c r="CB34" s="54" t="str">
        <f>IFERROR(__xludf.DUMMYFUNCTION("IFERROR(SUM(FILTER('Data Log'!$D$2:$D1000, 'Data Log'!$A$2:$A1000=$A34, 'Data Log'!$N$2:$N1000=CB$1)), """")"),"")</f>
        <v/>
      </c>
      <c r="CC34" s="52">
        <f t="shared" si="11"/>
        <v>0</v>
      </c>
      <c r="CD34" s="54" t="str">
        <f>IFERROR(__xludf.DUMMYFUNCTION("IFERROR(SUM(FILTER('Data Log'!$D$2:$D1000, 'Data Log'!$A$2:$A1000=$A34, 'Data Log'!$N$2:$N1000=CD$1)), """")"),"")</f>
        <v/>
      </c>
      <c r="CE34" s="54" t="str">
        <f>IFERROR(__xludf.DUMMYFUNCTION("IFERROR(SUM(FILTER('Data Log'!$D$2:$D1000, 'Data Log'!$A$2:$A1000=$A34, 'Data Log'!$N$2:$N1000=CE$1)), """")"),"")</f>
        <v/>
      </c>
      <c r="CF34" s="54" t="str">
        <f>IFERROR(__xludf.DUMMYFUNCTION("IFERROR(SUM(FILTER('Data Log'!$D$2:$D1000, 'Data Log'!$A$2:$A1000=$A34, 'Data Log'!$N$2:$N1000=CF$1)), """")"),"")</f>
        <v/>
      </c>
      <c r="CG34" s="54" t="str">
        <f>IFERROR(__xludf.DUMMYFUNCTION("IFERROR(SUM(FILTER('Data Log'!$D$2:$D1000, 'Data Log'!$A$2:$A1000=$A34, 'Data Log'!$N$2:$N1000=CG$1)), """")"),"")</f>
        <v/>
      </c>
      <c r="CH34" s="54" t="str">
        <f>IFERROR(__xludf.DUMMYFUNCTION("IFERROR(SUM(FILTER('Data Log'!$D$2:$D1000, 'Data Log'!$A$2:$A1000=$A34, 'Data Log'!$N$2:$N1000=CH$1)), """")"),"")</f>
        <v/>
      </c>
      <c r="CI34" s="54" t="str">
        <f>IFERROR(__xludf.DUMMYFUNCTION("IFERROR(SUM(FILTER('Data Log'!$D$2:$D1000, 'Data Log'!$A$2:$A1000=$A34, 'Data Log'!$N$2:$N1000=CI$1)), """")"),"")</f>
        <v/>
      </c>
      <c r="CJ34" s="52">
        <f t="shared" si="12"/>
        <v>0</v>
      </c>
      <c r="CK34" s="54" t="str">
        <f>IFERROR(__xludf.DUMMYFUNCTION("IFERROR(SUM(FILTER('Data Log'!$D$2:$D1000, 'Data Log'!$A$2:$A1000=$A34, 'Data Log'!$N$2:$N1000=CK$1)), """")"),"")</f>
        <v/>
      </c>
      <c r="CL34" s="54" t="str">
        <f>IFERROR(__xludf.DUMMYFUNCTION("IFERROR(SUM(FILTER('Data Log'!$D$2:$D1000, 'Data Log'!$A$2:$A1000=$A34, 'Data Log'!$N$2:$N1000=CL$1)), """")"),"")</f>
        <v/>
      </c>
      <c r="CM34" s="54" t="str">
        <f>IFERROR(__xludf.DUMMYFUNCTION("IFERROR(SUM(FILTER('Data Log'!$D$2:$D1000, 'Data Log'!$A$2:$A1000=$A34, 'Data Log'!$N$2:$N1000=CM$1)), """")"),"")</f>
        <v/>
      </c>
      <c r="CN34" s="54" t="str">
        <f>IFERROR(__xludf.DUMMYFUNCTION("IFERROR(SUM(FILTER('Data Log'!$D$2:$D1000, 'Data Log'!$A$2:$A1000=$A34, 'Data Log'!$N$2:$N1000=CN$1)), """")"),"")</f>
        <v/>
      </c>
      <c r="CO34" s="54" t="str">
        <f>IFERROR(__xludf.DUMMYFUNCTION("IFERROR(SUM(FILTER('Data Log'!$D$2:$D1000, 'Data Log'!$A$2:$A1000=$A34, 'Data Log'!$N$2:$N1000=CO$1)), """")"),"")</f>
        <v/>
      </c>
      <c r="CP34" s="54" t="str">
        <f>IFERROR(__xludf.DUMMYFUNCTION("IFERROR(SUM(FILTER('Data Log'!$D$2:$D1000, 'Data Log'!$A$2:$A1000=$A34, 'Data Log'!$N$2:$N1000=CP$1)), """")"),"")</f>
        <v/>
      </c>
      <c r="CQ34" s="56">
        <f t="shared" si="13"/>
        <v>0</v>
      </c>
    </row>
    <row r="35">
      <c r="A35" s="25"/>
      <c r="B35" s="26"/>
      <c r="C35" s="26"/>
      <c r="D35" s="27"/>
      <c r="E35" s="27"/>
      <c r="F35" s="27"/>
      <c r="G35" s="27"/>
      <c r="H35" s="27"/>
      <c r="I35" s="27"/>
      <c r="J35" s="27"/>
      <c r="K35" s="52">
        <f t="shared" si="1"/>
        <v>0</v>
      </c>
      <c r="L35" s="53"/>
      <c r="M35" s="27"/>
      <c r="N35" s="27"/>
      <c r="O35" s="27"/>
      <c r="P35" s="53"/>
      <c r="Q35" s="27"/>
      <c r="R35" s="52">
        <f t="shared" si="2"/>
        <v>0</v>
      </c>
      <c r="S35" s="27"/>
      <c r="T35" s="27"/>
      <c r="U35" s="27"/>
      <c r="V35" s="27"/>
      <c r="W35" s="27"/>
      <c r="X35" s="27"/>
      <c r="Y35" s="52">
        <f t="shared" si="3"/>
        <v>0</v>
      </c>
      <c r="Z35" s="54"/>
      <c r="AA35" s="54"/>
      <c r="AB35" s="54"/>
      <c r="AC35" s="54"/>
      <c r="AD35" s="54"/>
      <c r="AE35" s="54"/>
      <c r="AF35" s="52">
        <f t="shared" si="4"/>
        <v>0</v>
      </c>
      <c r="AG35" s="27"/>
      <c r="AH35" s="27"/>
      <c r="AI35" s="27"/>
      <c r="AJ35" s="27"/>
      <c r="AK35" s="27"/>
      <c r="AL35" s="27"/>
      <c r="AM35" s="52">
        <f t="shared" si="5"/>
        <v>0</v>
      </c>
      <c r="AN35" s="54"/>
      <c r="AO35" s="55"/>
      <c r="AP35" s="54"/>
      <c r="AQ35" s="54"/>
      <c r="AR35" s="54"/>
      <c r="AS35" s="54"/>
      <c r="AT35" s="52">
        <f t="shared" si="6"/>
        <v>0</v>
      </c>
      <c r="AU35" s="55"/>
      <c r="AV35" s="54"/>
      <c r="AW35" s="54"/>
      <c r="AX35" s="54"/>
      <c r="AY35" s="54"/>
      <c r="AZ35" s="54"/>
      <c r="BA35" s="52">
        <f t="shared" si="7"/>
        <v>0</v>
      </c>
      <c r="BB35" s="54"/>
      <c r="BC35" s="54"/>
      <c r="BD35" s="54"/>
      <c r="BE35" s="54"/>
      <c r="BF35" s="54"/>
      <c r="BG35" s="54"/>
      <c r="BH35" s="52">
        <f t="shared" si="8"/>
        <v>0</v>
      </c>
      <c r="BI35" s="54"/>
      <c r="BJ35" s="54"/>
      <c r="BK35" s="54"/>
      <c r="BL35" s="54"/>
      <c r="BM35" s="54"/>
      <c r="BN35" s="54"/>
      <c r="BO35" s="52">
        <f t="shared" si="9"/>
        <v>0</v>
      </c>
      <c r="BP35" s="54" t="str">
        <f>IFERROR(__xludf.DUMMYFUNCTION("IFERROR(SUM(FILTER('Data Log'!$D$2:$D1000, 'Data Log'!$A$2:$A1000=$A35, 'Data Log'!$N$2:$N1000=BP$1)), """")"),"")</f>
        <v/>
      </c>
      <c r="BQ35" s="54" t="str">
        <f>IFERROR(__xludf.DUMMYFUNCTION("IFERROR(SUM(FILTER('Data Log'!$D$2:$D1000, 'Data Log'!$A$2:$A1000=$A35, 'Data Log'!$N$2:$N1000=BQ$1)), """")"),"")</f>
        <v/>
      </c>
      <c r="BR35" s="54" t="str">
        <f>IFERROR(__xludf.DUMMYFUNCTION("IFERROR(SUM(FILTER('Data Log'!$D$2:$D1000, 'Data Log'!$A$2:$A1000=$A35, 'Data Log'!$N$2:$N1000=BR$1)), """")"),"")</f>
        <v/>
      </c>
      <c r="BS35" s="54" t="str">
        <f>IFERROR(__xludf.DUMMYFUNCTION("IFERROR(SUM(FILTER('Data Log'!$D$2:$D1000, 'Data Log'!$A$2:$A1000=$A35, 'Data Log'!$N$2:$N1000=BS$1)), """")"),"")</f>
        <v/>
      </c>
      <c r="BT35" s="54" t="str">
        <f>IFERROR(__xludf.DUMMYFUNCTION("IFERROR(SUM(FILTER('Data Log'!$D$2:$D1000, 'Data Log'!$A$2:$A1000=$A35, 'Data Log'!$N$2:$N1000=BT$1)), """")"),"")</f>
        <v/>
      </c>
      <c r="BU35" s="54" t="str">
        <f>IFERROR(__xludf.DUMMYFUNCTION("IFERROR(SUM(FILTER('Data Log'!$D$2:$D1000, 'Data Log'!$A$2:$A1000=$A35, 'Data Log'!$N$2:$N1000=BU$1)), """")"),"")</f>
        <v/>
      </c>
      <c r="BV35" s="52">
        <f t="shared" si="10"/>
        <v>0</v>
      </c>
      <c r="BW35" s="54" t="str">
        <f>IFERROR(__xludf.DUMMYFUNCTION("IFERROR(SUM(FILTER('Data Log'!$D$2:$D1000, 'Data Log'!$A$2:$A1000=$A35, 'Data Log'!$N$2:$N1000=BW$1)), """")"),"")</f>
        <v/>
      </c>
      <c r="BX35" s="54" t="str">
        <f>IFERROR(__xludf.DUMMYFUNCTION("IFERROR(SUM(FILTER('Data Log'!$D$2:$D1000, 'Data Log'!$A$2:$A1000=$A35, 'Data Log'!$N$2:$N1000=BX$1)), """")"),"")</f>
        <v/>
      </c>
      <c r="BY35" s="54" t="str">
        <f>IFERROR(__xludf.DUMMYFUNCTION("IFERROR(SUM(FILTER('Data Log'!$D$2:$D1000, 'Data Log'!$A$2:$A1000=$A35, 'Data Log'!$N$2:$N1000=BY$1)), """")"),"")</f>
        <v/>
      </c>
      <c r="BZ35" s="54" t="str">
        <f>IFERROR(__xludf.DUMMYFUNCTION("IFERROR(SUM(FILTER('Data Log'!$D$2:$D1000, 'Data Log'!$A$2:$A1000=$A35, 'Data Log'!$N$2:$N1000=BZ$1)), """")"),"")</f>
        <v/>
      </c>
      <c r="CA35" s="54" t="str">
        <f>IFERROR(__xludf.DUMMYFUNCTION("IFERROR(SUM(FILTER('Data Log'!$D$2:$D1000, 'Data Log'!$A$2:$A1000=$A35, 'Data Log'!$N$2:$N1000=CA$1)), """")"),"")</f>
        <v/>
      </c>
      <c r="CB35" s="54" t="str">
        <f>IFERROR(__xludf.DUMMYFUNCTION("IFERROR(SUM(FILTER('Data Log'!$D$2:$D1000, 'Data Log'!$A$2:$A1000=$A35, 'Data Log'!$N$2:$N1000=CB$1)), """")"),"")</f>
        <v/>
      </c>
      <c r="CC35" s="52">
        <f t="shared" si="11"/>
        <v>0</v>
      </c>
      <c r="CD35" s="54" t="str">
        <f>IFERROR(__xludf.DUMMYFUNCTION("IFERROR(SUM(FILTER('Data Log'!$D$2:$D1000, 'Data Log'!$A$2:$A1000=$A35, 'Data Log'!$N$2:$N1000=CD$1)), """")"),"")</f>
        <v/>
      </c>
      <c r="CE35" s="54" t="str">
        <f>IFERROR(__xludf.DUMMYFUNCTION("IFERROR(SUM(FILTER('Data Log'!$D$2:$D1000, 'Data Log'!$A$2:$A1000=$A35, 'Data Log'!$N$2:$N1000=CE$1)), """")"),"")</f>
        <v/>
      </c>
      <c r="CF35" s="54" t="str">
        <f>IFERROR(__xludf.DUMMYFUNCTION("IFERROR(SUM(FILTER('Data Log'!$D$2:$D1000, 'Data Log'!$A$2:$A1000=$A35, 'Data Log'!$N$2:$N1000=CF$1)), """")"),"")</f>
        <v/>
      </c>
      <c r="CG35" s="54" t="str">
        <f>IFERROR(__xludf.DUMMYFUNCTION("IFERROR(SUM(FILTER('Data Log'!$D$2:$D1000, 'Data Log'!$A$2:$A1000=$A35, 'Data Log'!$N$2:$N1000=CG$1)), """")"),"")</f>
        <v/>
      </c>
      <c r="CH35" s="54" t="str">
        <f>IFERROR(__xludf.DUMMYFUNCTION("IFERROR(SUM(FILTER('Data Log'!$D$2:$D1000, 'Data Log'!$A$2:$A1000=$A35, 'Data Log'!$N$2:$N1000=CH$1)), """")"),"")</f>
        <v/>
      </c>
      <c r="CI35" s="54" t="str">
        <f>IFERROR(__xludf.DUMMYFUNCTION("IFERROR(SUM(FILTER('Data Log'!$D$2:$D1000, 'Data Log'!$A$2:$A1000=$A35, 'Data Log'!$N$2:$N1000=CI$1)), """")"),"")</f>
        <v/>
      </c>
      <c r="CJ35" s="52">
        <f t="shared" si="12"/>
        <v>0</v>
      </c>
      <c r="CK35" s="54" t="str">
        <f>IFERROR(__xludf.DUMMYFUNCTION("IFERROR(SUM(FILTER('Data Log'!$D$2:$D1000, 'Data Log'!$A$2:$A1000=$A35, 'Data Log'!$N$2:$N1000=CK$1)), """")"),"")</f>
        <v/>
      </c>
      <c r="CL35" s="54" t="str">
        <f>IFERROR(__xludf.DUMMYFUNCTION("IFERROR(SUM(FILTER('Data Log'!$D$2:$D1000, 'Data Log'!$A$2:$A1000=$A35, 'Data Log'!$N$2:$N1000=CL$1)), """")"),"")</f>
        <v/>
      </c>
      <c r="CM35" s="54" t="str">
        <f>IFERROR(__xludf.DUMMYFUNCTION("IFERROR(SUM(FILTER('Data Log'!$D$2:$D1000, 'Data Log'!$A$2:$A1000=$A35, 'Data Log'!$N$2:$N1000=CM$1)), """")"),"")</f>
        <v/>
      </c>
      <c r="CN35" s="54" t="str">
        <f>IFERROR(__xludf.DUMMYFUNCTION("IFERROR(SUM(FILTER('Data Log'!$D$2:$D1000, 'Data Log'!$A$2:$A1000=$A35, 'Data Log'!$N$2:$N1000=CN$1)), """")"),"")</f>
        <v/>
      </c>
      <c r="CO35" s="54" t="str">
        <f>IFERROR(__xludf.DUMMYFUNCTION("IFERROR(SUM(FILTER('Data Log'!$D$2:$D1000, 'Data Log'!$A$2:$A1000=$A35, 'Data Log'!$N$2:$N1000=CO$1)), """")"),"")</f>
        <v/>
      </c>
      <c r="CP35" s="54" t="str">
        <f>IFERROR(__xludf.DUMMYFUNCTION("IFERROR(SUM(FILTER('Data Log'!$D$2:$D1000, 'Data Log'!$A$2:$A1000=$A35, 'Data Log'!$N$2:$N1000=CP$1)), """")"),"")</f>
        <v/>
      </c>
      <c r="CQ35" s="56">
        <f t="shared" si="13"/>
        <v>0</v>
      </c>
    </row>
    <row r="36">
      <c r="A36" s="35"/>
      <c r="B36" s="26"/>
      <c r="C36" s="26"/>
      <c r="D36" s="27"/>
      <c r="E36" s="27"/>
      <c r="F36" s="27"/>
      <c r="G36" s="27"/>
      <c r="H36" s="27"/>
      <c r="I36" s="27"/>
      <c r="J36" s="27"/>
      <c r="K36" s="52">
        <f t="shared" si="1"/>
        <v>0</v>
      </c>
      <c r="L36" s="53"/>
      <c r="M36" s="27"/>
      <c r="N36" s="27"/>
      <c r="O36" s="27"/>
      <c r="P36" s="53"/>
      <c r="Q36" s="27"/>
      <c r="R36" s="52">
        <f t="shared" si="2"/>
        <v>0</v>
      </c>
      <c r="S36" s="27"/>
      <c r="T36" s="27"/>
      <c r="U36" s="27"/>
      <c r="V36" s="27"/>
      <c r="W36" s="27"/>
      <c r="X36" s="27"/>
      <c r="Y36" s="52">
        <f t="shared" si="3"/>
        <v>0</v>
      </c>
      <c r="Z36" s="54"/>
      <c r="AA36" s="54"/>
      <c r="AB36" s="54"/>
      <c r="AC36" s="54"/>
      <c r="AD36" s="54"/>
      <c r="AE36" s="54"/>
      <c r="AF36" s="52">
        <f t="shared" si="4"/>
        <v>0</v>
      </c>
      <c r="AG36" s="27"/>
      <c r="AH36" s="27"/>
      <c r="AI36" s="27"/>
      <c r="AJ36" s="27"/>
      <c r="AK36" s="27"/>
      <c r="AL36" s="27"/>
      <c r="AM36" s="52">
        <f t="shared" si="5"/>
        <v>0</v>
      </c>
      <c r="AN36" s="54"/>
      <c r="AO36" s="55"/>
      <c r="AP36" s="54"/>
      <c r="AQ36" s="54"/>
      <c r="AR36" s="54"/>
      <c r="AS36" s="54"/>
      <c r="AT36" s="52">
        <f t="shared" si="6"/>
        <v>0</v>
      </c>
      <c r="AU36" s="55"/>
      <c r="AV36" s="54"/>
      <c r="AW36" s="54"/>
      <c r="AX36" s="54"/>
      <c r="AY36" s="54"/>
      <c r="AZ36" s="54"/>
      <c r="BA36" s="52">
        <f t="shared" si="7"/>
        <v>0</v>
      </c>
      <c r="BB36" s="54"/>
      <c r="BC36" s="54"/>
      <c r="BD36" s="54"/>
      <c r="BE36" s="54"/>
      <c r="BF36" s="54"/>
      <c r="BG36" s="54"/>
      <c r="BH36" s="52">
        <f t="shared" si="8"/>
        <v>0</v>
      </c>
      <c r="BI36" s="54"/>
      <c r="BJ36" s="54"/>
      <c r="BK36" s="54"/>
      <c r="BL36" s="54"/>
      <c r="BM36" s="54"/>
      <c r="BN36" s="54"/>
      <c r="BO36" s="52">
        <f t="shared" si="9"/>
        <v>0</v>
      </c>
      <c r="BP36" s="54" t="str">
        <f>IFERROR(__xludf.DUMMYFUNCTION("IFERROR(SUM(FILTER('Data Log'!$D$2:$D1000, 'Data Log'!$A$2:$A1000=$A36, 'Data Log'!$N$2:$N1000=BP$1)), """")"),"")</f>
        <v/>
      </c>
      <c r="BQ36" s="54" t="str">
        <f>IFERROR(__xludf.DUMMYFUNCTION("IFERROR(SUM(FILTER('Data Log'!$D$2:$D1000, 'Data Log'!$A$2:$A1000=$A36, 'Data Log'!$N$2:$N1000=BQ$1)), """")"),"")</f>
        <v/>
      </c>
      <c r="BR36" s="54" t="str">
        <f>IFERROR(__xludf.DUMMYFUNCTION("IFERROR(SUM(FILTER('Data Log'!$D$2:$D1000, 'Data Log'!$A$2:$A1000=$A36, 'Data Log'!$N$2:$N1000=BR$1)), """")"),"")</f>
        <v/>
      </c>
      <c r="BS36" s="54" t="str">
        <f>IFERROR(__xludf.DUMMYFUNCTION("IFERROR(SUM(FILTER('Data Log'!$D$2:$D1000, 'Data Log'!$A$2:$A1000=$A36, 'Data Log'!$N$2:$N1000=BS$1)), """")"),"")</f>
        <v/>
      </c>
      <c r="BT36" s="54" t="str">
        <f>IFERROR(__xludf.DUMMYFUNCTION("IFERROR(SUM(FILTER('Data Log'!$D$2:$D1000, 'Data Log'!$A$2:$A1000=$A36, 'Data Log'!$N$2:$N1000=BT$1)), """")"),"")</f>
        <v/>
      </c>
      <c r="BU36" s="54" t="str">
        <f>IFERROR(__xludf.DUMMYFUNCTION("IFERROR(SUM(FILTER('Data Log'!$D$2:$D1000, 'Data Log'!$A$2:$A1000=$A36, 'Data Log'!$N$2:$N1000=BU$1)), """")"),"")</f>
        <v/>
      </c>
      <c r="BV36" s="52">
        <f t="shared" si="10"/>
        <v>0</v>
      </c>
      <c r="BW36" s="54" t="str">
        <f>IFERROR(__xludf.DUMMYFUNCTION("IFERROR(SUM(FILTER('Data Log'!$D$2:$D1000, 'Data Log'!$A$2:$A1000=$A36, 'Data Log'!$N$2:$N1000=BW$1)), """")"),"")</f>
        <v/>
      </c>
      <c r="BX36" s="54" t="str">
        <f>IFERROR(__xludf.DUMMYFUNCTION("IFERROR(SUM(FILTER('Data Log'!$D$2:$D1000, 'Data Log'!$A$2:$A1000=$A36, 'Data Log'!$N$2:$N1000=BX$1)), """")"),"")</f>
        <v/>
      </c>
      <c r="BY36" s="54" t="str">
        <f>IFERROR(__xludf.DUMMYFUNCTION("IFERROR(SUM(FILTER('Data Log'!$D$2:$D1000, 'Data Log'!$A$2:$A1000=$A36, 'Data Log'!$N$2:$N1000=BY$1)), """")"),"")</f>
        <v/>
      </c>
      <c r="BZ36" s="54" t="str">
        <f>IFERROR(__xludf.DUMMYFUNCTION("IFERROR(SUM(FILTER('Data Log'!$D$2:$D1000, 'Data Log'!$A$2:$A1000=$A36, 'Data Log'!$N$2:$N1000=BZ$1)), """")"),"")</f>
        <v/>
      </c>
      <c r="CA36" s="54" t="str">
        <f>IFERROR(__xludf.DUMMYFUNCTION("IFERROR(SUM(FILTER('Data Log'!$D$2:$D1000, 'Data Log'!$A$2:$A1000=$A36, 'Data Log'!$N$2:$N1000=CA$1)), """")"),"")</f>
        <v/>
      </c>
      <c r="CB36" s="54" t="str">
        <f>IFERROR(__xludf.DUMMYFUNCTION("IFERROR(SUM(FILTER('Data Log'!$D$2:$D1000, 'Data Log'!$A$2:$A1000=$A36, 'Data Log'!$N$2:$N1000=CB$1)), """")"),"")</f>
        <v/>
      </c>
      <c r="CC36" s="52">
        <f t="shared" si="11"/>
        <v>0</v>
      </c>
      <c r="CD36" s="54" t="str">
        <f>IFERROR(__xludf.DUMMYFUNCTION("IFERROR(SUM(FILTER('Data Log'!$D$2:$D1000, 'Data Log'!$A$2:$A1000=$A36, 'Data Log'!$N$2:$N1000=CD$1)), """")"),"")</f>
        <v/>
      </c>
      <c r="CE36" s="54" t="str">
        <f>IFERROR(__xludf.DUMMYFUNCTION("IFERROR(SUM(FILTER('Data Log'!$D$2:$D1000, 'Data Log'!$A$2:$A1000=$A36, 'Data Log'!$N$2:$N1000=CE$1)), """")"),"")</f>
        <v/>
      </c>
      <c r="CF36" s="54" t="str">
        <f>IFERROR(__xludf.DUMMYFUNCTION("IFERROR(SUM(FILTER('Data Log'!$D$2:$D1000, 'Data Log'!$A$2:$A1000=$A36, 'Data Log'!$N$2:$N1000=CF$1)), """")"),"")</f>
        <v/>
      </c>
      <c r="CG36" s="54" t="str">
        <f>IFERROR(__xludf.DUMMYFUNCTION("IFERROR(SUM(FILTER('Data Log'!$D$2:$D1000, 'Data Log'!$A$2:$A1000=$A36, 'Data Log'!$N$2:$N1000=CG$1)), """")"),"")</f>
        <v/>
      </c>
      <c r="CH36" s="54" t="str">
        <f>IFERROR(__xludf.DUMMYFUNCTION("IFERROR(SUM(FILTER('Data Log'!$D$2:$D1000, 'Data Log'!$A$2:$A1000=$A36, 'Data Log'!$N$2:$N1000=CH$1)), """")"),"")</f>
        <v/>
      </c>
      <c r="CI36" s="54" t="str">
        <f>IFERROR(__xludf.DUMMYFUNCTION("IFERROR(SUM(FILTER('Data Log'!$D$2:$D1000, 'Data Log'!$A$2:$A1000=$A36, 'Data Log'!$N$2:$N1000=CI$1)), """")"),"")</f>
        <v/>
      </c>
      <c r="CJ36" s="52">
        <f t="shared" si="12"/>
        <v>0</v>
      </c>
      <c r="CK36" s="54" t="str">
        <f>IFERROR(__xludf.DUMMYFUNCTION("IFERROR(SUM(FILTER('Data Log'!$D$2:$D1000, 'Data Log'!$A$2:$A1000=$A36, 'Data Log'!$N$2:$N1000=CK$1)), """")"),"")</f>
        <v/>
      </c>
      <c r="CL36" s="54" t="str">
        <f>IFERROR(__xludf.DUMMYFUNCTION("IFERROR(SUM(FILTER('Data Log'!$D$2:$D1000, 'Data Log'!$A$2:$A1000=$A36, 'Data Log'!$N$2:$N1000=CL$1)), """")"),"")</f>
        <v/>
      </c>
      <c r="CM36" s="54" t="str">
        <f>IFERROR(__xludf.DUMMYFUNCTION("IFERROR(SUM(FILTER('Data Log'!$D$2:$D1000, 'Data Log'!$A$2:$A1000=$A36, 'Data Log'!$N$2:$N1000=CM$1)), """")"),"")</f>
        <v/>
      </c>
      <c r="CN36" s="54" t="str">
        <f>IFERROR(__xludf.DUMMYFUNCTION("IFERROR(SUM(FILTER('Data Log'!$D$2:$D1000, 'Data Log'!$A$2:$A1000=$A36, 'Data Log'!$N$2:$N1000=CN$1)), """")"),"")</f>
        <v/>
      </c>
      <c r="CO36" s="54" t="str">
        <f>IFERROR(__xludf.DUMMYFUNCTION("IFERROR(SUM(FILTER('Data Log'!$D$2:$D1000, 'Data Log'!$A$2:$A1000=$A36, 'Data Log'!$N$2:$N1000=CO$1)), """")"),"")</f>
        <v/>
      </c>
      <c r="CP36" s="54" t="str">
        <f>IFERROR(__xludf.DUMMYFUNCTION("IFERROR(SUM(FILTER('Data Log'!$D$2:$D1000, 'Data Log'!$A$2:$A1000=$A36, 'Data Log'!$N$2:$N1000=CP$1)), """")"),"")</f>
        <v/>
      </c>
      <c r="CQ36" s="56">
        <f t="shared" si="13"/>
        <v>0</v>
      </c>
    </row>
    <row r="37">
      <c r="A37" s="36"/>
      <c r="B37" s="34"/>
      <c r="C37" s="34"/>
      <c r="D37" s="27"/>
      <c r="E37" s="27"/>
      <c r="F37" s="27"/>
      <c r="G37" s="27"/>
      <c r="H37" s="27"/>
      <c r="I37" s="27"/>
      <c r="J37" s="27"/>
      <c r="K37" s="52">
        <f t="shared" si="1"/>
        <v>0</v>
      </c>
      <c r="L37" s="53"/>
      <c r="M37" s="53"/>
      <c r="N37" s="27"/>
      <c r="O37" s="27"/>
      <c r="P37" s="53"/>
      <c r="Q37" s="27"/>
      <c r="R37" s="52">
        <f t="shared" si="2"/>
        <v>0</v>
      </c>
      <c r="S37" s="27"/>
      <c r="T37" s="27"/>
      <c r="U37" s="27"/>
      <c r="V37" s="27"/>
      <c r="W37" s="27"/>
      <c r="X37" s="27"/>
      <c r="Y37" s="52">
        <f t="shared" si="3"/>
        <v>0</v>
      </c>
      <c r="Z37" s="54"/>
      <c r="AA37" s="54"/>
      <c r="AB37" s="54"/>
      <c r="AC37" s="54"/>
      <c r="AD37" s="54"/>
      <c r="AE37" s="54"/>
      <c r="AF37" s="52">
        <f t="shared" si="4"/>
        <v>0</v>
      </c>
      <c r="AG37" s="27"/>
      <c r="AH37" s="53"/>
      <c r="AI37" s="53"/>
      <c r="AJ37" s="53"/>
      <c r="AK37" s="27"/>
      <c r="AL37" s="27"/>
      <c r="AM37" s="52">
        <f t="shared" si="5"/>
        <v>0</v>
      </c>
      <c r="AN37" s="54"/>
      <c r="AO37" s="55"/>
      <c r="AP37" s="54"/>
      <c r="AQ37" s="54"/>
      <c r="AR37" s="54"/>
      <c r="AS37" s="54"/>
      <c r="AT37" s="52">
        <f t="shared" si="6"/>
        <v>0</v>
      </c>
      <c r="AU37" s="55"/>
      <c r="AV37" s="54"/>
      <c r="AW37" s="54"/>
      <c r="AX37" s="54"/>
      <c r="AY37" s="54"/>
      <c r="AZ37" s="54"/>
      <c r="BA37" s="52">
        <f t="shared" si="7"/>
        <v>0</v>
      </c>
      <c r="BB37" s="54"/>
      <c r="BC37" s="54"/>
      <c r="BD37" s="54"/>
      <c r="BE37" s="54"/>
      <c r="BF37" s="54"/>
      <c r="BG37" s="54"/>
      <c r="BH37" s="52">
        <f t="shared" si="8"/>
        <v>0</v>
      </c>
      <c r="BI37" s="54"/>
      <c r="BJ37" s="54"/>
      <c r="BK37" s="54"/>
      <c r="BL37" s="54"/>
      <c r="BM37" s="54"/>
      <c r="BN37" s="54"/>
      <c r="BO37" s="52">
        <f t="shared" si="9"/>
        <v>0</v>
      </c>
      <c r="BP37" s="54" t="str">
        <f>IFERROR(__xludf.DUMMYFUNCTION("IFERROR(SUM(FILTER('Data Log'!$D$2:$D1000, 'Data Log'!$A$2:$A1000=$A37, 'Data Log'!$N$2:$N1000=BP$1)), """")"),"")</f>
        <v/>
      </c>
      <c r="BQ37" s="54" t="str">
        <f>IFERROR(__xludf.DUMMYFUNCTION("IFERROR(SUM(FILTER('Data Log'!$D$2:$D1000, 'Data Log'!$A$2:$A1000=$A37, 'Data Log'!$N$2:$N1000=BQ$1)), """")"),"")</f>
        <v/>
      </c>
      <c r="BR37" s="54" t="str">
        <f>IFERROR(__xludf.DUMMYFUNCTION("IFERROR(SUM(FILTER('Data Log'!$D$2:$D1000, 'Data Log'!$A$2:$A1000=$A37, 'Data Log'!$N$2:$N1000=BR$1)), """")"),"")</f>
        <v/>
      </c>
      <c r="BS37" s="54" t="str">
        <f>IFERROR(__xludf.DUMMYFUNCTION("IFERROR(SUM(FILTER('Data Log'!$D$2:$D1000, 'Data Log'!$A$2:$A1000=$A37, 'Data Log'!$N$2:$N1000=BS$1)), """")"),"")</f>
        <v/>
      </c>
      <c r="BT37" s="54" t="str">
        <f>IFERROR(__xludf.DUMMYFUNCTION("IFERROR(SUM(FILTER('Data Log'!$D$2:$D1000, 'Data Log'!$A$2:$A1000=$A37, 'Data Log'!$N$2:$N1000=BT$1)), """")"),"")</f>
        <v/>
      </c>
      <c r="BU37" s="54" t="str">
        <f>IFERROR(__xludf.DUMMYFUNCTION("IFERROR(SUM(FILTER('Data Log'!$D$2:$D1000, 'Data Log'!$A$2:$A1000=$A37, 'Data Log'!$N$2:$N1000=BU$1)), """")"),"")</f>
        <v/>
      </c>
      <c r="BV37" s="52">
        <f t="shared" si="10"/>
        <v>0</v>
      </c>
      <c r="BW37" s="54" t="str">
        <f>IFERROR(__xludf.DUMMYFUNCTION("IFERROR(SUM(FILTER('Data Log'!$D$2:$D1000, 'Data Log'!$A$2:$A1000=$A37, 'Data Log'!$N$2:$N1000=BW$1)), """")"),"")</f>
        <v/>
      </c>
      <c r="BX37" s="54" t="str">
        <f>IFERROR(__xludf.DUMMYFUNCTION("IFERROR(SUM(FILTER('Data Log'!$D$2:$D1000, 'Data Log'!$A$2:$A1000=$A37, 'Data Log'!$N$2:$N1000=BX$1)), """")"),"")</f>
        <v/>
      </c>
      <c r="BY37" s="54" t="str">
        <f>IFERROR(__xludf.DUMMYFUNCTION("IFERROR(SUM(FILTER('Data Log'!$D$2:$D1000, 'Data Log'!$A$2:$A1000=$A37, 'Data Log'!$N$2:$N1000=BY$1)), """")"),"")</f>
        <v/>
      </c>
      <c r="BZ37" s="54" t="str">
        <f>IFERROR(__xludf.DUMMYFUNCTION("IFERROR(SUM(FILTER('Data Log'!$D$2:$D1000, 'Data Log'!$A$2:$A1000=$A37, 'Data Log'!$N$2:$N1000=BZ$1)), """")"),"")</f>
        <v/>
      </c>
      <c r="CA37" s="54" t="str">
        <f>IFERROR(__xludf.DUMMYFUNCTION("IFERROR(SUM(FILTER('Data Log'!$D$2:$D1000, 'Data Log'!$A$2:$A1000=$A37, 'Data Log'!$N$2:$N1000=CA$1)), """")"),"")</f>
        <v/>
      </c>
      <c r="CB37" s="54" t="str">
        <f>IFERROR(__xludf.DUMMYFUNCTION("IFERROR(SUM(FILTER('Data Log'!$D$2:$D1000, 'Data Log'!$A$2:$A1000=$A37, 'Data Log'!$N$2:$N1000=CB$1)), """")"),"")</f>
        <v/>
      </c>
      <c r="CC37" s="52">
        <f t="shared" si="11"/>
        <v>0</v>
      </c>
      <c r="CD37" s="54" t="str">
        <f>IFERROR(__xludf.DUMMYFUNCTION("IFERROR(SUM(FILTER('Data Log'!$D$2:$D1000, 'Data Log'!$A$2:$A1000=$A37, 'Data Log'!$N$2:$N1000=CD$1)), """")"),"")</f>
        <v/>
      </c>
      <c r="CE37" s="54" t="str">
        <f>IFERROR(__xludf.DUMMYFUNCTION("IFERROR(SUM(FILTER('Data Log'!$D$2:$D1000, 'Data Log'!$A$2:$A1000=$A37, 'Data Log'!$N$2:$N1000=CE$1)), """")"),"")</f>
        <v/>
      </c>
      <c r="CF37" s="54" t="str">
        <f>IFERROR(__xludf.DUMMYFUNCTION("IFERROR(SUM(FILTER('Data Log'!$D$2:$D1000, 'Data Log'!$A$2:$A1000=$A37, 'Data Log'!$N$2:$N1000=CF$1)), """")"),"")</f>
        <v/>
      </c>
      <c r="CG37" s="54" t="str">
        <f>IFERROR(__xludf.DUMMYFUNCTION("IFERROR(SUM(FILTER('Data Log'!$D$2:$D1000, 'Data Log'!$A$2:$A1000=$A37, 'Data Log'!$N$2:$N1000=CG$1)), """")"),"")</f>
        <v/>
      </c>
      <c r="CH37" s="54" t="str">
        <f>IFERROR(__xludf.DUMMYFUNCTION("IFERROR(SUM(FILTER('Data Log'!$D$2:$D1000, 'Data Log'!$A$2:$A1000=$A37, 'Data Log'!$N$2:$N1000=CH$1)), """")"),"")</f>
        <v/>
      </c>
      <c r="CI37" s="54" t="str">
        <f>IFERROR(__xludf.DUMMYFUNCTION("IFERROR(SUM(FILTER('Data Log'!$D$2:$D1000, 'Data Log'!$A$2:$A1000=$A37, 'Data Log'!$N$2:$N1000=CI$1)), """")"),"")</f>
        <v/>
      </c>
      <c r="CJ37" s="52">
        <f t="shared" si="12"/>
        <v>0</v>
      </c>
      <c r="CK37" s="54" t="str">
        <f>IFERROR(__xludf.DUMMYFUNCTION("IFERROR(SUM(FILTER('Data Log'!$D$2:$D1000, 'Data Log'!$A$2:$A1000=$A37, 'Data Log'!$N$2:$N1000=CK$1)), """")"),"")</f>
        <v/>
      </c>
      <c r="CL37" s="54" t="str">
        <f>IFERROR(__xludf.DUMMYFUNCTION("IFERROR(SUM(FILTER('Data Log'!$D$2:$D1000, 'Data Log'!$A$2:$A1000=$A37, 'Data Log'!$N$2:$N1000=CL$1)), """")"),"")</f>
        <v/>
      </c>
      <c r="CM37" s="54" t="str">
        <f>IFERROR(__xludf.DUMMYFUNCTION("IFERROR(SUM(FILTER('Data Log'!$D$2:$D1000, 'Data Log'!$A$2:$A1000=$A37, 'Data Log'!$N$2:$N1000=CM$1)), """")"),"")</f>
        <v/>
      </c>
      <c r="CN37" s="54" t="str">
        <f>IFERROR(__xludf.DUMMYFUNCTION("IFERROR(SUM(FILTER('Data Log'!$D$2:$D1000, 'Data Log'!$A$2:$A1000=$A37, 'Data Log'!$N$2:$N1000=CN$1)), """")"),"")</f>
        <v/>
      </c>
      <c r="CO37" s="54" t="str">
        <f>IFERROR(__xludf.DUMMYFUNCTION("IFERROR(SUM(FILTER('Data Log'!$D$2:$D1000, 'Data Log'!$A$2:$A1000=$A37, 'Data Log'!$N$2:$N1000=CO$1)), """")"),"")</f>
        <v/>
      </c>
      <c r="CP37" s="54" t="str">
        <f>IFERROR(__xludf.DUMMYFUNCTION("IFERROR(SUM(FILTER('Data Log'!$D$2:$D1000, 'Data Log'!$A$2:$A1000=$A37, 'Data Log'!$N$2:$N1000=CP$1)), """")"),"")</f>
        <v/>
      </c>
      <c r="CQ37" s="56">
        <f t="shared" si="13"/>
        <v>0</v>
      </c>
    </row>
    <row r="38">
      <c r="A38" s="36"/>
      <c r="B38" s="34"/>
      <c r="C38" s="34"/>
      <c r="D38" s="27"/>
      <c r="E38" s="27"/>
      <c r="F38" s="27"/>
      <c r="G38" s="27"/>
      <c r="H38" s="27"/>
      <c r="I38" s="27"/>
      <c r="J38" s="27"/>
      <c r="K38" s="52">
        <f t="shared" si="1"/>
        <v>0</v>
      </c>
      <c r="L38" s="53"/>
      <c r="M38" s="53"/>
      <c r="N38" s="27"/>
      <c r="O38" s="27"/>
      <c r="P38" s="53"/>
      <c r="Q38" s="27"/>
      <c r="R38" s="52">
        <f t="shared" si="2"/>
        <v>0</v>
      </c>
      <c r="S38" s="27"/>
      <c r="T38" s="27"/>
      <c r="U38" s="27"/>
      <c r="V38" s="27"/>
      <c r="W38" s="27"/>
      <c r="X38" s="27"/>
      <c r="Y38" s="52">
        <f t="shared" si="3"/>
        <v>0</v>
      </c>
      <c r="Z38" s="55"/>
      <c r="AA38" s="54"/>
      <c r="AB38" s="54"/>
      <c r="AC38" s="54"/>
      <c r="AD38" s="54"/>
      <c r="AE38" s="54"/>
      <c r="AF38" s="52">
        <f t="shared" si="4"/>
        <v>0</v>
      </c>
      <c r="AG38" s="27"/>
      <c r="AH38" s="27"/>
      <c r="AI38" s="27"/>
      <c r="AJ38" s="27"/>
      <c r="AK38" s="27"/>
      <c r="AL38" s="27"/>
      <c r="AM38" s="52">
        <f t="shared" si="5"/>
        <v>0</v>
      </c>
      <c r="AN38" s="54"/>
      <c r="AO38" s="55"/>
      <c r="AP38" s="54"/>
      <c r="AQ38" s="54"/>
      <c r="AR38" s="54"/>
      <c r="AS38" s="54"/>
      <c r="AT38" s="52">
        <f t="shared" si="6"/>
        <v>0</v>
      </c>
      <c r="AU38" s="55"/>
      <c r="AV38" s="55"/>
      <c r="AW38" s="54"/>
      <c r="AX38" s="54"/>
      <c r="AY38" s="54"/>
      <c r="AZ38" s="54"/>
      <c r="BA38" s="52">
        <f t="shared" si="7"/>
        <v>0</v>
      </c>
      <c r="BB38" s="54"/>
      <c r="BC38" s="54"/>
      <c r="BD38" s="54"/>
      <c r="BE38" s="54"/>
      <c r="BF38" s="54"/>
      <c r="BG38" s="54"/>
      <c r="BH38" s="52">
        <f t="shared" si="8"/>
        <v>0</v>
      </c>
      <c r="BI38" s="54"/>
      <c r="BJ38" s="54"/>
      <c r="BK38" s="54"/>
      <c r="BL38" s="54"/>
      <c r="BM38" s="54"/>
      <c r="BN38" s="54"/>
      <c r="BO38" s="52">
        <f t="shared" si="9"/>
        <v>0</v>
      </c>
      <c r="BP38" s="54" t="str">
        <f>IFERROR(__xludf.DUMMYFUNCTION("IFERROR(SUM(FILTER('Data Log'!$D$2:$D1000, 'Data Log'!$A$2:$A1000=$A38, 'Data Log'!$N$2:$N1000=BP$1)), """")"),"")</f>
        <v/>
      </c>
      <c r="BQ38" s="54" t="str">
        <f>IFERROR(__xludf.DUMMYFUNCTION("IFERROR(SUM(FILTER('Data Log'!$D$2:$D1000, 'Data Log'!$A$2:$A1000=$A38, 'Data Log'!$N$2:$N1000=BQ$1)), """")"),"")</f>
        <v/>
      </c>
      <c r="BR38" s="54" t="str">
        <f>IFERROR(__xludf.DUMMYFUNCTION("IFERROR(SUM(FILTER('Data Log'!$D$2:$D1000, 'Data Log'!$A$2:$A1000=$A38, 'Data Log'!$N$2:$N1000=BR$1)), """")"),"")</f>
        <v/>
      </c>
      <c r="BS38" s="54" t="str">
        <f>IFERROR(__xludf.DUMMYFUNCTION("IFERROR(SUM(FILTER('Data Log'!$D$2:$D1000, 'Data Log'!$A$2:$A1000=$A38, 'Data Log'!$N$2:$N1000=BS$1)), """")"),"")</f>
        <v/>
      </c>
      <c r="BT38" s="54" t="str">
        <f>IFERROR(__xludf.DUMMYFUNCTION("IFERROR(SUM(FILTER('Data Log'!$D$2:$D1000, 'Data Log'!$A$2:$A1000=$A38, 'Data Log'!$N$2:$N1000=BT$1)), """")"),"")</f>
        <v/>
      </c>
      <c r="BU38" s="54" t="str">
        <f>IFERROR(__xludf.DUMMYFUNCTION("IFERROR(SUM(FILTER('Data Log'!$D$2:$D1000, 'Data Log'!$A$2:$A1000=$A38, 'Data Log'!$N$2:$N1000=BU$1)), """")"),"")</f>
        <v/>
      </c>
      <c r="BV38" s="52">
        <f t="shared" si="10"/>
        <v>0</v>
      </c>
      <c r="BW38" s="54" t="str">
        <f>IFERROR(__xludf.DUMMYFUNCTION("IFERROR(SUM(FILTER('Data Log'!$D$2:$D1000, 'Data Log'!$A$2:$A1000=$A38, 'Data Log'!$N$2:$N1000=BW$1)), """")"),"")</f>
        <v/>
      </c>
      <c r="BX38" s="54" t="str">
        <f>IFERROR(__xludf.DUMMYFUNCTION("IFERROR(SUM(FILTER('Data Log'!$D$2:$D1000, 'Data Log'!$A$2:$A1000=$A38, 'Data Log'!$N$2:$N1000=BX$1)), """")"),"")</f>
        <v/>
      </c>
      <c r="BY38" s="54" t="str">
        <f>IFERROR(__xludf.DUMMYFUNCTION("IFERROR(SUM(FILTER('Data Log'!$D$2:$D1000, 'Data Log'!$A$2:$A1000=$A38, 'Data Log'!$N$2:$N1000=BY$1)), """")"),"")</f>
        <v/>
      </c>
      <c r="BZ38" s="54" t="str">
        <f>IFERROR(__xludf.DUMMYFUNCTION("IFERROR(SUM(FILTER('Data Log'!$D$2:$D1000, 'Data Log'!$A$2:$A1000=$A38, 'Data Log'!$N$2:$N1000=BZ$1)), """")"),"")</f>
        <v/>
      </c>
      <c r="CA38" s="54" t="str">
        <f>IFERROR(__xludf.DUMMYFUNCTION("IFERROR(SUM(FILTER('Data Log'!$D$2:$D1000, 'Data Log'!$A$2:$A1000=$A38, 'Data Log'!$N$2:$N1000=CA$1)), """")"),"")</f>
        <v/>
      </c>
      <c r="CB38" s="54" t="str">
        <f>IFERROR(__xludf.DUMMYFUNCTION("IFERROR(SUM(FILTER('Data Log'!$D$2:$D1000, 'Data Log'!$A$2:$A1000=$A38, 'Data Log'!$N$2:$N1000=CB$1)), """")"),"")</f>
        <v/>
      </c>
      <c r="CC38" s="52">
        <f t="shared" si="11"/>
        <v>0</v>
      </c>
      <c r="CD38" s="54" t="str">
        <f>IFERROR(__xludf.DUMMYFUNCTION("IFERROR(SUM(FILTER('Data Log'!$D$2:$D1000, 'Data Log'!$A$2:$A1000=$A38, 'Data Log'!$N$2:$N1000=CD$1)), """")"),"")</f>
        <v/>
      </c>
      <c r="CE38" s="54" t="str">
        <f>IFERROR(__xludf.DUMMYFUNCTION("IFERROR(SUM(FILTER('Data Log'!$D$2:$D1000, 'Data Log'!$A$2:$A1000=$A38, 'Data Log'!$N$2:$N1000=CE$1)), """")"),"")</f>
        <v/>
      </c>
      <c r="CF38" s="54" t="str">
        <f>IFERROR(__xludf.DUMMYFUNCTION("IFERROR(SUM(FILTER('Data Log'!$D$2:$D1000, 'Data Log'!$A$2:$A1000=$A38, 'Data Log'!$N$2:$N1000=CF$1)), """")"),"")</f>
        <v/>
      </c>
      <c r="CG38" s="54" t="str">
        <f>IFERROR(__xludf.DUMMYFUNCTION("IFERROR(SUM(FILTER('Data Log'!$D$2:$D1000, 'Data Log'!$A$2:$A1000=$A38, 'Data Log'!$N$2:$N1000=CG$1)), """")"),"")</f>
        <v/>
      </c>
      <c r="CH38" s="54" t="str">
        <f>IFERROR(__xludf.DUMMYFUNCTION("IFERROR(SUM(FILTER('Data Log'!$D$2:$D1000, 'Data Log'!$A$2:$A1000=$A38, 'Data Log'!$N$2:$N1000=CH$1)), """")"),"")</f>
        <v/>
      </c>
      <c r="CI38" s="54" t="str">
        <f>IFERROR(__xludf.DUMMYFUNCTION("IFERROR(SUM(FILTER('Data Log'!$D$2:$D1000, 'Data Log'!$A$2:$A1000=$A38, 'Data Log'!$N$2:$N1000=CI$1)), """")"),"")</f>
        <v/>
      </c>
      <c r="CJ38" s="52">
        <f t="shared" si="12"/>
        <v>0</v>
      </c>
      <c r="CK38" s="54" t="str">
        <f>IFERROR(__xludf.DUMMYFUNCTION("IFERROR(SUM(FILTER('Data Log'!$D$2:$D1000, 'Data Log'!$A$2:$A1000=$A38, 'Data Log'!$N$2:$N1000=CK$1)), """")"),"")</f>
        <v/>
      </c>
      <c r="CL38" s="54" t="str">
        <f>IFERROR(__xludf.DUMMYFUNCTION("IFERROR(SUM(FILTER('Data Log'!$D$2:$D1000, 'Data Log'!$A$2:$A1000=$A38, 'Data Log'!$N$2:$N1000=CL$1)), """")"),"")</f>
        <v/>
      </c>
      <c r="CM38" s="54" t="str">
        <f>IFERROR(__xludf.DUMMYFUNCTION("IFERROR(SUM(FILTER('Data Log'!$D$2:$D1000, 'Data Log'!$A$2:$A1000=$A38, 'Data Log'!$N$2:$N1000=CM$1)), """")"),"")</f>
        <v/>
      </c>
      <c r="CN38" s="54" t="str">
        <f>IFERROR(__xludf.DUMMYFUNCTION("IFERROR(SUM(FILTER('Data Log'!$D$2:$D1000, 'Data Log'!$A$2:$A1000=$A38, 'Data Log'!$N$2:$N1000=CN$1)), """")"),"")</f>
        <v/>
      </c>
      <c r="CO38" s="54" t="str">
        <f>IFERROR(__xludf.DUMMYFUNCTION("IFERROR(SUM(FILTER('Data Log'!$D$2:$D1000, 'Data Log'!$A$2:$A1000=$A38, 'Data Log'!$N$2:$N1000=CO$1)), """")"),"")</f>
        <v/>
      </c>
      <c r="CP38" s="54" t="str">
        <f>IFERROR(__xludf.DUMMYFUNCTION("IFERROR(SUM(FILTER('Data Log'!$D$2:$D1000, 'Data Log'!$A$2:$A1000=$A38, 'Data Log'!$N$2:$N1000=CP$1)), """")"),"")</f>
        <v/>
      </c>
      <c r="CQ38" s="56">
        <f t="shared" si="13"/>
        <v>0</v>
      </c>
    </row>
    <row r="39">
      <c r="A39" s="35"/>
      <c r="B39" s="26"/>
      <c r="C39" s="26"/>
      <c r="D39" s="27"/>
      <c r="E39" s="27"/>
      <c r="F39" s="27"/>
      <c r="G39" s="27"/>
      <c r="H39" s="27"/>
      <c r="I39" s="27"/>
      <c r="J39" s="27"/>
      <c r="K39" s="52">
        <f t="shared" si="1"/>
        <v>0</v>
      </c>
      <c r="L39" s="53"/>
      <c r="M39" s="27"/>
      <c r="N39" s="27"/>
      <c r="O39" s="27"/>
      <c r="P39" s="53"/>
      <c r="Q39" s="27"/>
      <c r="R39" s="52">
        <f t="shared" si="2"/>
        <v>0</v>
      </c>
      <c r="S39" s="27"/>
      <c r="T39" s="27"/>
      <c r="U39" s="27"/>
      <c r="V39" s="27"/>
      <c r="W39" s="27"/>
      <c r="X39" s="27"/>
      <c r="Y39" s="52">
        <f t="shared" si="3"/>
        <v>0</v>
      </c>
      <c r="Z39" s="54"/>
      <c r="AA39" s="54"/>
      <c r="AB39" s="54"/>
      <c r="AC39" s="54"/>
      <c r="AD39" s="54"/>
      <c r="AE39" s="54"/>
      <c r="AF39" s="52">
        <f t="shared" si="4"/>
        <v>0</v>
      </c>
      <c r="AG39" s="27"/>
      <c r="AH39" s="27"/>
      <c r="AI39" s="27"/>
      <c r="AJ39" s="27"/>
      <c r="AK39" s="27"/>
      <c r="AL39" s="27"/>
      <c r="AM39" s="52">
        <f t="shared" si="5"/>
        <v>0</v>
      </c>
      <c r="AN39" s="54"/>
      <c r="AO39" s="55"/>
      <c r="AP39" s="54"/>
      <c r="AQ39" s="54"/>
      <c r="AR39" s="54"/>
      <c r="AS39" s="54"/>
      <c r="AT39" s="52">
        <f t="shared" si="6"/>
        <v>0</v>
      </c>
      <c r="AU39" s="55"/>
      <c r="AV39" s="54"/>
      <c r="AW39" s="54"/>
      <c r="AX39" s="54"/>
      <c r="AY39" s="54"/>
      <c r="AZ39" s="54"/>
      <c r="BA39" s="52">
        <f t="shared" si="7"/>
        <v>0</v>
      </c>
      <c r="BB39" s="54"/>
      <c r="BC39" s="54"/>
      <c r="BD39" s="54"/>
      <c r="BE39" s="54"/>
      <c r="BF39" s="54"/>
      <c r="BG39" s="54"/>
      <c r="BH39" s="52">
        <f t="shared" si="8"/>
        <v>0</v>
      </c>
      <c r="BI39" s="54"/>
      <c r="BJ39" s="54"/>
      <c r="BK39" s="54"/>
      <c r="BL39" s="54"/>
      <c r="BM39" s="54"/>
      <c r="BN39" s="54"/>
      <c r="BO39" s="52">
        <f t="shared" si="9"/>
        <v>0</v>
      </c>
      <c r="BP39" s="54" t="str">
        <f>IFERROR(__xludf.DUMMYFUNCTION("IFERROR(SUM(FILTER('Data Log'!$D$2:$D1000, 'Data Log'!$A$2:$A1000=$A39, 'Data Log'!$N$2:$N1000=BP$1)), """")"),"")</f>
        <v/>
      </c>
      <c r="BQ39" s="54" t="str">
        <f>IFERROR(__xludf.DUMMYFUNCTION("IFERROR(SUM(FILTER('Data Log'!$D$2:$D1000, 'Data Log'!$A$2:$A1000=$A39, 'Data Log'!$N$2:$N1000=BQ$1)), """")"),"")</f>
        <v/>
      </c>
      <c r="BR39" s="54" t="str">
        <f>IFERROR(__xludf.DUMMYFUNCTION("IFERROR(SUM(FILTER('Data Log'!$D$2:$D1000, 'Data Log'!$A$2:$A1000=$A39, 'Data Log'!$N$2:$N1000=BR$1)), """")"),"")</f>
        <v/>
      </c>
      <c r="BS39" s="54" t="str">
        <f>IFERROR(__xludf.DUMMYFUNCTION("IFERROR(SUM(FILTER('Data Log'!$D$2:$D1000, 'Data Log'!$A$2:$A1000=$A39, 'Data Log'!$N$2:$N1000=BS$1)), """")"),"")</f>
        <v/>
      </c>
      <c r="BT39" s="54" t="str">
        <f>IFERROR(__xludf.DUMMYFUNCTION("IFERROR(SUM(FILTER('Data Log'!$D$2:$D1000, 'Data Log'!$A$2:$A1000=$A39, 'Data Log'!$N$2:$N1000=BT$1)), """")"),"")</f>
        <v/>
      </c>
      <c r="BU39" s="54" t="str">
        <f>IFERROR(__xludf.DUMMYFUNCTION("IFERROR(SUM(FILTER('Data Log'!$D$2:$D1000, 'Data Log'!$A$2:$A1000=$A39, 'Data Log'!$N$2:$N1000=BU$1)), """")"),"")</f>
        <v/>
      </c>
      <c r="BV39" s="52">
        <f t="shared" si="10"/>
        <v>0</v>
      </c>
      <c r="BW39" s="54" t="str">
        <f>IFERROR(__xludf.DUMMYFUNCTION("IFERROR(SUM(FILTER('Data Log'!$D$2:$D1000, 'Data Log'!$A$2:$A1000=$A39, 'Data Log'!$N$2:$N1000=BW$1)), """")"),"")</f>
        <v/>
      </c>
      <c r="BX39" s="54" t="str">
        <f>IFERROR(__xludf.DUMMYFUNCTION("IFERROR(SUM(FILTER('Data Log'!$D$2:$D1000, 'Data Log'!$A$2:$A1000=$A39, 'Data Log'!$N$2:$N1000=BX$1)), """")"),"")</f>
        <v/>
      </c>
      <c r="BY39" s="54" t="str">
        <f>IFERROR(__xludf.DUMMYFUNCTION("IFERROR(SUM(FILTER('Data Log'!$D$2:$D1000, 'Data Log'!$A$2:$A1000=$A39, 'Data Log'!$N$2:$N1000=BY$1)), """")"),"")</f>
        <v/>
      </c>
      <c r="BZ39" s="54" t="str">
        <f>IFERROR(__xludf.DUMMYFUNCTION("IFERROR(SUM(FILTER('Data Log'!$D$2:$D1000, 'Data Log'!$A$2:$A1000=$A39, 'Data Log'!$N$2:$N1000=BZ$1)), """")"),"")</f>
        <v/>
      </c>
      <c r="CA39" s="54" t="str">
        <f>IFERROR(__xludf.DUMMYFUNCTION("IFERROR(SUM(FILTER('Data Log'!$D$2:$D1000, 'Data Log'!$A$2:$A1000=$A39, 'Data Log'!$N$2:$N1000=CA$1)), """")"),"")</f>
        <v/>
      </c>
      <c r="CB39" s="54" t="str">
        <f>IFERROR(__xludf.DUMMYFUNCTION("IFERROR(SUM(FILTER('Data Log'!$D$2:$D1000, 'Data Log'!$A$2:$A1000=$A39, 'Data Log'!$N$2:$N1000=CB$1)), """")"),"")</f>
        <v/>
      </c>
      <c r="CC39" s="52">
        <f t="shared" si="11"/>
        <v>0</v>
      </c>
      <c r="CD39" s="54" t="str">
        <f>IFERROR(__xludf.DUMMYFUNCTION("IFERROR(SUM(FILTER('Data Log'!$D$2:$D1000, 'Data Log'!$A$2:$A1000=$A39, 'Data Log'!$N$2:$N1000=CD$1)), """")"),"")</f>
        <v/>
      </c>
      <c r="CE39" s="54" t="str">
        <f>IFERROR(__xludf.DUMMYFUNCTION("IFERROR(SUM(FILTER('Data Log'!$D$2:$D1000, 'Data Log'!$A$2:$A1000=$A39, 'Data Log'!$N$2:$N1000=CE$1)), """")"),"")</f>
        <v/>
      </c>
      <c r="CF39" s="54" t="str">
        <f>IFERROR(__xludf.DUMMYFUNCTION("IFERROR(SUM(FILTER('Data Log'!$D$2:$D1000, 'Data Log'!$A$2:$A1000=$A39, 'Data Log'!$N$2:$N1000=CF$1)), """")"),"")</f>
        <v/>
      </c>
      <c r="CG39" s="54" t="str">
        <f>IFERROR(__xludf.DUMMYFUNCTION("IFERROR(SUM(FILTER('Data Log'!$D$2:$D1000, 'Data Log'!$A$2:$A1000=$A39, 'Data Log'!$N$2:$N1000=CG$1)), """")"),"")</f>
        <v/>
      </c>
      <c r="CH39" s="54" t="str">
        <f>IFERROR(__xludf.DUMMYFUNCTION("IFERROR(SUM(FILTER('Data Log'!$D$2:$D1000, 'Data Log'!$A$2:$A1000=$A39, 'Data Log'!$N$2:$N1000=CH$1)), """")"),"")</f>
        <v/>
      </c>
      <c r="CI39" s="54" t="str">
        <f>IFERROR(__xludf.DUMMYFUNCTION("IFERROR(SUM(FILTER('Data Log'!$D$2:$D1000, 'Data Log'!$A$2:$A1000=$A39, 'Data Log'!$N$2:$N1000=CI$1)), """")"),"")</f>
        <v/>
      </c>
      <c r="CJ39" s="52">
        <f t="shared" si="12"/>
        <v>0</v>
      </c>
      <c r="CK39" s="54" t="str">
        <f>IFERROR(__xludf.DUMMYFUNCTION("IFERROR(SUM(FILTER('Data Log'!$D$2:$D1000, 'Data Log'!$A$2:$A1000=$A39, 'Data Log'!$N$2:$N1000=CK$1)), """")"),"")</f>
        <v/>
      </c>
      <c r="CL39" s="54" t="str">
        <f>IFERROR(__xludf.DUMMYFUNCTION("IFERROR(SUM(FILTER('Data Log'!$D$2:$D1000, 'Data Log'!$A$2:$A1000=$A39, 'Data Log'!$N$2:$N1000=CL$1)), """")"),"")</f>
        <v/>
      </c>
      <c r="CM39" s="54" t="str">
        <f>IFERROR(__xludf.DUMMYFUNCTION("IFERROR(SUM(FILTER('Data Log'!$D$2:$D1000, 'Data Log'!$A$2:$A1000=$A39, 'Data Log'!$N$2:$N1000=CM$1)), """")"),"")</f>
        <v/>
      </c>
      <c r="CN39" s="54" t="str">
        <f>IFERROR(__xludf.DUMMYFUNCTION("IFERROR(SUM(FILTER('Data Log'!$D$2:$D1000, 'Data Log'!$A$2:$A1000=$A39, 'Data Log'!$N$2:$N1000=CN$1)), """")"),"")</f>
        <v/>
      </c>
      <c r="CO39" s="54" t="str">
        <f>IFERROR(__xludf.DUMMYFUNCTION("IFERROR(SUM(FILTER('Data Log'!$D$2:$D1000, 'Data Log'!$A$2:$A1000=$A39, 'Data Log'!$N$2:$N1000=CO$1)), """")"),"")</f>
        <v/>
      </c>
      <c r="CP39" s="54" t="str">
        <f>IFERROR(__xludf.DUMMYFUNCTION("IFERROR(SUM(FILTER('Data Log'!$D$2:$D1000, 'Data Log'!$A$2:$A1000=$A39, 'Data Log'!$N$2:$N1000=CP$1)), """")"),"")</f>
        <v/>
      </c>
      <c r="CQ39" s="56">
        <f t="shared" si="13"/>
        <v>0</v>
      </c>
    </row>
    <row r="40">
      <c r="A40" s="25"/>
      <c r="B40" s="26"/>
      <c r="C40" s="26"/>
      <c r="D40" s="27"/>
      <c r="E40" s="27"/>
      <c r="F40" s="27"/>
      <c r="G40" s="27"/>
      <c r="H40" s="27"/>
      <c r="I40" s="27"/>
      <c r="J40" s="27"/>
      <c r="K40" s="52">
        <f t="shared" si="1"/>
        <v>0</v>
      </c>
      <c r="L40" s="53"/>
      <c r="M40" s="27"/>
      <c r="N40" s="27"/>
      <c r="O40" s="27"/>
      <c r="P40" s="53"/>
      <c r="Q40" s="27"/>
      <c r="R40" s="52">
        <f t="shared" si="2"/>
        <v>0</v>
      </c>
      <c r="S40" s="27"/>
      <c r="T40" s="27"/>
      <c r="U40" s="27"/>
      <c r="V40" s="27"/>
      <c r="W40" s="27"/>
      <c r="X40" s="27"/>
      <c r="Y40" s="52">
        <f t="shared" si="3"/>
        <v>0</v>
      </c>
      <c r="Z40" s="54"/>
      <c r="AA40" s="54"/>
      <c r="AB40" s="54"/>
      <c r="AC40" s="54"/>
      <c r="AD40" s="54"/>
      <c r="AE40" s="54"/>
      <c r="AF40" s="52">
        <f t="shared" si="4"/>
        <v>0</v>
      </c>
      <c r="AG40" s="27"/>
      <c r="AH40" s="27"/>
      <c r="AI40" s="27"/>
      <c r="AJ40" s="27"/>
      <c r="AK40" s="27"/>
      <c r="AL40" s="27"/>
      <c r="AM40" s="52">
        <f t="shared" si="5"/>
        <v>0</v>
      </c>
      <c r="AN40" s="54"/>
      <c r="AO40" s="55"/>
      <c r="AP40" s="54"/>
      <c r="AQ40" s="54"/>
      <c r="AR40" s="54"/>
      <c r="AS40" s="54"/>
      <c r="AT40" s="52">
        <f t="shared" si="6"/>
        <v>0</v>
      </c>
      <c r="AU40" s="55"/>
      <c r="AV40" s="54"/>
      <c r="AW40" s="54"/>
      <c r="AX40" s="54"/>
      <c r="AY40" s="54"/>
      <c r="AZ40" s="54"/>
      <c r="BA40" s="52">
        <f t="shared" si="7"/>
        <v>0</v>
      </c>
      <c r="BB40" s="54"/>
      <c r="BC40" s="54"/>
      <c r="BD40" s="54"/>
      <c r="BE40" s="54"/>
      <c r="BF40" s="54"/>
      <c r="BG40" s="54"/>
      <c r="BH40" s="52">
        <f t="shared" si="8"/>
        <v>0</v>
      </c>
      <c r="BI40" s="54"/>
      <c r="BJ40" s="54"/>
      <c r="BK40" s="54"/>
      <c r="BL40" s="54"/>
      <c r="BM40" s="54"/>
      <c r="BN40" s="54"/>
      <c r="BO40" s="52">
        <f t="shared" si="9"/>
        <v>0</v>
      </c>
      <c r="BP40" s="54" t="str">
        <f>IFERROR(__xludf.DUMMYFUNCTION("IFERROR(SUM(FILTER('Data Log'!$D$2:$D1000, 'Data Log'!$A$2:$A1000=$A40, 'Data Log'!$N$2:$N1000=BP$1)), """")"),"")</f>
        <v/>
      </c>
      <c r="BQ40" s="54" t="str">
        <f>IFERROR(__xludf.DUMMYFUNCTION("IFERROR(SUM(FILTER('Data Log'!$D$2:$D1000, 'Data Log'!$A$2:$A1000=$A40, 'Data Log'!$N$2:$N1000=BQ$1)), """")"),"")</f>
        <v/>
      </c>
      <c r="BR40" s="54" t="str">
        <f>IFERROR(__xludf.DUMMYFUNCTION("IFERROR(SUM(FILTER('Data Log'!$D$2:$D1000, 'Data Log'!$A$2:$A1000=$A40, 'Data Log'!$N$2:$N1000=BR$1)), """")"),"")</f>
        <v/>
      </c>
      <c r="BS40" s="54" t="str">
        <f>IFERROR(__xludf.DUMMYFUNCTION("IFERROR(SUM(FILTER('Data Log'!$D$2:$D1000, 'Data Log'!$A$2:$A1000=$A40, 'Data Log'!$N$2:$N1000=BS$1)), """")"),"")</f>
        <v/>
      </c>
      <c r="BT40" s="54" t="str">
        <f>IFERROR(__xludf.DUMMYFUNCTION("IFERROR(SUM(FILTER('Data Log'!$D$2:$D1000, 'Data Log'!$A$2:$A1000=$A40, 'Data Log'!$N$2:$N1000=BT$1)), """")"),"")</f>
        <v/>
      </c>
      <c r="BU40" s="54" t="str">
        <f>IFERROR(__xludf.DUMMYFUNCTION("IFERROR(SUM(FILTER('Data Log'!$D$2:$D1000, 'Data Log'!$A$2:$A1000=$A40, 'Data Log'!$N$2:$N1000=BU$1)), """")"),"")</f>
        <v/>
      </c>
      <c r="BV40" s="52">
        <f t="shared" si="10"/>
        <v>0</v>
      </c>
      <c r="BW40" s="54" t="str">
        <f>IFERROR(__xludf.DUMMYFUNCTION("IFERROR(SUM(FILTER('Data Log'!$D$2:$D1000, 'Data Log'!$A$2:$A1000=$A40, 'Data Log'!$N$2:$N1000=BW$1)), """")"),"")</f>
        <v/>
      </c>
      <c r="BX40" s="54" t="str">
        <f>IFERROR(__xludf.DUMMYFUNCTION("IFERROR(SUM(FILTER('Data Log'!$D$2:$D1000, 'Data Log'!$A$2:$A1000=$A40, 'Data Log'!$N$2:$N1000=BX$1)), """")"),"")</f>
        <v/>
      </c>
      <c r="BY40" s="54" t="str">
        <f>IFERROR(__xludf.DUMMYFUNCTION("IFERROR(SUM(FILTER('Data Log'!$D$2:$D1000, 'Data Log'!$A$2:$A1000=$A40, 'Data Log'!$N$2:$N1000=BY$1)), """")"),"")</f>
        <v/>
      </c>
      <c r="BZ40" s="54" t="str">
        <f>IFERROR(__xludf.DUMMYFUNCTION("IFERROR(SUM(FILTER('Data Log'!$D$2:$D1000, 'Data Log'!$A$2:$A1000=$A40, 'Data Log'!$N$2:$N1000=BZ$1)), """")"),"")</f>
        <v/>
      </c>
      <c r="CA40" s="54" t="str">
        <f>IFERROR(__xludf.DUMMYFUNCTION("IFERROR(SUM(FILTER('Data Log'!$D$2:$D1000, 'Data Log'!$A$2:$A1000=$A40, 'Data Log'!$N$2:$N1000=CA$1)), """")"),"")</f>
        <v/>
      </c>
      <c r="CB40" s="54" t="str">
        <f>IFERROR(__xludf.DUMMYFUNCTION("IFERROR(SUM(FILTER('Data Log'!$D$2:$D1000, 'Data Log'!$A$2:$A1000=$A40, 'Data Log'!$N$2:$N1000=CB$1)), """")"),"")</f>
        <v/>
      </c>
      <c r="CC40" s="52">
        <f t="shared" si="11"/>
        <v>0</v>
      </c>
      <c r="CD40" s="54" t="str">
        <f>IFERROR(__xludf.DUMMYFUNCTION("IFERROR(SUM(FILTER('Data Log'!$D$2:$D1000, 'Data Log'!$A$2:$A1000=$A40, 'Data Log'!$N$2:$N1000=CD$1)), """")"),"")</f>
        <v/>
      </c>
      <c r="CE40" s="54" t="str">
        <f>IFERROR(__xludf.DUMMYFUNCTION("IFERROR(SUM(FILTER('Data Log'!$D$2:$D1000, 'Data Log'!$A$2:$A1000=$A40, 'Data Log'!$N$2:$N1000=CE$1)), """")"),"")</f>
        <v/>
      </c>
      <c r="CF40" s="54" t="str">
        <f>IFERROR(__xludf.DUMMYFUNCTION("IFERROR(SUM(FILTER('Data Log'!$D$2:$D1000, 'Data Log'!$A$2:$A1000=$A40, 'Data Log'!$N$2:$N1000=CF$1)), """")"),"")</f>
        <v/>
      </c>
      <c r="CG40" s="54" t="str">
        <f>IFERROR(__xludf.DUMMYFUNCTION("IFERROR(SUM(FILTER('Data Log'!$D$2:$D1000, 'Data Log'!$A$2:$A1000=$A40, 'Data Log'!$N$2:$N1000=CG$1)), """")"),"")</f>
        <v/>
      </c>
      <c r="CH40" s="54" t="str">
        <f>IFERROR(__xludf.DUMMYFUNCTION("IFERROR(SUM(FILTER('Data Log'!$D$2:$D1000, 'Data Log'!$A$2:$A1000=$A40, 'Data Log'!$N$2:$N1000=CH$1)), """")"),"")</f>
        <v/>
      </c>
      <c r="CI40" s="54" t="str">
        <f>IFERROR(__xludf.DUMMYFUNCTION("IFERROR(SUM(FILTER('Data Log'!$D$2:$D1000, 'Data Log'!$A$2:$A1000=$A40, 'Data Log'!$N$2:$N1000=CI$1)), """")"),"")</f>
        <v/>
      </c>
      <c r="CJ40" s="52">
        <f t="shared" si="12"/>
        <v>0</v>
      </c>
      <c r="CK40" s="54" t="str">
        <f>IFERROR(__xludf.DUMMYFUNCTION("IFERROR(SUM(FILTER('Data Log'!$D$2:$D1000, 'Data Log'!$A$2:$A1000=$A40, 'Data Log'!$N$2:$N1000=CK$1)), """")"),"")</f>
        <v/>
      </c>
      <c r="CL40" s="54" t="str">
        <f>IFERROR(__xludf.DUMMYFUNCTION("IFERROR(SUM(FILTER('Data Log'!$D$2:$D1000, 'Data Log'!$A$2:$A1000=$A40, 'Data Log'!$N$2:$N1000=CL$1)), """")"),"")</f>
        <v/>
      </c>
      <c r="CM40" s="54" t="str">
        <f>IFERROR(__xludf.DUMMYFUNCTION("IFERROR(SUM(FILTER('Data Log'!$D$2:$D1000, 'Data Log'!$A$2:$A1000=$A40, 'Data Log'!$N$2:$N1000=CM$1)), """")"),"")</f>
        <v/>
      </c>
      <c r="CN40" s="54" t="str">
        <f>IFERROR(__xludf.DUMMYFUNCTION("IFERROR(SUM(FILTER('Data Log'!$D$2:$D1000, 'Data Log'!$A$2:$A1000=$A40, 'Data Log'!$N$2:$N1000=CN$1)), """")"),"")</f>
        <v/>
      </c>
      <c r="CO40" s="54" t="str">
        <f>IFERROR(__xludf.DUMMYFUNCTION("IFERROR(SUM(FILTER('Data Log'!$D$2:$D1000, 'Data Log'!$A$2:$A1000=$A40, 'Data Log'!$N$2:$N1000=CO$1)), """")"),"")</f>
        <v/>
      </c>
      <c r="CP40" s="54" t="str">
        <f>IFERROR(__xludf.DUMMYFUNCTION("IFERROR(SUM(FILTER('Data Log'!$D$2:$D1000, 'Data Log'!$A$2:$A1000=$A40, 'Data Log'!$N$2:$N1000=CP$1)), """")"),"")</f>
        <v/>
      </c>
      <c r="CQ40" s="56">
        <f t="shared" si="13"/>
        <v>0</v>
      </c>
    </row>
    <row r="41">
      <c r="A41" s="25"/>
      <c r="B41" s="26"/>
      <c r="C41" s="26"/>
      <c r="D41" s="27"/>
      <c r="E41" s="27"/>
      <c r="F41" s="27"/>
      <c r="G41" s="27"/>
      <c r="H41" s="27"/>
      <c r="I41" s="27"/>
      <c r="J41" s="27"/>
      <c r="K41" s="52">
        <f t="shared" si="1"/>
        <v>0</v>
      </c>
      <c r="L41" s="53"/>
      <c r="M41" s="53"/>
      <c r="N41" s="27"/>
      <c r="O41" s="27"/>
      <c r="P41" s="53"/>
      <c r="Q41" s="27"/>
      <c r="R41" s="52">
        <f t="shared" si="2"/>
        <v>0</v>
      </c>
      <c r="S41" s="27"/>
      <c r="T41" s="27"/>
      <c r="U41" s="27"/>
      <c r="V41" s="27"/>
      <c r="W41" s="27"/>
      <c r="X41" s="27"/>
      <c r="Y41" s="52">
        <f t="shared" si="3"/>
        <v>0</v>
      </c>
      <c r="Z41" s="54"/>
      <c r="AA41" s="54"/>
      <c r="AB41" s="54"/>
      <c r="AC41" s="54"/>
      <c r="AD41" s="54"/>
      <c r="AE41" s="54"/>
      <c r="AF41" s="52">
        <f t="shared" si="4"/>
        <v>0</v>
      </c>
      <c r="AG41" s="27"/>
      <c r="AH41" s="27"/>
      <c r="AI41" s="27"/>
      <c r="AJ41" s="27"/>
      <c r="AK41" s="27"/>
      <c r="AL41" s="27"/>
      <c r="AM41" s="52">
        <f t="shared" si="5"/>
        <v>0</v>
      </c>
      <c r="AN41" s="54"/>
      <c r="AO41" s="55"/>
      <c r="AP41" s="54"/>
      <c r="AQ41" s="54"/>
      <c r="AR41" s="54"/>
      <c r="AS41" s="54"/>
      <c r="AT41" s="52">
        <f t="shared" si="6"/>
        <v>0</v>
      </c>
      <c r="AU41" s="55"/>
      <c r="AV41" s="54"/>
      <c r="AW41" s="54"/>
      <c r="AX41" s="54"/>
      <c r="AY41" s="54"/>
      <c r="AZ41" s="54"/>
      <c r="BA41" s="52">
        <f t="shared" si="7"/>
        <v>0</v>
      </c>
      <c r="BB41" s="54"/>
      <c r="BC41" s="54"/>
      <c r="BD41" s="54"/>
      <c r="BE41" s="54"/>
      <c r="BF41" s="54"/>
      <c r="BG41" s="54"/>
      <c r="BH41" s="52">
        <f t="shared" si="8"/>
        <v>0</v>
      </c>
      <c r="BI41" s="54"/>
      <c r="BJ41" s="54"/>
      <c r="BK41" s="54"/>
      <c r="BL41" s="54"/>
      <c r="BM41" s="54"/>
      <c r="BN41" s="54"/>
      <c r="BO41" s="52">
        <f t="shared" si="9"/>
        <v>0</v>
      </c>
      <c r="BP41" s="54" t="str">
        <f>IFERROR(__xludf.DUMMYFUNCTION("IFERROR(SUM(FILTER('Data Log'!$D$2:$D1000, 'Data Log'!$A$2:$A1000=$A41, 'Data Log'!$N$2:$N1000=BP$1)), """")"),"")</f>
        <v/>
      </c>
      <c r="BQ41" s="54" t="str">
        <f>IFERROR(__xludf.DUMMYFUNCTION("IFERROR(SUM(FILTER('Data Log'!$D$2:$D1000, 'Data Log'!$A$2:$A1000=$A41, 'Data Log'!$N$2:$N1000=BQ$1)), """")"),"")</f>
        <v/>
      </c>
      <c r="BR41" s="54" t="str">
        <f>IFERROR(__xludf.DUMMYFUNCTION("IFERROR(SUM(FILTER('Data Log'!$D$2:$D1000, 'Data Log'!$A$2:$A1000=$A41, 'Data Log'!$N$2:$N1000=BR$1)), """")"),"")</f>
        <v/>
      </c>
      <c r="BS41" s="54" t="str">
        <f>IFERROR(__xludf.DUMMYFUNCTION("IFERROR(SUM(FILTER('Data Log'!$D$2:$D1000, 'Data Log'!$A$2:$A1000=$A41, 'Data Log'!$N$2:$N1000=BS$1)), """")"),"")</f>
        <v/>
      </c>
      <c r="BT41" s="54" t="str">
        <f>IFERROR(__xludf.DUMMYFUNCTION("IFERROR(SUM(FILTER('Data Log'!$D$2:$D1000, 'Data Log'!$A$2:$A1000=$A41, 'Data Log'!$N$2:$N1000=BT$1)), """")"),"")</f>
        <v/>
      </c>
      <c r="BU41" s="54" t="str">
        <f>IFERROR(__xludf.DUMMYFUNCTION("IFERROR(SUM(FILTER('Data Log'!$D$2:$D1000, 'Data Log'!$A$2:$A1000=$A41, 'Data Log'!$N$2:$N1000=BU$1)), """")"),"")</f>
        <v/>
      </c>
      <c r="BV41" s="52">
        <f t="shared" si="10"/>
        <v>0</v>
      </c>
      <c r="BW41" s="54" t="str">
        <f>IFERROR(__xludf.DUMMYFUNCTION("IFERROR(SUM(FILTER('Data Log'!$D$2:$D1000, 'Data Log'!$A$2:$A1000=$A41, 'Data Log'!$N$2:$N1000=BW$1)), """")"),"")</f>
        <v/>
      </c>
      <c r="BX41" s="54" t="str">
        <f>IFERROR(__xludf.DUMMYFUNCTION("IFERROR(SUM(FILTER('Data Log'!$D$2:$D1000, 'Data Log'!$A$2:$A1000=$A41, 'Data Log'!$N$2:$N1000=BX$1)), """")"),"")</f>
        <v/>
      </c>
      <c r="BY41" s="54" t="str">
        <f>IFERROR(__xludf.DUMMYFUNCTION("IFERROR(SUM(FILTER('Data Log'!$D$2:$D1000, 'Data Log'!$A$2:$A1000=$A41, 'Data Log'!$N$2:$N1000=BY$1)), """")"),"")</f>
        <v/>
      </c>
      <c r="BZ41" s="54" t="str">
        <f>IFERROR(__xludf.DUMMYFUNCTION("IFERROR(SUM(FILTER('Data Log'!$D$2:$D1000, 'Data Log'!$A$2:$A1000=$A41, 'Data Log'!$N$2:$N1000=BZ$1)), """")"),"")</f>
        <v/>
      </c>
      <c r="CA41" s="54" t="str">
        <f>IFERROR(__xludf.DUMMYFUNCTION("IFERROR(SUM(FILTER('Data Log'!$D$2:$D1000, 'Data Log'!$A$2:$A1000=$A41, 'Data Log'!$N$2:$N1000=CA$1)), """")"),"")</f>
        <v/>
      </c>
      <c r="CB41" s="54" t="str">
        <f>IFERROR(__xludf.DUMMYFUNCTION("IFERROR(SUM(FILTER('Data Log'!$D$2:$D1000, 'Data Log'!$A$2:$A1000=$A41, 'Data Log'!$N$2:$N1000=CB$1)), """")"),"")</f>
        <v/>
      </c>
      <c r="CC41" s="52">
        <f t="shared" si="11"/>
        <v>0</v>
      </c>
      <c r="CD41" s="54" t="str">
        <f>IFERROR(__xludf.DUMMYFUNCTION("IFERROR(SUM(FILTER('Data Log'!$D$2:$D1000, 'Data Log'!$A$2:$A1000=$A41, 'Data Log'!$N$2:$N1000=CD$1)), """")"),"")</f>
        <v/>
      </c>
      <c r="CE41" s="54" t="str">
        <f>IFERROR(__xludf.DUMMYFUNCTION("IFERROR(SUM(FILTER('Data Log'!$D$2:$D1000, 'Data Log'!$A$2:$A1000=$A41, 'Data Log'!$N$2:$N1000=CE$1)), """")"),"")</f>
        <v/>
      </c>
      <c r="CF41" s="54" t="str">
        <f>IFERROR(__xludf.DUMMYFUNCTION("IFERROR(SUM(FILTER('Data Log'!$D$2:$D1000, 'Data Log'!$A$2:$A1000=$A41, 'Data Log'!$N$2:$N1000=CF$1)), """")"),"")</f>
        <v/>
      </c>
      <c r="CG41" s="54" t="str">
        <f>IFERROR(__xludf.DUMMYFUNCTION("IFERROR(SUM(FILTER('Data Log'!$D$2:$D1000, 'Data Log'!$A$2:$A1000=$A41, 'Data Log'!$N$2:$N1000=CG$1)), """")"),"")</f>
        <v/>
      </c>
      <c r="CH41" s="54" t="str">
        <f>IFERROR(__xludf.DUMMYFUNCTION("IFERROR(SUM(FILTER('Data Log'!$D$2:$D1000, 'Data Log'!$A$2:$A1000=$A41, 'Data Log'!$N$2:$N1000=CH$1)), """")"),"")</f>
        <v/>
      </c>
      <c r="CI41" s="54" t="str">
        <f>IFERROR(__xludf.DUMMYFUNCTION("IFERROR(SUM(FILTER('Data Log'!$D$2:$D1000, 'Data Log'!$A$2:$A1000=$A41, 'Data Log'!$N$2:$N1000=CI$1)), """")"),"")</f>
        <v/>
      </c>
      <c r="CJ41" s="52">
        <f t="shared" si="12"/>
        <v>0</v>
      </c>
      <c r="CK41" s="54" t="str">
        <f>IFERROR(__xludf.DUMMYFUNCTION("IFERROR(SUM(FILTER('Data Log'!$D$2:$D1000, 'Data Log'!$A$2:$A1000=$A41, 'Data Log'!$N$2:$N1000=CK$1)), """")"),"")</f>
        <v/>
      </c>
      <c r="CL41" s="54" t="str">
        <f>IFERROR(__xludf.DUMMYFUNCTION("IFERROR(SUM(FILTER('Data Log'!$D$2:$D1000, 'Data Log'!$A$2:$A1000=$A41, 'Data Log'!$N$2:$N1000=CL$1)), """")"),"")</f>
        <v/>
      </c>
      <c r="CM41" s="54" t="str">
        <f>IFERROR(__xludf.DUMMYFUNCTION("IFERROR(SUM(FILTER('Data Log'!$D$2:$D1000, 'Data Log'!$A$2:$A1000=$A41, 'Data Log'!$N$2:$N1000=CM$1)), """")"),"")</f>
        <v/>
      </c>
      <c r="CN41" s="54" t="str">
        <f>IFERROR(__xludf.DUMMYFUNCTION("IFERROR(SUM(FILTER('Data Log'!$D$2:$D1000, 'Data Log'!$A$2:$A1000=$A41, 'Data Log'!$N$2:$N1000=CN$1)), """")"),"")</f>
        <v/>
      </c>
      <c r="CO41" s="54" t="str">
        <f>IFERROR(__xludf.DUMMYFUNCTION("IFERROR(SUM(FILTER('Data Log'!$D$2:$D1000, 'Data Log'!$A$2:$A1000=$A41, 'Data Log'!$N$2:$N1000=CO$1)), """")"),"")</f>
        <v/>
      </c>
      <c r="CP41" s="54" t="str">
        <f>IFERROR(__xludf.DUMMYFUNCTION("IFERROR(SUM(FILTER('Data Log'!$D$2:$D1000, 'Data Log'!$A$2:$A1000=$A41, 'Data Log'!$N$2:$N1000=CP$1)), """")"),"")</f>
        <v/>
      </c>
      <c r="CQ41" s="56">
        <f t="shared" si="13"/>
        <v>0</v>
      </c>
    </row>
    <row r="42">
      <c r="A42" s="33"/>
      <c r="B42" s="34"/>
      <c r="C42" s="34"/>
      <c r="D42" s="27"/>
      <c r="E42" s="27"/>
      <c r="F42" s="27"/>
      <c r="G42" s="27"/>
      <c r="H42" s="27"/>
      <c r="I42" s="27"/>
      <c r="J42" s="27"/>
      <c r="K42" s="52">
        <f t="shared" si="1"/>
        <v>0</v>
      </c>
      <c r="L42" s="53"/>
      <c r="M42" s="27"/>
      <c r="N42" s="27"/>
      <c r="O42" s="27"/>
      <c r="P42" s="53"/>
      <c r="Q42" s="27"/>
      <c r="R42" s="52">
        <f t="shared" si="2"/>
        <v>0</v>
      </c>
      <c r="S42" s="27"/>
      <c r="T42" s="27"/>
      <c r="U42" s="27"/>
      <c r="V42" s="27"/>
      <c r="W42" s="27"/>
      <c r="X42" s="27"/>
      <c r="Y42" s="52">
        <f t="shared" si="3"/>
        <v>0</v>
      </c>
      <c r="Z42" s="54"/>
      <c r="AA42" s="54"/>
      <c r="AB42" s="54"/>
      <c r="AC42" s="54"/>
      <c r="AD42" s="54"/>
      <c r="AE42" s="54"/>
      <c r="AF42" s="52">
        <f t="shared" si="4"/>
        <v>0</v>
      </c>
      <c r="AG42" s="27"/>
      <c r="AH42" s="27"/>
      <c r="AI42" s="27"/>
      <c r="AJ42" s="27"/>
      <c r="AK42" s="27"/>
      <c r="AL42" s="27"/>
      <c r="AM42" s="52">
        <f t="shared" si="5"/>
        <v>0</v>
      </c>
      <c r="AN42" s="54"/>
      <c r="AO42" s="55"/>
      <c r="AP42" s="54"/>
      <c r="AQ42" s="54"/>
      <c r="AR42" s="54"/>
      <c r="AS42" s="54"/>
      <c r="AT42" s="52">
        <f t="shared" si="6"/>
        <v>0</v>
      </c>
      <c r="AU42" s="55"/>
      <c r="AV42" s="54"/>
      <c r="AW42" s="54"/>
      <c r="AX42" s="54"/>
      <c r="AY42" s="54"/>
      <c r="AZ42" s="54"/>
      <c r="BA42" s="52">
        <f t="shared" si="7"/>
        <v>0</v>
      </c>
      <c r="BB42" s="54"/>
      <c r="BC42" s="54"/>
      <c r="BD42" s="54"/>
      <c r="BE42" s="54"/>
      <c r="BF42" s="54"/>
      <c r="BG42" s="54"/>
      <c r="BH42" s="52">
        <f t="shared" si="8"/>
        <v>0</v>
      </c>
      <c r="BI42" s="54"/>
      <c r="BJ42" s="54"/>
      <c r="BK42" s="54"/>
      <c r="BL42" s="54"/>
      <c r="BM42" s="54"/>
      <c r="BN42" s="54"/>
      <c r="BO42" s="52">
        <f t="shared" si="9"/>
        <v>0</v>
      </c>
      <c r="BP42" s="54" t="str">
        <f>IFERROR(__xludf.DUMMYFUNCTION("IFERROR(SUM(FILTER('Data Log'!$D$2:$D1000, 'Data Log'!$A$2:$A1000=$A42, 'Data Log'!$N$2:$N1000=BP$1)), """")"),"")</f>
        <v/>
      </c>
      <c r="BQ42" s="54" t="str">
        <f>IFERROR(__xludf.DUMMYFUNCTION("IFERROR(SUM(FILTER('Data Log'!$D$2:$D1000, 'Data Log'!$A$2:$A1000=$A42, 'Data Log'!$N$2:$N1000=BQ$1)), """")"),"")</f>
        <v/>
      </c>
      <c r="BR42" s="54" t="str">
        <f>IFERROR(__xludf.DUMMYFUNCTION("IFERROR(SUM(FILTER('Data Log'!$D$2:$D1000, 'Data Log'!$A$2:$A1000=$A42, 'Data Log'!$N$2:$N1000=BR$1)), """")"),"")</f>
        <v/>
      </c>
      <c r="BS42" s="54" t="str">
        <f>IFERROR(__xludf.DUMMYFUNCTION("IFERROR(SUM(FILTER('Data Log'!$D$2:$D1000, 'Data Log'!$A$2:$A1000=$A42, 'Data Log'!$N$2:$N1000=BS$1)), """")"),"")</f>
        <v/>
      </c>
      <c r="BT42" s="54" t="str">
        <f>IFERROR(__xludf.DUMMYFUNCTION("IFERROR(SUM(FILTER('Data Log'!$D$2:$D1000, 'Data Log'!$A$2:$A1000=$A42, 'Data Log'!$N$2:$N1000=BT$1)), """")"),"")</f>
        <v/>
      </c>
      <c r="BU42" s="54" t="str">
        <f>IFERROR(__xludf.DUMMYFUNCTION("IFERROR(SUM(FILTER('Data Log'!$D$2:$D1000, 'Data Log'!$A$2:$A1000=$A42, 'Data Log'!$N$2:$N1000=BU$1)), """")"),"")</f>
        <v/>
      </c>
      <c r="BV42" s="52">
        <f t="shared" si="10"/>
        <v>0</v>
      </c>
      <c r="BW42" s="54" t="str">
        <f>IFERROR(__xludf.DUMMYFUNCTION("IFERROR(SUM(FILTER('Data Log'!$D$2:$D1000, 'Data Log'!$A$2:$A1000=$A42, 'Data Log'!$N$2:$N1000=BW$1)), """")"),"")</f>
        <v/>
      </c>
      <c r="BX42" s="54" t="str">
        <f>IFERROR(__xludf.DUMMYFUNCTION("IFERROR(SUM(FILTER('Data Log'!$D$2:$D1000, 'Data Log'!$A$2:$A1000=$A42, 'Data Log'!$N$2:$N1000=BX$1)), """")"),"")</f>
        <v/>
      </c>
      <c r="BY42" s="54" t="str">
        <f>IFERROR(__xludf.DUMMYFUNCTION("IFERROR(SUM(FILTER('Data Log'!$D$2:$D1000, 'Data Log'!$A$2:$A1000=$A42, 'Data Log'!$N$2:$N1000=BY$1)), """")"),"")</f>
        <v/>
      </c>
      <c r="BZ42" s="54" t="str">
        <f>IFERROR(__xludf.DUMMYFUNCTION("IFERROR(SUM(FILTER('Data Log'!$D$2:$D1000, 'Data Log'!$A$2:$A1000=$A42, 'Data Log'!$N$2:$N1000=BZ$1)), """")"),"")</f>
        <v/>
      </c>
      <c r="CA42" s="54" t="str">
        <f>IFERROR(__xludf.DUMMYFUNCTION("IFERROR(SUM(FILTER('Data Log'!$D$2:$D1000, 'Data Log'!$A$2:$A1000=$A42, 'Data Log'!$N$2:$N1000=CA$1)), """")"),"")</f>
        <v/>
      </c>
      <c r="CB42" s="54" t="str">
        <f>IFERROR(__xludf.DUMMYFUNCTION("IFERROR(SUM(FILTER('Data Log'!$D$2:$D1000, 'Data Log'!$A$2:$A1000=$A42, 'Data Log'!$N$2:$N1000=CB$1)), """")"),"")</f>
        <v/>
      </c>
      <c r="CC42" s="52">
        <f t="shared" si="11"/>
        <v>0</v>
      </c>
      <c r="CD42" s="54" t="str">
        <f>IFERROR(__xludf.DUMMYFUNCTION("IFERROR(SUM(FILTER('Data Log'!$D$2:$D1000, 'Data Log'!$A$2:$A1000=$A42, 'Data Log'!$N$2:$N1000=CD$1)), """")"),"")</f>
        <v/>
      </c>
      <c r="CE42" s="54" t="str">
        <f>IFERROR(__xludf.DUMMYFUNCTION("IFERROR(SUM(FILTER('Data Log'!$D$2:$D1000, 'Data Log'!$A$2:$A1000=$A42, 'Data Log'!$N$2:$N1000=CE$1)), """")"),"")</f>
        <v/>
      </c>
      <c r="CF42" s="54" t="str">
        <f>IFERROR(__xludf.DUMMYFUNCTION("IFERROR(SUM(FILTER('Data Log'!$D$2:$D1000, 'Data Log'!$A$2:$A1000=$A42, 'Data Log'!$N$2:$N1000=CF$1)), """")"),"")</f>
        <v/>
      </c>
      <c r="CG42" s="54" t="str">
        <f>IFERROR(__xludf.DUMMYFUNCTION("IFERROR(SUM(FILTER('Data Log'!$D$2:$D1000, 'Data Log'!$A$2:$A1000=$A42, 'Data Log'!$N$2:$N1000=CG$1)), """")"),"")</f>
        <v/>
      </c>
      <c r="CH42" s="54" t="str">
        <f>IFERROR(__xludf.DUMMYFUNCTION("IFERROR(SUM(FILTER('Data Log'!$D$2:$D1000, 'Data Log'!$A$2:$A1000=$A42, 'Data Log'!$N$2:$N1000=CH$1)), """")"),"")</f>
        <v/>
      </c>
      <c r="CI42" s="54" t="str">
        <f>IFERROR(__xludf.DUMMYFUNCTION("IFERROR(SUM(FILTER('Data Log'!$D$2:$D1000, 'Data Log'!$A$2:$A1000=$A42, 'Data Log'!$N$2:$N1000=CI$1)), """")"),"")</f>
        <v/>
      </c>
      <c r="CJ42" s="52">
        <f t="shared" si="12"/>
        <v>0</v>
      </c>
      <c r="CK42" s="54" t="str">
        <f>IFERROR(__xludf.DUMMYFUNCTION("IFERROR(SUM(FILTER('Data Log'!$D$2:$D1000, 'Data Log'!$A$2:$A1000=$A42, 'Data Log'!$N$2:$N1000=CK$1)), """")"),"")</f>
        <v/>
      </c>
      <c r="CL42" s="54" t="str">
        <f>IFERROR(__xludf.DUMMYFUNCTION("IFERROR(SUM(FILTER('Data Log'!$D$2:$D1000, 'Data Log'!$A$2:$A1000=$A42, 'Data Log'!$N$2:$N1000=CL$1)), """")"),"")</f>
        <v/>
      </c>
      <c r="CM42" s="54" t="str">
        <f>IFERROR(__xludf.DUMMYFUNCTION("IFERROR(SUM(FILTER('Data Log'!$D$2:$D1000, 'Data Log'!$A$2:$A1000=$A42, 'Data Log'!$N$2:$N1000=CM$1)), """")"),"")</f>
        <v/>
      </c>
      <c r="CN42" s="54" t="str">
        <f>IFERROR(__xludf.DUMMYFUNCTION("IFERROR(SUM(FILTER('Data Log'!$D$2:$D1000, 'Data Log'!$A$2:$A1000=$A42, 'Data Log'!$N$2:$N1000=CN$1)), """")"),"")</f>
        <v/>
      </c>
      <c r="CO42" s="54" t="str">
        <f>IFERROR(__xludf.DUMMYFUNCTION("IFERROR(SUM(FILTER('Data Log'!$D$2:$D1000, 'Data Log'!$A$2:$A1000=$A42, 'Data Log'!$N$2:$N1000=CO$1)), """")"),"")</f>
        <v/>
      </c>
      <c r="CP42" s="54" t="str">
        <f>IFERROR(__xludf.DUMMYFUNCTION("IFERROR(SUM(FILTER('Data Log'!$D$2:$D1000, 'Data Log'!$A$2:$A1000=$A42, 'Data Log'!$N$2:$N1000=CP$1)), """")"),"")</f>
        <v/>
      </c>
      <c r="CQ42" s="56">
        <f t="shared" si="13"/>
        <v>0</v>
      </c>
    </row>
    <row r="43">
      <c r="A43" s="40"/>
      <c r="B43" s="34"/>
      <c r="C43" s="34"/>
      <c r="D43" s="27"/>
      <c r="E43" s="27"/>
      <c r="F43" s="27"/>
      <c r="G43" s="27"/>
      <c r="H43" s="27"/>
      <c r="I43" s="27"/>
      <c r="J43" s="27"/>
      <c r="K43" s="27"/>
      <c r="L43" s="27"/>
      <c r="M43" s="27"/>
      <c r="N43" s="27"/>
      <c r="O43" s="27"/>
      <c r="P43" s="27"/>
      <c r="Q43" s="27"/>
      <c r="R43" s="27"/>
      <c r="S43" s="27"/>
      <c r="T43" s="27"/>
      <c r="U43" s="27"/>
      <c r="V43" s="27"/>
      <c r="W43" s="27"/>
      <c r="X43" s="27"/>
      <c r="Y43" s="27"/>
      <c r="Z43" s="54"/>
      <c r="AA43" s="54"/>
      <c r="AB43" s="54"/>
      <c r="AC43" s="54"/>
      <c r="AD43" s="54"/>
      <c r="AE43" s="54"/>
      <c r="AF43" s="27"/>
      <c r="AG43" s="27"/>
      <c r="AH43" s="27"/>
      <c r="AI43" s="27"/>
      <c r="AJ43" s="27"/>
      <c r="AK43" s="27"/>
      <c r="AL43" s="27"/>
      <c r="AM43" s="27"/>
      <c r="AN43" s="54"/>
      <c r="AO43" s="54"/>
      <c r="AP43" s="54"/>
      <c r="AQ43" s="54"/>
      <c r="AR43" s="54"/>
      <c r="AS43" s="54"/>
      <c r="AT43" s="27"/>
      <c r="AU43" s="54"/>
      <c r="AV43" s="54"/>
      <c r="AW43" s="54"/>
      <c r="AX43" s="54"/>
      <c r="AY43" s="54"/>
      <c r="AZ43" s="54"/>
      <c r="BA43" s="27"/>
      <c r="BB43" s="54"/>
      <c r="BC43" s="54"/>
      <c r="BD43" s="54"/>
      <c r="BE43" s="54"/>
      <c r="BF43" s="54"/>
      <c r="BG43" s="54"/>
      <c r="BH43" s="27"/>
      <c r="BI43" s="54"/>
      <c r="BJ43" s="54"/>
      <c r="BK43" s="54"/>
      <c r="BL43" s="54"/>
      <c r="BM43" s="54"/>
      <c r="BN43" s="54"/>
      <c r="BO43" s="27"/>
      <c r="BP43" s="27"/>
      <c r="BQ43" s="27"/>
      <c r="BR43" s="27"/>
      <c r="BS43" s="27"/>
      <c r="BT43" s="27"/>
      <c r="BU43" s="27"/>
      <c r="BV43" s="27"/>
      <c r="BW43" s="27"/>
      <c r="BX43" s="27"/>
      <c r="BY43" s="27"/>
      <c r="BZ43" s="27"/>
      <c r="CA43" s="27"/>
      <c r="CB43" s="27"/>
      <c r="CC43" s="27"/>
      <c r="CD43" s="27"/>
      <c r="CE43" s="27"/>
      <c r="CF43" s="27"/>
      <c r="CG43" s="27"/>
      <c r="CH43" s="27"/>
      <c r="CI43" s="27"/>
      <c r="CJ43" s="27"/>
      <c r="CK43" s="54"/>
      <c r="CL43" s="54"/>
      <c r="CM43" s="54"/>
      <c r="CN43" s="54"/>
      <c r="CO43" s="54"/>
      <c r="CP43" s="54"/>
      <c r="CQ43" s="54"/>
    </row>
    <row r="44">
      <c r="A44" s="40"/>
      <c r="B44" s="34"/>
      <c r="C44" s="34"/>
      <c r="D44" s="27"/>
      <c r="E44" s="27"/>
      <c r="F44" s="27"/>
      <c r="G44" s="27"/>
      <c r="H44" s="27"/>
      <c r="I44" s="27"/>
      <c r="J44" s="27"/>
      <c r="K44" s="27"/>
      <c r="L44" s="27"/>
      <c r="M44" s="27"/>
      <c r="N44" s="27"/>
      <c r="O44" s="27"/>
      <c r="P44" s="27"/>
      <c r="Q44" s="27"/>
      <c r="R44" s="27"/>
      <c r="S44" s="27"/>
      <c r="T44" s="27"/>
      <c r="U44" s="27"/>
      <c r="V44" s="27"/>
      <c r="W44" s="27"/>
      <c r="X44" s="27"/>
      <c r="Y44" s="27"/>
      <c r="Z44" s="54"/>
      <c r="AA44" s="54"/>
      <c r="AB44" s="54"/>
      <c r="AC44" s="54"/>
      <c r="AD44" s="54"/>
      <c r="AE44" s="54"/>
      <c r="AF44" s="27"/>
      <c r="AG44" s="27"/>
      <c r="AH44" s="27"/>
      <c r="AI44" s="27"/>
      <c r="AJ44" s="27"/>
      <c r="AK44" s="27"/>
      <c r="AL44" s="27"/>
      <c r="AM44" s="27"/>
      <c r="AN44" s="54"/>
      <c r="AO44" s="54"/>
      <c r="AP44" s="54"/>
      <c r="AQ44" s="54"/>
      <c r="AR44" s="54"/>
      <c r="AS44" s="54"/>
      <c r="AT44" s="27"/>
      <c r="AU44" s="54"/>
      <c r="AV44" s="54"/>
      <c r="AW44" s="54"/>
      <c r="AX44" s="54"/>
      <c r="AY44" s="54"/>
      <c r="AZ44" s="54"/>
      <c r="BA44" s="27"/>
      <c r="BB44" s="54"/>
      <c r="BC44" s="54"/>
      <c r="BD44" s="54"/>
      <c r="BE44" s="54"/>
      <c r="BF44" s="54"/>
      <c r="BG44" s="54"/>
      <c r="BH44" s="27"/>
      <c r="BI44" s="54"/>
      <c r="BJ44" s="54"/>
      <c r="BK44" s="54"/>
      <c r="BL44" s="54"/>
      <c r="BM44" s="54"/>
      <c r="BN44" s="54"/>
      <c r="BO44" s="27"/>
      <c r="BP44" s="27"/>
      <c r="BQ44" s="27"/>
      <c r="BR44" s="27"/>
      <c r="BS44" s="27"/>
      <c r="BT44" s="27"/>
      <c r="BU44" s="27"/>
      <c r="BV44" s="27"/>
      <c r="BW44" s="27"/>
      <c r="BX44" s="27"/>
      <c r="BY44" s="27"/>
      <c r="BZ44" s="27"/>
      <c r="CA44" s="27"/>
      <c r="CB44" s="27"/>
      <c r="CC44" s="27"/>
      <c r="CD44" s="27"/>
      <c r="CE44" s="27"/>
      <c r="CF44" s="27"/>
      <c r="CG44" s="27"/>
      <c r="CH44" s="27"/>
      <c r="CI44" s="27"/>
      <c r="CJ44" s="27"/>
      <c r="CK44" s="54"/>
      <c r="CL44" s="54"/>
      <c r="CM44" s="54"/>
      <c r="CN44" s="54"/>
      <c r="CO44" s="54"/>
      <c r="CP44" s="54"/>
      <c r="CQ44" s="54"/>
    </row>
    <row r="45">
      <c r="A45" s="40"/>
      <c r="B45" s="34"/>
      <c r="C45" s="34"/>
      <c r="D45" s="27"/>
      <c r="E45" s="27"/>
      <c r="F45" s="27"/>
      <c r="G45" s="27"/>
      <c r="H45" s="27"/>
      <c r="I45" s="27"/>
      <c r="J45" s="27"/>
      <c r="K45" s="27"/>
      <c r="L45" s="27"/>
      <c r="M45" s="27"/>
      <c r="N45" s="27"/>
      <c r="O45" s="27"/>
      <c r="P45" s="27"/>
      <c r="Q45" s="27"/>
      <c r="R45" s="27"/>
      <c r="S45" s="27"/>
      <c r="T45" s="27"/>
      <c r="U45" s="27"/>
      <c r="V45" s="27"/>
      <c r="W45" s="27"/>
      <c r="X45" s="27"/>
      <c r="Y45" s="27"/>
      <c r="Z45" s="54"/>
      <c r="AA45" s="54"/>
      <c r="AB45" s="54"/>
      <c r="AC45" s="54"/>
      <c r="AD45" s="54"/>
      <c r="AE45" s="54"/>
      <c r="AF45" s="27"/>
      <c r="AG45" s="27"/>
      <c r="AH45" s="27"/>
      <c r="AI45" s="27"/>
      <c r="AJ45" s="27"/>
      <c r="AK45" s="27"/>
      <c r="AL45" s="27"/>
      <c r="AM45" s="27"/>
      <c r="AN45" s="54"/>
      <c r="AO45" s="54"/>
      <c r="AP45" s="54"/>
      <c r="AQ45" s="54"/>
      <c r="AR45" s="54"/>
      <c r="AS45" s="54"/>
      <c r="AT45" s="27"/>
      <c r="AU45" s="54"/>
      <c r="AV45" s="54"/>
      <c r="AW45" s="54"/>
      <c r="AX45" s="54"/>
      <c r="AY45" s="54"/>
      <c r="AZ45" s="54"/>
      <c r="BA45" s="27"/>
      <c r="BB45" s="54"/>
      <c r="BC45" s="54"/>
      <c r="BD45" s="54"/>
      <c r="BE45" s="54"/>
      <c r="BF45" s="54"/>
      <c r="BG45" s="54"/>
      <c r="BH45" s="27"/>
      <c r="BI45" s="54"/>
      <c r="BJ45" s="54"/>
      <c r="BK45" s="54"/>
      <c r="BL45" s="54"/>
      <c r="BM45" s="54"/>
      <c r="BN45" s="54"/>
      <c r="BO45" s="27"/>
      <c r="BP45" s="27"/>
      <c r="BQ45" s="27"/>
      <c r="BR45" s="27"/>
      <c r="BS45" s="27"/>
      <c r="BT45" s="27"/>
      <c r="BU45" s="27"/>
      <c r="BV45" s="27"/>
      <c r="BW45" s="27"/>
      <c r="BX45" s="27"/>
      <c r="BY45" s="27"/>
      <c r="BZ45" s="27"/>
      <c r="CA45" s="27"/>
      <c r="CB45" s="27"/>
      <c r="CC45" s="27"/>
      <c r="CD45" s="27"/>
      <c r="CE45" s="27"/>
      <c r="CF45" s="27"/>
      <c r="CG45" s="27"/>
      <c r="CH45" s="27"/>
      <c r="CI45" s="27"/>
      <c r="CJ45" s="27"/>
      <c r="CK45" s="54"/>
      <c r="CL45" s="54"/>
      <c r="CM45" s="54"/>
      <c r="CN45" s="54"/>
      <c r="CO45" s="54"/>
      <c r="CP45" s="54"/>
      <c r="CQ45" s="54"/>
    </row>
    <row r="46">
      <c r="A46" s="40"/>
      <c r="B46" s="34"/>
      <c r="C46" s="34"/>
      <c r="D46" s="27"/>
      <c r="E46" s="27"/>
      <c r="F46" s="27"/>
      <c r="G46" s="27"/>
      <c r="H46" s="27"/>
      <c r="I46" s="27"/>
      <c r="J46" s="27"/>
      <c r="K46" s="27"/>
      <c r="L46" s="27"/>
      <c r="M46" s="27"/>
      <c r="N46" s="27"/>
      <c r="O46" s="27"/>
      <c r="P46" s="27"/>
      <c r="Q46" s="27"/>
      <c r="R46" s="27"/>
      <c r="S46" s="27"/>
      <c r="T46" s="27"/>
      <c r="U46" s="27"/>
      <c r="V46" s="27"/>
      <c r="W46" s="27"/>
      <c r="X46" s="27"/>
      <c r="Y46" s="27"/>
      <c r="Z46" s="54"/>
      <c r="AA46" s="54"/>
      <c r="AB46" s="54"/>
      <c r="AC46" s="54"/>
      <c r="AD46" s="54"/>
      <c r="AE46" s="54"/>
      <c r="AF46" s="27"/>
      <c r="AG46" s="27"/>
      <c r="AH46" s="27"/>
      <c r="AI46" s="27"/>
      <c r="AJ46" s="27"/>
      <c r="AK46" s="27"/>
      <c r="AL46" s="27"/>
      <c r="AM46" s="27"/>
      <c r="AN46" s="54"/>
      <c r="AO46" s="54"/>
      <c r="AP46" s="54"/>
      <c r="AQ46" s="54"/>
      <c r="AR46" s="54"/>
      <c r="AS46" s="54"/>
      <c r="AT46" s="27"/>
      <c r="AU46" s="54"/>
      <c r="AV46" s="54"/>
      <c r="AW46" s="54"/>
      <c r="AX46" s="54"/>
      <c r="AY46" s="54"/>
      <c r="AZ46" s="54"/>
      <c r="BA46" s="27"/>
      <c r="BB46" s="54"/>
      <c r="BC46" s="54"/>
      <c r="BD46" s="54"/>
      <c r="BE46" s="54"/>
      <c r="BF46" s="54"/>
      <c r="BG46" s="54"/>
      <c r="BH46" s="27"/>
      <c r="BI46" s="54"/>
      <c r="BJ46" s="54"/>
      <c r="BK46" s="54"/>
      <c r="BL46" s="54"/>
      <c r="BM46" s="54"/>
      <c r="BN46" s="54"/>
      <c r="BO46" s="27"/>
      <c r="BP46" s="27"/>
      <c r="BQ46" s="27"/>
      <c r="BR46" s="27"/>
      <c r="BS46" s="27"/>
      <c r="BT46" s="27"/>
      <c r="BU46" s="27"/>
      <c r="BV46" s="27"/>
      <c r="BW46" s="27"/>
      <c r="BX46" s="27"/>
      <c r="BY46" s="27"/>
      <c r="BZ46" s="27"/>
      <c r="CA46" s="27"/>
      <c r="CB46" s="27"/>
      <c r="CC46" s="27"/>
      <c r="CD46" s="27"/>
      <c r="CE46" s="27"/>
      <c r="CF46" s="27"/>
      <c r="CG46" s="27"/>
      <c r="CH46" s="27"/>
      <c r="CI46" s="27"/>
      <c r="CJ46" s="27"/>
      <c r="CK46" s="54"/>
      <c r="CL46" s="54"/>
      <c r="CM46" s="54"/>
      <c r="CN46" s="54"/>
      <c r="CO46" s="54"/>
      <c r="CP46" s="54"/>
      <c r="CQ46" s="54"/>
    </row>
    <row r="47">
      <c r="A47" s="40"/>
      <c r="B47" s="34"/>
      <c r="C47" s="34"/>
      <c r="D47" s="27"/>
      <c r="E47" s="27"/>
      <c r="F47" s="27"/>
      <c r="G47" s="27"/>
      <c r="H47" s="27"/>
      <c r="I47" s="27"/>
      <c r="J47" s="27"/>
      <c r="K47" s="27"/>
      <c r="L47" s="27"/>
      <c r="M47" s="27"/>
      <c r="N47" s="27"/>
      <c r="O47" s="27"/>
      <c r="P47" s="27"/>
      <c r="Q47" s="27"/>
      <c r="R47" s="27"/>
      <c r="S47" s="27"/>
      <c r="T47" s="27"/>
      <c r="U47" s="27"/>
      <c r="V47" s="27"/>
      <c r="W47" s="27"/>
      <c r="X47" s="27"/>
      <c r="Y47" s="27"/>
      <c r="Z47" s="54"/>
      <c r="AA47" s="54"/>
      <c r="AB47" s="54"/>
      <c r="AC47" s="54"/>
      <c r="AD47" s="54"/>
      <c r="AE47" s="54"/>
      <c r="AF47" s="27"/>
      <c r="AG47" s="27"/>
      <c r="AH47" s="27"/>
      <c r="AI47" s="27"/>
      <c r="AJ47" s="27"/>
      <c r="AK47" s="27"/>
      <c r="AL47" s="27"/>
      <c r="AM47" s="27"/>
      <c r="AN47" s="54"/>
      <c r="AO47" s="54"/>
      <c r="AP47" s="54"/>
      <c r="AQ47" s="54"/>
      <c r="AR47" s="54"/>
      <c r="AS47" s="54"/>
      <c r="AT47" s="27"/>
      <c r="AU47" s="54"/>
      <c r="AV47" s="54"/>
      <c r="AW47" s="54"/>
      <c r="AX47" s="54"/>
      <c r="AY47" s="54"/>
      <c r="AZ47" s="54"/>
      <c r="BA47" s="27"/>
      <c r="BB47" s="54"/>
      <c r="BC47" s="54"/>
      <c r="BD47" s="54"/>
      <c r="BE47" s="54"/>
      <c r="BF47" s="54"/>
      <c r="BG47" s="54"/>
      <c r="BH47" s="27"/>
      <c r="BI47" s="54"/>
      <c r="BJ47" s="54"/>
      <c r="BK47" s="54"/>
      <c r="BL47" s="54"/>
      <c r="BM47" s="54"/>
      <c r="BN47" s="54"/>
      <c r="BO47" s="27"/>
      <c r="BP47" s="27"/>
      <c r="BQ47" s="27"/>
      <c r="BR47" s="27"/>
      <c r="BS47" s="27"/>
      <c r="BT47" s="27"/>
      <c r="BU47" s="27"/>
      <c r="BV47" s="27"/>
      <c r="BW47" s="27"/>
      <c r="BX47" s="27"/>
      <c r="BY47" s="27"/>
      <c r="BZ47" s="27"/>
      <c r="CA47" s="27"/>
      <c r="CB47" s="27"/>
      <c r="CC47" s="27"/>
      <c r="CD47" s="27"/>
      <c r="CE47" s="27"/>
      <c r="CF47" s="27"/>
      <c r="CG47" s="27"/>
      <c r="CH47" s="27"/>
      <c r="CI47" s="27"/>
      <c r="CJ47" s="27"/>
      <c r="CK47" s="54"/>
      <c r="CL47" s="54"/>
      <c r="CM47" s="54"/>
      <c r="CN47" s="54"/>
      <c r="CO47" s="54"/>
      <c r="CP47" s="54"/>
      <c r="CQ47" s="54"/>
    </row>
    <row r="48">
      <c r="A48" s="40"/>
      <c r="B48" s="34"/>
      <c r="C48" s="34"/>
      <c r="D48" s="27"/>
      <c r="E48" s="27"/>
      <c r="F48" s="27"/>
      <c r="G48" s="27"/>
      <c r="H48" s="27"/>
      <c r="I48" s="27"/>
      <c r="J48" s="27"/>
      <c r="K48" s="27"/>
      <c r="L48" s="27"/>
      <c r="M48" s="27"/>
      <c r="N48" s="27"/>
      <c r="O48" s="27"/>
      <c r="P48" s="27"/>
      <c r="Q48" s="27"/>
      <c r="R48" s="27"/>
      <c r="S48" s="27"/>
      <c r="T48" s="27"/>
      <c r="U48" s="27"/>
      <c r="V48" s="27"/>
      <c r="W48" s="27"/>
      <c r="X48" s="27"/>
      <c r="Y48" s="27"/>
      <c r="Z48" s="54"/>
      <c r="AA48" s="54"/>
      <c r="AB48" s="54"/>
      <c r="AC48" s="54"/>
      <c r="AD48" s="54"/>
      <c r="AE48" s="54"/>
      <c r="AF48" s="27"/>
      <c r="AG48" s="27"/>
      <c r="AH48" s="27"/>
      <c r="AI48" s="27"/>
      <c r="AJ48" s="27"/>
      <c r="AK48" s="27"/>
      <c r="AL48" s="27"/>
      <c r="AM48" s="27"/>
      <c r="AN48" s="54"/>
      <c r="AO48" s="54"/>
      <c r="AP48" s="54"/>
      <c r="AQ48" s="54"/>
      <c r="AR48" s="54"/>
      <c r="AS48" s="54"/>
      <c r="AT48" s="27"/>
      <c r="AU48" s="54"/>
      <c r="AV48" s="54"/>
      <c r="AW48" s="54"/>
      <c r="AX48" s="54"/>
      <c r="AY48" s="54"/>
      <c r="AZ48" s="54"/>
      <c r="BA48" s="27"/>
      <c r="BB48" s="54"/>
      <c r="BC48" s="54"/>
      <c r="BD48" s="54"/>
      <c r="BE48" s="54"/>
      <c r="BF48" s="54"/>
      <c r="BG48" s="54"/>
      <c r="BH48" s="27"/>
      <c r="BI48" s="54"/>
      <c r="BJ48" s="54"/>
      <c r="BK48" s="54"/>
      <c r="BL48" s="54"/>
      <c r="BM48" s="54"/>
      <c r="BN48" s="54"/>
      <c r="BO48" s="27"/>
      <c r="BP48" s="27"/>
      <c r="BQ48" s="27"/>
      <c r="BR48" s="27"/>
      <c r="BS48" s="27"/>
      <c r="BT48" s="27"/>
      <c r="BU48" s="27"/>
      <c r="BV48" s="27"/>
      <c r="BW48" s="27"/>
      <c r="BX48" s="27"/>
      <c r="BY48" s="27"/>
      <c r="BZ48" s="27"/>
      <c r="CA48" s="27"/>
      <c r="CB48" s="27"/>
      <c r="CC48" s="27"/>
      <c r="CD48" s="27"/>
      <c r="CE48" s="27"/>
      <c r="CF48" s="27"/>
      <c r="CG48" s="27"/>
      <c r="CH48" s="27"/>
      <c r="CI48" s="27"/>
      <c r="CJ48" s="27"/>
      <c r="CK48" s="54"/>
      <c r="CL48" s="54"/>
      <c r="CM48" s="54"/>
      <c r="CN48" s="54"/>
      <c r="CO48" s="54"/>
      <c r="CP48" s="54"/>
      <c r="CQ48" s="54"/>
    </row>
    <row r="49">
      <c r="A49" s="40"/>
      <c r="B49" s="34"/>
      <c r="C49" s="34"/>
      <c r="D49" s="27"/>
      <c r="E49" s="27"/>
      <c r="F49" s="27"/>
      <c r="G49" s="27"/>
      <c r="H49" s="27"/>
      <c r="I49" s="27"/>
      <c r="J49" s="27"/>
      <c r="K49" s="27"/>
      <c r="L49" s="27"/>
      <c r="M49" s="27"/>
      <c r="N49" s="27"/>
      <c r="O49" s="27"/>
      <c r="P49" s="27"/>
      <c r="Q49" s="27"/>
      <c r="R49" s="27"/>
      <c r="S49" s="27"/>
      <c r="T49" s="27"/>
      <c r="U49" s="27"/>
      <c r="V49" s="27"/>
      <c r="W49" s="27"/>
      <c r="X49" s="27"/>
      <c r="Y49" s="27"/>
      <c r="Z49" s="54"/>
      <c r="AA49" s="54"/>
      <c r="AB49" s="54"/>
      <c r="AC49" s="54"/>
      <c r="AD49" s="54"/>
      <c r="AE49" s="54"/>
      <c r="AF49" s="27"/>
      <c r="AG49" s="27"/>
      <c r="AH49" s="27"/>
      <c r="AI49" s="27"/>
      <c r="AJ49" s="27"/>
      <c r="AK49" s="27"/>
      <c r="AL49" s="27"/>
      <c r="AM49" s="27"/>
      <c r="AN49" s="54"/>
      <c r="AO49" s="54"/>
      <c r="AP49" s="54"/>
      <c r="AQ49" s="54"/>
      <c r="AR49" s="54"/>
      <c r="AS49" s="54"/>
      <c r="AT49" s="27"/>
      <c r="AU49" s="54"/>
      <c r="AV49" s="54"/>
      <c r="AW49" s="54"/>
      <c r="AX49" s="54"/>
      <c r="AY49" s="54"/>
      <c r="AZ49" s="54"/>
      <c r="BA49" s="27"/>
      <c r="BB49" s="54"/>
      <c r="BC49" s="54"/>
      <c r="BD49" s="54"/>
      <c r="BE49" s="54"/>
      <c r="BF49" s="54"/>
      <c r="BG49" s="54"/>
      <c r="BH49" s="27"/>
      <c r="BI49" s="54"/>
      <c r="BJ49" s="54"/>
      <c r="BK49" s="54"/>
      <c r="BL49" s="54"/>
      <c r="BM49" s="54"/>
      <c r="BN49" s="54"/>
      <c r="BO49" s="27"/>
      <c r="BP49" s="27"/>
      <c r="BQ49" s="27"/>
      <c r="BR49" s="27"/>
      <c r="BS49" s="27"/>
      <c r="BT49" s="27"/>
      <c r="BU49" s="27"/>
      <c r="BV49" s="27"/>
      <c r="BW49" s="27"/>
      <c r="BX49" s="27"/>
      <c r="BY49" s="27"/>
      <c r="BZ49" s="27"/>
      <c r="CA49" s="27"/>
      <c r="CB49" s="27"/>
      <c r="CC49" s="27"/>
      <c r="CD49" s="27"/>
      <c r="CE49" s="27"/>
      <c r="CF49" s="27"/>
      <c r="CG49" s="27"/>
      <c r="CH49" s="27"/>
      <c r="CI49" s="27"/>
      <c r="CJ49" s="27"/>
      <c r="CK49" s="54"/>
      <c r="CL49" s="54"/>
      <c r="CM49" s="54"/>
      <c r="CN49" s="54"/>
      <c r="CO49" s="54"/>
      <c r="CP49" s="54"/>
      <c r="CQ49" s="54"/>
    </row>
    <row r="50">
      <c r="A50" s="40"/>
      <c r="B50" s="34"/>
      <c r="C50" s="34"/>
      <c r="D50" s="27"/>
      <c r="E50" s="27"/>
      <c r="F50" s="27"/>
      <c r="G50" s="27"/>
      <c r="H50" s="27"/>
      <c r="I50" s="27"/>
      <c r="J50" s="27"/>
      <c r="K50" s="27"/>
      <c r="L50" s="27"/>
      <c r="M50" s="27"/>
      <c r="N50" s="27"/>
      <c r="O50" s="27"/>
      <c r="P50" s="27"/>
      <c r="Q50" s="27"/>
      <c r="R50" s="27"/>
      <c r="S50" s="27"/>
      <c r="T50" s="27"/>
      <c r="U50" s="27"/>
      <c r="V50" s="27"/>
      <c r="W50" s="27"/>
      <c r="X50" s="27"/>
      <c r="Y50" s="27"/>
      <c r="Z50" s="54"/>
      <c r="AA50" s="54"/>
      <c r="AB50" s="54"/>
      <c r="AC50" s="54"/>
      <c r="AD50" s="54"/>
      <c r="AE50" s="54"/>
      <c r="AF50" s="27"/>
      <c r="AG50" s="27"/>
      <c r="AH50" s="27"/>
      <c r="AI50" s="27"/>
      <c r="AJ50" s="27"/>
      <c r="AK50" s="27"/>
      <c r="AL50" s="27"/>
      <c r="AM50" s="27"/>
      <c r="AN50" s="54"/>
      <c r="AO50" s="54"/>
      <c r="AP50" s="54"/>
      <c r="AQ50" s="54"/>
      <c r="AR50" s="54"/>
      <c r="AS50" s="54"/>
      <c r="AT50" s="27"/>
      <c r="AU50" s="54"/>
      <c r="AV50" s="54"/>
      <c r="AW50" s="54"/>
      <c r="AX50" s="54"/>
      <c r="AY50" s="54"/>
      <c r="AZ50" s="54"/>
      <c r="BA50" s="27"/>
      <c r="BB50" s="54"/>
      <c r="BC50" s="54"/>
      <c r="BD50" s="54"/>
      <c r="BE50" s="54"/>
      <c r="BF50" s="54"/>
      <c r="BG50" s="54"/>
      <c r="BH50" s="27"/>
      <c r="BI50" s="54"/>
      <c r="BJ50" s="54"/>
      <c r="BK50" s="54"/>
      <c r="BL50" s="54"/>
      <c r="BM50" s="54"/>
      <c r="BN50" s="54"/>
      <c r="BO50" s="27"/>
      <c r="BP50" s="27"/>
      <c r="BQ50" s="27"/>
      <c r="BR50" s="27"/>
      <c r="BS50" s="27"/>
      <c r="BT50" s="27"/>
      <c r="BU50" s="27"/>
      <c r="BV50" s="27"/>
      <c r="BW50" s="27"/>
      <c r="BX50" s="27"/>
      <c r="BY50" s="27"/>
      <c r="BZ50" s="27"/>
      <c r="CA50" s="27"/>
      <c r="CB50" s="27"/>
      <c r="CC50" s="27"/>
      <c r="CD50" s="27"/>
      <c r="CE50" s="27"/>
      <c r="CF50" s="27"/>
      <c r="CG50" s="27"/>
      <c r="CH50" s="27"/>
      <c r="CI50" s="27"/>
      <c r="CJ50" s="27"/>
      <c r="CK50" s="54"/>
      <c r="CL50" s="54"/>
      <c r="CM50" s="54"/>
      <c r="CN50" s="54"/>
      <c r="CO50" s="54"/>
      <c r="CP50" s="54"/>
      <c r="CQ50" s="54"/>
    </row>
    <row r="51">
      <c r="A51" s="40"/>
      <c r="B51" s="34"/>
      <c r="C51" s="34"/>
      <c r="D51" s="27"/>
      <c r="E51" s="27"/>
      <c r="F51" s="27"/>
      <c r="G51" s="27"/>
      <c r="H51" s="27"/>
      <c r="I51" s="27"/>
      <c r="J51" s="27"/>
      <c r="K51" s="27"/>
      <c r="L51" s="27"/>
      <c r="M51" s="27"/>
      <c r="N51" s="27"/>
      <c r="O51" s="27"/>
      <c r="P51" s="27"/>
      <c r="Q51" s="27"/>
      <c r="R51" s="27"/>
      <c r="S51" s="27"/>
      <c r="T51" s="27"/>
      <c r="U51" s="27"/>
      <c r="V51" s="27"/>
      <c r="W51" s="27"/>
      <c r="X51" s="27"/>
      <c r="Y51" s="27"/>
      <c r="Z51" s="54"/>
      <c r="AA51" s="54"/>
      <c r="AB51" s="54"/>
      <c r="AC51" s="54"/>
      <c r="AD51" s="54"/>
      <c r="AE51" s="54"/>
      <c r="AF51" s="27"/>
      <c r="AG51" s="27"/>
      <c r="AH51" s="27"/>
      <c r="AI51" s="27"/>
      <c r="AJ51" s="27"/>
      <c r="AK51" s="27"/>
      <c r="AL51" s="27"/>
      <c r="AM51" s="27"/>
      <c r="AN51" s="54"/>
      <c r="AO51" s="54"/>
      <c r="AP51" s="54"/>
      <c r="AQ51" s="54"/>
      <c r="AR51" s="54"/>
      <c r="AS51" s="54"/>
      <c r="AT51" s="27"/>
      <c r="AU51" s="54"/>
      <c r="AV51" s="54"/>
      <c r="AW51" s="54"/>
      <c r="AX51" s="54"/>
      <c r="AY51" s="54"/>
      <c r="AZ51" s="54"/>
      <c r="BA51" s="27"/>
      <c r="BB51" s="54"/>
      <c r="BC51" s="54"/>
      <c r="BD51" s="54"/>
      <c r="BE51" s="54"/>
      <c r="BF51" s="54"/>
      <c r="BG51" s="54"/>
      <c r="BH51" s="27"/>
      <c r="BI51" s="54"/>
      <c r="BJ51" s="54"/>
      <c r="BK51" s="54"/>
      <c r="BL51" s="54"/>
      <c r="BM51" s="54"/>
      <c r="BN51" s="54"/>
      <c r="BO51" s="27"/>
      <c r="BP51" s="27"/>
      <c r="BQ51" s="27"/>
      <c r="BR51" s="27"/>
      <c r="BS51" s="27"/>
      <c r="BT51" s="27"/>
      <c r="BU51" s="27"/>
      <c r="BV51" s="27"/>
      <c r="BW51" s="27"/>
      <c r="BX51" s="27"/>
      <c r="BY51" s="27"/>
      <c r="BZ51" s="27"/>
      <c r="CA51" s="27"/>
      <c r="CB51" s="27"/>
      <c r="CC51" s="27"/>
      <c r="CD51" s="27"/>
      <c r="CE51" s="27"/>
      <c r="CF51" s="27"/>
      <c r="CG51" s="27"/>
      <c r="CH51" s="27"/>
      <c r="CI51" s="27"/>
      <c r="CJ51" s="27"/>
      <c r="CK51" s="54"/>
      <c r="CL51" s="54"/>
      <c r="CM51" s="54"/>
      <c r="CN51" s="54"/>
      <c r="CO51" s="54"/>
      <c r="CP51" s="54"/>
      <c r="CQ51" s="54"/>
    </row>
    <row r="52">
      <c r="A52" s="40"/>
      <c r="B52" s="34"/>
      <c r="C52" s="34"/>
      <c r="D52" s="27"/>
      <c r="E52" s="27"/>
      <c r="F52" s="27"/>
      <c r="G52" s="27"/>
      <c r="H52" s="27"/>
      <c r="I52" s="27"/>
      <c r="J52" s="27"/>
      <c r="K52" s="27"/>
      <c r="L52" s="27"/>
      <c r="M52" s="27"/>
      <c r="N52" s="27"/>
      <c r="O52" s="27"/>
      <c r="P52" s="27"/>
      <c r="Q52" s="27"/>
      <c r="R52" s="27"/>
      <c r="S52" s="27"/>
      <c r="T52" s="27"/>
      <c r="U52" s="27"/>
      <c r="V52" s="27"/>
      <c r="W52" s="27"/>
      <c r="X52" s="27"/>
      <c r="Y52" s="27"/>
      <c r="Z52" s="54"/>
      <c r="AA52" s="54"/>
      <c r="AB52" s="54"/>
      <c r="AC52" s="54"/>
      <c r="AD52" s="54"/>
      <c r="AE52" s="54"/>
      <c r="AF52" s="27"/>
      <c r="AG52" s="27"/>
      <c r="AH52" s="27"/>
      <c r="AI52" s="27"/>
      <c r="AJ52" s="27"/>
      <c r="AK52" s="27"/>
      <c r="AL52" s="27"/>
      <c r="AM52" s="27"/>
      <c r="AN52" s="54"/>
      <c r="AO52" s="54"/>
      <c r="AP52" s="54"/>
      <c r="AQ52" s="54"/>
      <c r="AR52" s="54"/>
      <c r="AS52" s="54"/>
      <c r="AT52" s="27"/>
      <c r="AU52" s="54"/>
      <c r="AV52" s="54"/>
      <c r="AW52" s="54"/>
      <c r="AX52" s="54"/>
      <c r="AY52" s="54"/>
      <c r="AZ52" s="54"/>
      <c r="BA52" s="27"/>
      <c r="BB52" s="54"/>
      <c r="BC52" s="54"/>
      <c r="BD52" s="54"/>
      <c r="BE52" s="54"/>
      <c r="BF52" s="54"/>
      <c r="BG52" s="54"/>
      <c r="BH52" s="27"/>
      <c r="BI52" s="54"/>
      <c r="BJ52" s="54"/>
      <c r="BK52" s="54"/>
      <c r="BL52" s="54"/>
      <c r="BM52" s="54"/>
      <c r="BN52" s="54"/>
      <c r="BO52" s="27"/>
      <c r="BP52" s="27"/>
      <c r="BQ52" s="27"/>
      <c r="BR52" s="27"/>
      <c r="BS52" s="27"/>
      <c r="BT52" s="27"/>
      <c r="BU52" s="27"/>
      <c r="BV52" s="27"/>
      <c r="BW52" s="27"/>
      <c r="BX52" s="27"/>
      <c r="BY52" s="27"/>
      <c r="BZ52" s="27"/>
      <c r="CA52" s="27"/>
      <c r="CB52" s="27"/>
      <c r="CC52" s="27"/>
      <c r="CD52" s="27"/>
      <c r="CE52" s="27"/>
      <c r="CF52" s="27"/>
      <c r="CG52" s="27"/>
      <c r="CH52" s="27"/>
      <c r="CI52" s="27"/>
      <c r="CJ52" s="27"/>
      <c r="CK52" s="54"/>
      <c r="CL52" s="54"/>
      <c r="CM52" s="54"/>
      <c r="CN52" s="54"/>
      <c r="CO52" s="54"/>
      <c r="CP52" s="54"/>
      <c r="CQ52" s="54"/>
    </row>
    <row r="53">
      <c r="A53" s="34"/>
      <c r="B53" s="34"/>
      <c r="C53" s="34"/>
      <c r="D53" s="27"/>
      <c r="E53" s="27"/>
      <c r="F53" s="27"/>
      <c r="G53" s="27"/>
      <c r="H53" s="27"/>
      <c r="I53" s="27"/>
      <c r="J53" s="27"/>
      <c r="K53" s="27"/>
      <c r="L53" s="27"/>
      <c r="M53" s="27"/>
      <c r="N53" s="27"/>
      <c r="O53" s="27"/>
      <c r="P53" s="27"/>
      <c r="Q53" s="27"/>
      <c r="R53" s="27"/>
      <c r="S53" s="27"/>
      <c r="T53" s="27"/>
      <c r="U53" s="27"/>
      <c r="V53" s="27"/>
      <c r="W53" s="27"/>
      <c r="X53" s="27"/>
      <c r="Y53" s="27"/>
      <c r="Z53" s="54"/>
      <c r="AA53" s="54"/>
      <c r="AB53" s="54"/>
      <c r="AC53" s="54"/>
      <c r="AD53" s="54"/>
      <c r="AE53" s="54"/>
      <c r="AF53" s="27"/>
      <c r="AG53" s="27"/>
      <c r="AH53" s="27"/>
      <c r="AI53" s="27"/>
      <c r="AJ53" s="27"/>
      <c r="AK53" s="27"/>
      <c r="AL53" s="27"/>
      <c r="AM53" s="27"/>
      <c r="AN53" s="54"/>
      <c r="AO53" s="54"/>
      <c r="AP53" s="54"/>
      <c r="AQ53" s="54"/>
      <c r="AR53" s="54"/>
      <c r="AS53" s="54"/>
      <c r="AT53" s="27"/>
      <c r="AU53" s="54"/>
      <c r="AV53" s="54"/>
      <c r="AW53" s="54"/>
      <c r="AX53" s="54"/>
      <c r="AY53" s="54"/>
      <c r="AZ53" s="54"/>
      <c r="BA53" s="27"/>
      <c r="BB53" s="54"/>
      <c r="BC53" s="54"/>
      <c r="BD53" s="54"/>
      <c r="BE53" s="54"/>
      <c r="BF53" s="54"/>
      <c r="BG53" s="54"/>
      <c r="BH53" s="27"/>
      <c r="BI53" s="54"/>
      <c r="BJ53" s="54"/>
      <c r="BK53" s="54"/>
      <c r="BL53" s="54"/>
      <c r="BM53" s="54"/>
      <c r="BN53" s="54"/>
      <c r="BO53" s="27"/>
      <c r="BP53" s="27"/>
      <c r="BQ53" s="27"/>
      <c r="BR53" s="27"/>
      <c r="BS53" s="27"/>
      <c r="BT53" s="27"/>
      <c r="BU53" s="27"/>
      <c r="BV53" s="27"/>
      <c r="BW53" s="27"/>
      <c r="BX53" s="27"/>
      <c r="BY53" s="27"/>
      <c r="BZ53" s="27"/>
      <c r="CA53" s="27"/>
      <c r="CB53" s="27"/>
      <c r="CC53" s="27"/>
      <c r="CD53" s="27"/>
      <c r="CE53" s="27"/>
      <c r="CF53" s="27"/>
      <c r="CG53" s="27"/>
      <c r="CH53" s="27"/>
      <c r="CI53" s="27"/>
      <c r="CJ53" s="27"/>
      <c r="CK53" s="54"/>
      <c r="CL53" s="54"/>
      <c r="CM53" s="54"/>
      <c r="CN53" s="54"/>
      <c r="CO53" s="54"/>
      <c r="CP53" s="54"/>
      <c r="CQ53" s="54"/>
    </row>
    <row r="54">
      <c r="A54" s="40"/>
      <c r="B54" s="34"/>
      <c r="C54" s="34"/>
      <c r="D54" s="27"/>
      <c r="E54" s="27"/>
      <c r="F54" s="27"/>
      <c r="G54" s="27"/>
      <c r="H54" s="27"/>
      <c r="I54" s="27"/>
      <c r="J54" s="27"/>
      <c r="K54" s="27"/>
      <c r="L54" s="27"/>
      <c r="M54" s="27"/>
      <c r="N54" s="27"/>
      <c r="O54" s="27"/>
      <c r="P54" s="27"/>
      <c r="Q54" s="27"/>
      <c r="R54" s="27"/>
      <c r="S54" s="27"/>
      <c r="T54" s="27"/>
      <c r="U54" s="27"/>
      <c r="V54" s="27"/>
      <c r="W54" s="27"/>
      <c r="X54" s="27"/>
      <c r="Y54" s="27"/>
      <c r="Z54" s="54"/>
      <c r="AA54" s="54"/>
      <c r="AB54" s="54"/>
      <c r="AC54" s="54"/>
      <c r="AD54" s="54"/>
      <c r="AE54" s="54"/>
      <c r="AF54" s="27"/>
      <c r="AG54" s="27"/>
      <c r="AH54" s="27"/>
      <c r="AI54" s="27"/>
      <c r="AJ54" s="27"/>
      <c r="AK54" s="27"/>
      <c r="AL54" s="27"/>
      <c r="AM54" s="27"/>
      <c r="AN54" s="54"/>
      <c r="AO54" s="54"/>
      <c r="AP54" s="54"/>
      <c r="AQ54" s="54"/>
      <c r="AR54" s="54"/>
      <c r="AS54" s="54"/>
      <c r="AT54" s="27"/>
      <c r="AU54" s="54"/>
      <c r="AV54" s="54"/>
      <c r="AW54" s="54"/>
      <c r="AX54" s="54"/>
      <c r="AY54" s="54"/>
      <c r="AZ54" s="54"/>
      <c r="BA54" s="27"/>
      <c r="BB54" s="54"/>
      <c r="BC54" s="54"/>
      <c r="BD54" s="54"/>
      <c r="BE54" s="54"/>
      <c r="BF54" s="54"/>
      <c r="BG54" s="54"/>
      <c r="BH54" s="27"/>
      <c r="BI54" s="54"/>
      <c r="BJ54" s="54"/>
      <c r="BK54" s="54"/>
      <c r="BL54" s="54"/>
      <c r="BM54" s="54"/>
      <c r="BN54" s="54"/>
      <c r="BO54" s="27"/>
      <c r="BP54" s="27"/>
      <c r="BQ54" s="27"/>
      <c r="BR54" s="27"/>
      <c r="BS54" s="27"/>
      <c r="BT54" s="27"/>
      <c r="BU54" s="27"/>
      <c r="BV54" s="27"/>
      <c r="BW54" s="27"/>
      <c r="BX54" s="27"/>
      <c r="BY54" s="27"/>
      <c r="BZ54" s="27"/>
      <c r="CA54" s="27"/>
      <c r="CB54" s="27"/>
      <c r="CC54" s="27"/>
      <c r="CD54" s="27"/>
      <c r="CE54" s="27"/>
      <c r="CF54" s="27"/>
      <c r="CG54" s="27"/>
      <c r="CH54" s="27"/>
      <c r="CI54" s="27"/>
      <c r="CJ54" s="27"/>
      <c r="CK54" s="54"/>
      <c r="CL54" s="54"/>
      <c r="CM54" s="54"/>
      <c r="CN54" s="54"/>
      <c r="CO54" s="54"/>
      <c r="CP54" s="54"/>
      <c r="CQ54" s="54"/>
    </row>
    <row r="55">
      <c r="CK55" s="34"/>
      <c r="CL55" s="34"/>
      <c r="CM55" s="34"/>
      <c r="CN55" s="34"/>
      <c r="CO55" s="34"/>
      <c r="CP55" s="34"/>
      <c r="CQ55" s="34"/>
    </row>
    <row r="56">
      <c r="CK56" s="34"/>
      <c r="CL56" s="34"/>
      <c r="CM56" s="34"/>
      <c r="CN56" s="34"/>
      <c r="CO56" s="34"/>
      <c r="CP56" s="34"/>
      <c r="CQ56" s="34"/>
    </row>
    <row r="57">
      <c r="CK57" s="34"/>
      <c r="CL57" s="34"/>
      <c r="CM57" s="34"/>
      <c r="CN57" s="34"/>
      <c r="CO57" s="34"/>
      <c r="CP57" s="34"/>
      <c r="CQ57" s="34"/>
    </row>
    <row r="58">
      <c r="CK58" s="34"/>
      <c r="CL58" s="34"/>
      <c r="CM58" s="34"/>
      <c r="CN58" s="34"/>
      <c r="CO58" s="34"/>
      <c r="CP58" s="34"/>
      <c r="CQ58" s="34"/>
    </row>
    <row r="59">
      <c r="CK59" s="34"/>
      <c r="CL59" s="34"/>
      <c r="CM59" s="34"/>
      <c r="CN59" s="34"/>
      <c r="CO59" s="34"/>
      <c r="CP59" s="34"/>
      <c r="CQ59" s="34"/>
    </row>
    <row r="60">
      <c r="CK60" s="34"/>
      <c r="CL60" s="34"/>
      <c r="CM60" s="34"/>
      <c r="CN60" s="34"/>
      <c r="CO60" s="34"/>
      <c r="CP60" s="34"/>
      <c r="CQ60" s="34"/>
    </row>
    <row r="61">
      <c r="CK61" s="34"/>
      <c r="CL61" s="34"/>
      <c r="CM61" s="34"/>
      <c r="CN61" s="34"/>
      <c r="CO61" s="34"/>
      <c r="CP61" s="34"/>
      <c r="CQ61" s="34"/>
    </row>
    <row r="62">
      <c r="CK62" s="34"/>
      <c r="CL62" s="34"/>
      <c r="CM62" s="34"/>
      <c r="CN62" s="34"/>
      <c r="CO62" s="34"/>
      <c r="CP62" s="34"/>
      <c r="CQ62" s="34"/>
    </row>
    <row r="63">
      <c r="CK63" s="34"/>
      <c r="CL63" s="34"/>
      <c r="CM63" s="34"/>
      <c r="CN63" s="34"/>
      <c r="CO63" s="34"/>
      <c r="CP63" s="34"/>
      <c r="CQ63" s="34"/>
    </row>
    <row r="64">
      <c r="CK64" s="34"/>
      <c r="CL64" s="34"/>
      <c r="CM64" s="34"/>
      <c r="CN64" s="34"/>
      <c r="CO64" s="34"/>
      <c r="CP64" s="34"/>
      <c r="CQ64" s="34"/>
    </row>
    <row r="65">
      <c r="CK65" s="34"/>
      <c r="CL65" s="34"/>
      <c r="CM65" s="34"/>
      <c r="CN65" s="34"/>
      <c r="CO65" s="34"/>
      <c r="CP65" s="34"/>
      <c r="CQ65" s="34"/>
    </row>
    <row r="66">
      <c r="CK66" s="34"/>
      <c r="CL66" s="34"/>
      <c r="CM66" s="34"/>
      <c r="CN66" s="34"/>
      <c r="CO66" s="34"/>
      <c r="CP66" s="34"/>
      <c r="CQ66" s="34"/>
    </row>
    <row r="67">
      <c r="CK67" s="34"/>
      <c r="CL67" s="34"/>
      <c r="CM67" s="34"/>
      <c r="CN67" s="34"/>
      <c r="CO67" s="34"/>
      <c r="CP67" s="34"/>
      <c r="CQ67" s="34"/>
    </row>
    <row r="68">
      <c r="CK68" s="34"/>
      <c r="CL68" s="34"/>
      <c r="CM68" s="34"/>
      <c r="CN68" s="34"/>
      <c r="CO68" s="34"/>
      <c r="CP68" s="34"/>
      <c r="CQ68" s="34"/>
    </row>
    <row r="69">
      <c r="CK69" s="34"/>
      <c r="CL69" s="34"/>
      <c r="CM69" s="34"/>
      <c r="CN69" s="34"/>
      <c r="CO69" s="34"/>
      <c r="CP69" s="34"/>
      <c r="CQ69" s="34"/>
    </row>
    <row r="70">
      <c r="CK70" s="34"/>
      <c r="CL70" s="34"/>
      <c r="CM70" s="34"/>
      <c r="CN70" s="34"/>
      <c r="CO70" s="34"/>
      <c r="CP70" s="34"/>
      <c r="CQ70" s="34"/>
    </row>
    <row r="71">
      <c r="CK71" s="34"/>
      <c r="CL71" s="34"/>
      <c r="CM71" s="34"/>
      <c r="CN71" s="34"/>
      <c r="CO71" s="34"/>
      <c r="CP71" s="34"/>
      <c r="CQ71" s="34"/>
    </row>
    <row r="72">
      <c r="CK72" s="34"/>
      <c r="CL72" s="34"/>
      <c r="CM72" s="34"/>
      <c r="CN72" s="34"/>
      <c r="CO72" s="34"/>
      <c r="CP72" s="34"/>
      <c r="CQ72" s="34"/>
    </row>
    <row r="73">
      <c r="CK73" s="34"/>
      <c r="CL73" s="34"/>
      <c r="CM73" s="34"/>
      <c r="CN73" s="34"/>
      <c r="CO73" s="34"/>
      <c r="CP73" s="34"/>
      <c r="CQ73" s="34"/>
    </row>
    <row r="74">
      <c r="CK74" s="34"/>
      <c r="CL74" s="34"/>
      <c r="CM74" s="34"/>
      <c r="CN74" s="34"/>
      <c r="CO74" s="34"/>
      <c r="CP74" s="34"/>
      <c r="CQ74" s="34"/>
    </row>
    <row r="75">
      <c r="CK75" s="34"/>
      <c r="CL75" s="34"/>
      <c r="CM75" s="34"/>
      <c r="CN75" s="34"/>
      <c r="CO75" s="34"/>
      <c r="CP75" s="34"/>
      <c r="CQ75" s="34"/>
    </row>
    <row r="76">
      <c r="CK76" s="34"/>
      <c r="CL76" s="34"/>
      <c r="CM76" s="34"/>
      <c r="CN76" s="34"/>
      <c r="CO76" s="34"/>
      <c r="CP76" s="34"/>
      <c r="CQ76" s="34"/>
    </row>
    <row r="77">
      <c r="CK77" s="34"/>
      <c r="CL77" s="34"/>
      <c r="CM77" s="34"/>
      <c r="CN77" s="34"/>
      <c r="CO77" s="34"/>
      <c r="CP77" s="34"/>
      <c r="CQ77" s="34"/>
    </row>
    <row r="78">
      <c r="CK78" s="34"/>
      <c r="CL78" s="34"/>
      <c r="CM78" s="34"/>
      <c r="CN78" s="34"/>
      <c r="CO78" s="34"/>
      <c r="CP78" s="34"/>
      <c r="CQ78" s="34"/>
    </row>
    <row r="79">
      <c r="CK79" s="34"/>
      <c r="CL79" s="34"/>
      <c r="CM79" s="34"/>
      <c r="CN79" s="34"/>
      <c r="CO79" s="34"/>
      <c r="CP79" s="34"/>
      <c r="CQ79" s="34"/>
    </row>
    <row r="80">
      <c r="CK80" s="34"/>
      <c r="CL80" s="34"/>
      <c r="CM80" s="34"/>
      <c r="CN80" s="34"/>
      <c r="CO80" s="34"/>
      <c r="CP80" s="34"/>
      <c r="CQ80" s="34"/>
    </row>
    <row r="81">
      <c r="CK81" s="34"/>
      <c r="CL81" s="34"/>
      <c r="CM81" s="34"/>
      <c r="CN81" s="34"/>
      <c r="CO81" s="34"/>
      <c r="CP81" s="34"/>
      <c r="CQ81" s="34"/>
    </row>
    <row r="82">
      <c r="CK82" s="34"/>
      <c r="CL82" s="34"/>
      <c r="CM82" s="34"/>
      <c r="CN82" s="34"/>
      <c r="CO82" s="34"/>
      <c r="CP82" s="34"/>
      <c r="CQ82" s="34"/>
    </row>
    <row r="83">
      <c r="CK83" s="34"/>
      <c r="CL83" s="34"/>
      <c r="CM83" s="34"/>
      <c r="CN83" s="34"/>
      <c r="CO83" s="34"/>
      <c r="CP83" s="34"/>
      <c r="CQ83" s="34"/>
    </row>
    <row r="84">
      <c r="CK84" s="34"/>
      <c r="CL84" s="34"/>
      <c r="CM84" s="34"/>
      <c r="CN84" s="34"/>
      <c r="CO84" s="34"/>
      <c r="CP84" s="34"/>
      <c r="CQ84" s="34"/>
    </row>
    <row r="85">
      <c r="CK85" s="34"/>
      <c r="CL85" s="34"/>
      <c r="CM85" s="34"/>
      <c r="CN85" s="34"/>
      <c r="CO85" s="34"/>
      <c r="CP85" s="34"/>
      <c r="CQ85" s="34"/>
    </row>
    <row r="86">
      <c r="CK86" s="34"/>
      <c r="CL86" s="34"/>
      <c r="CM86" s="34"/>
      <c r="CN86" s="34"/>
      <c r="CO86" s="34"/>
      <c r="CP86" s="34"/>
      <c r="CQ86" s="34"/>
    </row>
    <row r="87">
      <c r="CK87" s="34"/>
      <c r="CL87" s="34"/>
      <c r="CM87" s="34"/>
      <c r="CN87" s="34"/>
      <c r="CO87" s="34"/>
      <c r="CP87" s="34"/>
      <c r="CQ87" s="34"/>
    </row>
    <row r="88">
      <c r="CK88" s="34"/>
      <c r="CL88" s="34"/>
      <c r="CM88" s="34"/>
      <c r="CN88" s="34"/>
      <c r="CO88" s="34"/>
      <c r="CP88" s="34"/>
      <c r="CQ88" s="34"/>
    </row>
    <row r="89">
      <c r="CK89" s="34"/>
      <c r="CL89" s="34"/>
      <c r="CM89" s="34"/>
      <c r="CN89" s="34"/>
      <c r="CO89" s="34"/>
      <c r="CP89" s="34"/>
      <c r="CQ89" s="34"/>
    </row>
    <row r="90">
      <c r="CK90" s="34"/>
      <c r="CL90" s="34"/>
      <c r="CM90" s="34"/>
      <c r="CN90" s="34"/>
      <c r="CO90" s="34"/>
      <c r="CP90" s="34"/>
      <c r="CQ90" s="34"/>
    </row>
    <row r="91">
      <c r="CK91" s="34"/>
      <c r="CL91" s="34"/>
      <c r="CM91" s="34"/>
      <c r="CN91" s="34"/>
      <c r="CO91" s="34"/>
      <c r="CP91" s="34"/>
      <c r="CQ91" s="34"/>
    </row>
    <row r="92">
      <c r="CK92" s="34"/>
      <c r="CL92" s="34"/>
      <c r="CM92" s="34"/>
      <c r="CN92" s="34"/>
      <c r="CO92" s="34"/>
      <c r="CP92" s="34"/>
      <c r="CQ92" s="34"/>
    </row>
    <row r="93">
      <c r="CK93" s="34"/>
      <c r="CL93" s="34"/>
      <c r="CM93" s="34"/>
      <c r="CN93" s="34"/>
      <c r="CO93" s="34"/>
      <c r="CP93" s="34"/>
      <c r="CQ93" s="34"/>
    </row>
    <row r="94">
      <c r="CK94" s="34"/>
      <c r="CL94" s="34"/>
      <c r="CM94" s="34"/>
      <c r="CN94" s="34"/>
      <c r="CO94" s="34"/>
      <c r="CP94" s="34"/>
      <c r="CQ94" s="34"/>
    </row>
    <row r="95">
      <c r="CK95" s="34"/>
      <c r="CL95" s="34"/>
      <c r="CM95" s="34"/>
      <c r="CN95" s="34"/>
      <c r="CO95" s="34"/>
      <c r="CP95" s="34"/>
      <c r="CQ95" s="34"/>
    </row>
    <row r="96">
      <c r="CK96" s="34"/>
      <c r="CL96" s="34"/>
      <c r="CM96" s="34"/>
      <c r="CN96" s="34"/>
      <c r="CO96" s="34"/>
      <c r="CP96" s="34"/>
      <c r="CQ96" s="34"/>
    </row>
    <row r="97">
      <c r="CK97" s="34"/>
      <c r="CL97" s="34"/>
      <c r="CM97" s="34"/>
      <c r="CN97" s="34"/>
      <c r="CO97" s="34"/>
      <c r="CP97" s="34"/>
      <c r="CQ97" s="34"/>
    </row>
    <row r="98">
      <c r="CK98" s="34"/>
      <c r="CL98" s="34"/>
      <c r="CM98" s="34"/>
      <c r="CN98" s="34"/>
      <c r="CO98" s="34"/>
      <c r="CP98" s="34"/>
      <c r="CQ98" s="34"/>
    </row>
    <row r="99">
      <c r="CK99" s="34"/>
      <c r="CL99" s="34"/>
      <c r="CM99" s="34"/>
      <c r="CN99" s="34"/>
      <c r="CO99" s="34"/>
      <c r="CP99" s="34"/>
      <c r="CQ99" s="34"/>
    </row>
    <row r="100">
      <c r="CK100" s="34"/>
      <c r="CL100" s="34"/>
      <c r="CM100" s="34"/>
      <c r="CN100" s="34"/>
      <c r="CO100" s="34"/>
      <c r="CP100" s="34"/>
      <c r="CQ100" s="34"/>
    </row>
    <row r="101">
      <c r="CK101" s="34"/>
      <c r="CL101" s="34"/>
      <c r="CM101" s="34"/>
      <c r="CN101" s="34"/>
      <c r="CO101" s="34"/>
      <c r="CP101" s="34"/>
      <c r="CQ101" s="34"/>
    </row>
    <row r="102">
      <c r="CK102" s="34"/>
      <c r="CL102" s="34"/>
      <c r="CM102" s="34"/>
      <c r="CN102" s="34"/>
      <c r="CO102" s="34"/>
      <c r="CP102" s="34"/>
      <c r="CQ102" s="34"/>
    </row>
    <row r="103">
      <c r="CK103" s="34"/>
      <c r="CL103" s="34"/>
      <c r="CM103" s="34"/>
      <c r="CN103" s="34"/>
      <c r="CO103" s="34"/>
      <c r="CP103" s="34"/>
      <c r="CQ103" s="34"/>
    </row>
    <row r="104">
      <c r="CK104" s="34"/>
      <c r="CL104" s="34"/>
      <c r="CM104" s="34"/>
      <c r="CN104" s="34"/>
      <c r="CO104" s="34"/>
      <c r="CP104" s="34"/>
      <c r="CQ104" s="34"/>
    </row>
    <row r="105">
      <c r="CK105" s="34"/>
      <c r="CL105" s="34"/>
      <c r="CM105" s="34"/>
      <c r="CN105" s="34"/>
      <c r="CO105" s="34"/>
      <c r="CP105" s="34"/>
      <c r="CQ105" s="34"/>
    </row>
    <row r="106">
      <c r="CK106" s="34"/>
      <c r="CL106" s="34"/>
      <c r="CM106" s="34"/>
      <c r="CN106" s="34"/>
      <c r="CO106" s="34"/>
      <c r="CP106" s="34"/>
      <c r="CQ106" s="34"/>
    </row>
    <row r="107">
      <c r="CK107" s="34"/>
      <c r="CL107" s="34"/>
      <c r="CM107" s="34"/>
      <c r="CN107" s="34"/>
      <c r="CO107" s="34"/>
      <c r="CP107" s="34"/>
      <c r="CQ107" s="34"/>
    </row>
    <row r="108">
      <c r="CK108" s="34"/>
      <c r="CL108" s="34"/>
      <c r="CM108" s="34"/>
      <c r="CN108" s="34"/>
      <c r="CO108" s="34"/>
      <c r="CP108" s="34"/>
      <c r="CQ108" s="34"/>
    </row>
    <row r="109">
      <c r="CK109" s="34"/>
      <c r="CL109" s="34"/>
      <c r="CM109" s="34"/>
      <c r="CN109" s="34"/>
      <c r="CO109" s="34"/>
      <c r="CP109" s="34"/>
      <c r="CQ109" s="34"/>
    </row>
    <row r="110">
      <c r="CK110" s="34"/>
      <c r="CL110" s="34"/>
      <c r="CM110" s="34"/>
      <c r="CN110" s="34"/>
      <c r="CO110" s="34"/>
      <c r="CP110" s="34"/>
      <c r="CQ110" s="34"/>
    </row>
    <row r="111">
      <c r="CK111" s="34"/>
      <c r="CL111" s="34"/>
      <c r="CM111" s="34"/>
      <c r="CN111" s="34"/>
      <c r="CO111" s="34"/>
      <c r="CP111" s="34"/>
      <c r="CQ111" s="34"/>
    </row>
    <row r="112">
      <c r="CK112" s="34"/>
      <c r="CL112" s="34"/>
      <c r="CM112" s="34"/>
      <c r="CN112" s="34"/>
      <c r="CO112" s="34"/>
      <c r="CP112" s="34"/>
      <c r="CQ112" s="34"/>
    </row>
    <row r="113">
      <c r="CK113" s="34"/>
      <c r="CL113" s="34"/>
      <c r="CM113" s="34"/>
      <c r="CN113" s="34"/>
      <c r="CO113" s="34"/>
      <c r="CP113" s="34"/>
      <c r="CQ113" s="34"/>
    </row>
    <row r="114">
      <c r="CK114" s="34"/>
      <c r="CL114" s="34"/>
      <c r="CM114" s="34"/>
      <c r="CN114" s="34"/>
      <c r="CO114" s="34"/>
      <c r="CP114" s="34"/>
      <c r="CQ114" s="34"/>
    </row>
    <row r="115">
      <c r="CK115" s="34"/>
      <c r="CL115" s="34"/>
      <c r="CM115" s="34"/>
      <c r="CN115" s="34"/>
      <c r="CO115" s="34"/>
      <c r="CP115" s="34"/>
      <c r="CQ115" s="34"/>
    </row>
    <row r="116">
      <c r="CK116" s="34"/>
      <c r="CL116" s="34"/>
      <c r="CM116" s="34"/>
      <c r="CN116" s="34"/>
      <c r="CO116" s="34"/>
      <c r="CP116" s="34"/>
      <c r="CQ116" s="34"/>
    </row>
    <row r="117">
      <c r="CK117" s="34"/>
      <c r="CL117" s="34"/>
      <c r="CM117" s="34"/>
      <c r="CN117" s="34"/>
      <c r="CO117" s="34"/>
      <c r="CP117" s="34"/>
      <c r="CQ117" s="34"/>
    </row>
    <row r="118">
      <c r="CK118" s="34"/>
      <c r="CL118" s="34"/>
      <c r="CM118" s="34"/>
      <c r="CN118" s="34"/>
      <c r="CO118" s="34"/>
      <c r="CP118" s="34"/>
      <c r="CQ118" s="34"/>
    </row>
    <row r="119">
      <c r="CK119" s="34"/>
      <c r="CL119" s="34"/>
      <c r="CM119" s="34"/>
      <c r="CN119" s="34"/>
      <c r="CO119" s="34"/>
      <c r="CP119" s="34"/>
      <c r="CQ119" s="34"/>
    </row>
    <row r="120">
      <c r="CK120" s="34"/>
      <c r="CL120" s="34"/>
      <c r="CM120" s="34"/>
      <c r="CN120" s="34"/>
      <c r="CO120" s="34"/>
      <c r="CP120" s="34"/>
      <c r="CQ120" s="34"/>
    </row>
    <row r="121">
      <c r="CK121" s="34"/>
      <c r="CL121" s="34"/>
      <c r="CM121" s="34"/>
      <c r="CN121" s="34"/>
      <c r="CO121" s="34"/>
      <c r="CP121" s="34"/>
      <c r="CQ121" s="34"/>
    </row>
    <row r="122">
      <c r="CK122" s="34"/>
      <c r="CL122" s="34"/>
      <c r="CM122" s="34"/>
      <c r="CN122" s="34"/>
      <c r="CO122" s="34"/>
      <c r="CP122" s="34"/>
      <c r="CQ122" s="34"/>
    </row>
    <row r="123">
      <c r="CK123" s="34"/>
      <c r="CL123" s="34"/>
      <c r="CM123" s="34"/>
      <c r="CN123" s="34"/>
      <c r="CO123" s="34"/>
      <c r="CP123" s="34"/>
      <c r="CQ123" s="34"/>
    </row>
    <row r="124">
      <c r="CK124" s="34"/>
      <c r="CL124" s="34"/>
      <c r="CM124" s="34"/>
      <c r="CN124" s="34"/>
      <c r="CO124" s="34"/>
      <c r="CP124" s="34"/>
      <c r="CQ124" s="34"/>
    </row>
    <row r="125">
      <c r="CK125" s="34"/>
      <c r="CL125" s="34"/>
      <c r="CM125" s="34"/>
      <c r="CN125" s="34"/>
      <c r="CO125" s="34"/>
      <c r="CP125" s="34"/>
      <c r="CQ125" s="34"/>
    </row>
    <row r="126">
      <c r="CK126" s="34"/>
      <c r="CL126" s="34"/>
      <c r="CM126" s="34"/>
      <c r="CN126" s="34"/>
      <c r="CO126" s="34"/>
      <c r="CP126" s="34"/>
      <c r="CQ126" s="34"/>
    </row>
    <row r="127">
      <c r="CK127" s="34"/>
      <c r="CL127" s="34"/>
      <c r="CM127" s="34"/>
      <c r="CN127" s="34"/>
      <c r="CO127" s="34"/>
      <c r="CP127" s="34"/>
      <c r="CQ127" s="34"/>
    </row>
    <row r="128">
      <c r="CK128" s="34"/>
      <c r="CL128" s="34"/>
      <c r="CM128" s="34"/>
      <c r="CN128" s="34"/>
      <c r="CO128" s="34"/>
      <c r="CP128" s="34"/>
      <c r="CQ128" s="34"/>
    </row>
    <row r="129">
      <c r="CK129" s="34"/>
      <c r="CL129" s="34"/>
      <c r="CM129" s="34"/>
      <c r="CN129" s="34"/>
      <c r="CO129" s="34"/>
      <c r="CP129" s="34"/>
      <c r="CQ129" s="34"/>
    </row>
    <row r="130">
      <c r="CK130" s="34"/>
      <c r="CL130" s="34"/>
      <c r="CM130" s="34"/>
      <c r="CN130" s="34"/>
      <c r="CO130" s="34"/>
      <c r="CP130" s="34"/>
      <c r="CQ130" s="34"/>
    </row>
    <row r="131">
      <c r="CK131" s="34"/>
      <c r="CL131" s="34"/>
      <c r="CM131" s="34"/>
      <c r="CN131" s="34"/>
      <c r="CO131" s="34"/>
      <c r="CP131" s="34"/>
      <c r="CQ131" s="34"/>
    </row>
    <row r="132">
      <c r="CK132" s="34"/>
      <c r="CL132" s="34"/>
      <c r="CM132" s="34"/>
      <c r="CN132" s="34"/>
      <c r="CO132" s="34"/>
      <c r="CP132" s="34"/>
      <c r="CQ132" s="34"/>
    </row>
    <row r="133">
      <c r="CK133" s="34"/>
      <c r="CL133" s="34"/>
      <c r="CM133" s="34"/>
      <c r="CN133" s="34"/>
      <c r="CO133" s="34"/>
      <c r="CP133" s="34"/>
      <c r="CQ133" s="34"/>
    </row>
    <row r="134">
      <c r="CK134" s="34"/>
      <c r="CL134" s="34"/>
      <c r="CM134" s="34"/>
      <c r="CN134" s="34"/>
      <c r="CO134" s="34"/>
      <c r="CP134" s="34"/>
      <c r="CQ134" s="34"/>
    </row>
    <row r="135">
      <c r="CK135" s="34"/>
      <c r="CL135" s="34"/>
      <c r="CM135" s="34"/>
      <c r="CN135" s="34"/>
      <c r="CO135" s="34"/>
      <c r="CP135" s="34"/>
      <c r="CQ135" s="34"/>
    </row>
    <row r="136">
      <c r="CK136" s="34"/>
      <c r="CL136" s="34"/>
      <c r="CM136" s="34"/>
      <c r="CN136" s="34"/>
      <c r="CO136" s="34"/>
      <c r="CP136" s="34"/>
      <c r="CQ136" s="34"/>
    </row>
    <row r="137">
      <c r="CK137" s="34"/>
      <c r="CL137" s="34"/>
      <c r="CM137" s="34"/>
      <c r="CN137" s="34"/>
      <c r="CO137" s="34"/>
      <c r="CP137" s="34"/>
      <c r="CQ137" s="34"/>
    </row>
    <row r="138">
      <c r="CK138" s="34"/>
      <c r="CL138" s="34"/>
      <c r="CM138" s="34"/>
      <c r="CN138" s="34"/>
      <c r="CO138" s="34"/>
      <c r="CP138" s="34"/>
      <c r="CQ138" s="34"/>
    </row>
    <row r="139">
      <c r="CK139" s="34"/>
      <c r="CL139" s="34"/>
      <c r="CM139" s="34"/>
      <c r="CN139" s="34"/>
      <c r="CO139" s="34"/>
      <c r="CP139" s="34"/>
      <c r="CQ139" s="34"/>
    </row>
    <row r="140">
      <c r="CK140" s="34"/>
      <c r="CL140" s="34"/>
      <c r="CM140" s="34"/>
      <c r="CN140" s="34"/>
      <c r="CO140" s="34"/>
      <c r="CP140" s="34"/>
      <c r="CQ140" s="34"/>
    </row>
    <row r="141">
      <c r="CK141" s="34"/>
      <c r="CL141" s="34"/>
      <c r="CM141" s="34"/>
      <c r="CN141" s="34"/>
      <c r="CO141" s="34"/>
      <c r="CP141" s="34"/>
      <c r="CQ141" s="34"/>
    </row>
    <row r="142">
      <c r="CK142" s="34"/>
      <c r="CL142" s="34"/>
      <c r="CM142" s="34"/>
      <c r="CN142" s="34"/>
      <c r="CO142" s="34"/>
      <c r="CP142" s="34"/>
      <c r="CQ142" s="34"/>
    </row>
    <row r="143">
      <c r="CK143" s="34"/>
      <c r="CL143" s="34"/>
      <c r="CM143" s="34"/>
      <c r="CN143" s="34"/>
      <c r="CO143" s="34"/>
      <c r="CP143" s="34"/>
      <c r="CQ143" s="34"/>
    </row>
    <row r="144">
      <c r="CK144" s="34"/>
      <c r="CL144" s="34"/>
      <c r="CM144" s="34"/>
      <c r="CN144" s="34"/>
      <c r="CO144" s="34"/>
      <c r="CP144" s="34"/>
      <c r="CQ144" s="34"/>
    </row>
    <row r="145">
      <c r="CK145" s="34"/>
      <c r="CL145" s="34"/>
      <c r="CM145" s="34"/>
      <c r="CN145" s="34"/>
      <c r="CO145" s="34"/>
      <c r="CP145" s="34"/>
      <c r="CQ145" s="34"/>
    </row>
    <row r="146">
      <c r="CK146" s="34"/>
      <c r="CL146" s="34"/>
      <c r="CM146" s="34"/>
      <c r="CN146" s="34"/>
      <c r="CO146" s="34"/>
      <c r="CP146" s="34"/>
      <c r="CQ146" s="34"/>
    </row>
    <row r="147">
      <c r="CK147" s="34"/>
      <c r="CL147" s="34"/>
      <c r="CM147" s="34"/>
      <c r="CN147" s="34"/>
      <c r="CO147" s="34"/>
      <c r="CP147" s="34"/>
      <c r="CQ147" s="34"/>
    </row>
    <row r="148">
      <c r="CK148" s="34"/>
      <c r="CL148" s="34"/>
      <c r="CM148" s="34"/>
      <c r="CN148" s="34"/>
      <c r="CO148" s="34"/>
      <c r="CP148" s="34"/>
      <c r="CQ148" s="34"/>
    </row>
    <row r="149">
      <c r="CK149" s="34"/>
      <c r="CL149" s="34"/>
      <c r="CM149" s="34"/>
      <c r="CN149" s="34"/>
      <c r="CO149" s="34"/>
      <c r="CP149" s="34"/>
      <c r="CQ149" s="34"/>
    </row>
    <row r="150">
      <c r="CK150" s="34"/>
      <c r="CL150" s="34"/>
      <c r="CM150" s="34"/>
      <c r="CN150" s="34"/>
      <c r="CO150" s="34"/>
      <c r="CP150" s="34"/>
      <c r="CQ150" s="34"/>
    </row>
    <row r="151">
      <c r="CK151" s="34"/>
      <c r="CL151" s="34"/>
      <c r="CM151" s="34"/>
      <c r="CN151" s="34"/>
      <c r="CO151" s="34"/>
      <c r="CP151" s="34"/>
      <c r="CQ151" s="34"/>
    </row>
    <row r="152">
      <c r="CK152" s="34"/>
      <c r="CL152" s="34"/>
      <c r="CM152" s="34"/>
      <c r="CN152" s="34"/>
      <c r="CO152" s="34"/>
      <c r="CP152" s="34"/>
      <c r="CQ152" s="34"/>
    </row>
    <row r="153">
      <c r="CK153" s="34"/>
      <c r="CL153" s="34"/>
      <c r="CM153" s="34"/>
      <c r="CN153" s="34"/>
      <c r="CO153" s="34"/>
      <c r="CP153" s="34"/>
      <c r="CQ153" s="34"/>
    </row>
    <row r="154">
      <c r="CK154" s="34"/>
      <c r="CL154" s="34"/>
      <c r="CM154" s="34"/>
      <c r="CN154" s="34"/>
      <c r="CO154" s="34"/>
      <c r="CP154" s="34"/>
      <c r="CQ154" s="34"/>
    </row>
    <row r="155">
      <c r="CK155" s="34"/>
      <c r="CL155" s="34"/>
      <c r="CM155" s="34"/>
      <c r="CN155" s="34"/>
      <c r="CO155" s="34"/>
      <c r="CP155" s="34"/>
      <c r="CQ155" s="34"/>
    </row>
    <row r="156">
      <c r="CK156" s="34"/>
      <c r="CL156" s="34"/>
      <c r="CM156" s="34"/>
      <c r="CN156" s="34"/>
      <c r="CO156" s="34"/>
      <c r="CP156" s="34"/>
      <c r="CQ156" s="34"/>
    </row>
    <row r="157">
      <c r="CK157" s="34"/>
      <c r="CL157" s="34"/>
      <c r="CM157" s="34"/>
      <c r="CN157" s="34"/>
      <c r="CO157" s="34"/>
      <c r="CP157" s="34"/>
      <c r="CQ157" s="34"/>
    </row>
    <row r="158">
      <c r="CK158" s="34"/>
      <c r="CL158" s="34"/>
      <c r="CM158" s="34"/>
      <c r="CN158" s="34"/>
      <c r="CO158" s="34"/>
      <c r="CP158" s="34"/>
      <c r="CQ158" s="34"/>
    </row>
    <row r="159">
      <c r="CK159" s="34"/>
      <c r="CL159" s="34"/>
      <c r="CM159" s="34"/>
      <c r="CN159" s="34"/>
      <c r="CO159" s="34"/>
      <c r="CP159" s="34"/>
      <c r="CQ159" s="34"/>
    </row>
    <row r="160">
      <c r="CK160" s="34"/>
      <c r="CL160" s="34"/>
      <c r="CM160" s="34"/>
      <c r="CN160" s="34"/>
      <c r="CO160" s="34"/>
      <c r="CP160" s="34"/>
      <c r="CQ160" s="34"/>
    </row>
    <row r="161">
      <c r="CK161" s="34"/>
      <c r="CL161" s="34"/>
      <c r="CM161" s="34"/>
      <c r="CN161" s="34"/>
      <c r="CO161" s="34"/>
      <c r="CP161" s="34"/>
      <c r="CQ161" s="34"/>
    </row>
    <row r="162">
      <c r="CK162" s="34"/>
      <c r="CL162" s="34"/>
      <c r="CM162" s="34"/>
      <c r="CN162" s="34"/>
      <c r="CO162" s="34"/>
      <c r="CP162" s="34"/>
      <c r="CQ162" s="34"/>
    </row>
    <row r="163">
      <c r="CK163" s="34"/>
      <c r="CL163" s="34"/>
      <c r="CM163" s="34"/>
      <c r="CN163" s="34"/>
      <c r="CO163" s="34"/>
      <c r="CP163" s="34"/>
      <c r="CQ163" s="34"/>
    </row>
    <row r="164">
      <c r="CK164" s="34"/>
      <c r="CL164" s="34"/>
      <c r="CM164" s="34"/>
      <c r="CN164" s="34"/>
      <c r="CO164" s="34"/>
      <c r="CP164" s="34"/>
      <c r="CQ164" s="34"/>
    </row>
    <row r="165">
      <c r="CK165" s="34"/>
      <c r="CL165" s="34"/>
      <c r="CM165" s="34"/>
      <c r="CN165" s="34"/>
      <c r="CO165" s="34"/>
      <c r="CP165" s="34"/>
      <c r="CQ165" s="34"/>
    </row>
    <row r="166">
      <c r="CK166" s="34"/>
      <c r="CL166" s="34"/>
      <c r="CM166" s="34"/>
      <c r="CN166" s="34"/>
      <c r="CO166" s="34"/>
      <c r="CP166" s="34"/>
      <c r="CQ166" s="34"/>
    </row>
    <row r="167">
      <c r="CK167" s="34"/>
      <c r="CL167" s="34"/>
      <c r="CM167" s="34"/>
      <c r="CN167" s="34"/>
      <c r="CO167" s="34"/>
      <c r="CP167" s="34"/>
      <c r="CQ167" s="34"/>
    </row>
    <row r="168">
      <c r="CK168" s="34"/>
      <c r="CL168" s="34"/>
      <c r="CM168" s="34"/>
      <c r="CN168" s="34"/>
      <c r="CO168" s="34"/>
      <c r="CP168" s="34"/>
      <c r="CQ168" s="34"/>
    </row>
    <row r="169">
      <c r="CK169" s="34"/>
      <c r="CL169" s="34"/>
      <c r="CM169" s="34"/>
      <c r="CN169" s="34"/>
      <c r="CO169" s="34"/>
      <c r="CP169" s="34"/>
      <c r="CQ169" s="34"/>
    </row>
    <row r="170">
      <c r="CK170" s="34"/>
      <c r="CL170" s="34"/>
      <c r="CM170" s="34"/>
      <c r="CN170" s="34"/>
      <c r="CO170" s="34"/>
      <c r="CP170" s="34"/>
      <c r="CQ170" s="34"/>
    </row>
    <row r="171">
      <c r="CK171" s="34"/>
      <c r="CL171" s="34"/>
      <c r="CM171" s="34"/>
      <c r="CN171" s="34"/>
      <c r="CO171" s="34"/>
      <c r="CP171" s="34"/>
      <c r="CQ171" s="34"/>
    </row>
    <row r="172">
      <c r="CK172" s="34"/>
      <c r="CL172" s="34"/>
      <c r="CM172" s="34"/>
      <c r="CN172" s="34"/>
      <c r="CO172" s="34"/>
      <c r="CP172" s="34"/>
      <c r="CQ172" s="34"/>
    </row>
    <row r="173">
      <c r="CK173" s="34"/>
      <c r="CL173" s="34"/>
      <c r="CM173" s="34"/>
      <c r="CN173" s="34"/>
      <c r="CO173" s="34"/>
      <c r="CP173" s="34"/>
      <c r="CQ173" s="34"/>
    </row>
    <row r="174">
      <c r="CK174" s="34"/>
      <c r="CL174" s="34"/>
      <c r="CM174" s="34"/>
      <c r="CN174" s="34"/>
      <c r="CO174" s="34"/>
      <c r="CP174" s="34"/>
      <c r="CQ174" s="34"/>
    </row>
    <row r="175">
      <c r="CK175" s="34"/>
      <c r="CL175" s="34"/>
      <c r="CM175" s="34"/>
      <c r="CN175" s="34"/>
      <c r="CO175" s="34"/>
      <c r="CP175" s="34"/>
      <c r="CQ175" s="34"/>
    </row>
    <row r="176">
      <c r="CK176" s="34"/>
      <c r="CL176" s="34"/>
      <c r="CM176" s="34"/>
      <c r="CN176" s="34"/>
      <c r="CO176" s="34"/>
      <c r="CP176" s="34"/>
      <c r="CQ176" s="34"/>
    </row>
    <row r="177">
      <c r="CK177" s="34"/>
      <c r="CL177" s="34"/>
      <c r="CM177" s="34"/>
      <c r="CN177" s="34"/>
      <c r="CO177" s="34"/>
      <c r="CP177" s="34"/>
      <c r="CQ177" s="34"/>
    </row>
    <row r="178">
      <c r="CK178" s="34"/>
      <c r="CL178" s="34"/>
      <c r="CM178" s="34"/>
      <c r="CN178" s="34"/>
      <c r="CO178" s="34"/>
      <c r="CP178" s="34"/>
      <c r="CQ178" s="34"/>
    </row>
    <row r="179">
      <c r="CK179" s="34"/>
      <c r="CL179" s="34"/>
      <c r="CM179" s="34"/>
      <c r="CN179" s="34"/>
      <c r="CO179" s="34"/>
      <c r="CP179" s="34"/>
      <c r="CQ179" s="34"/>
    </row>
    <row r="180">
      <c r="CK180" s="34"/>
      <c r="CL180" s="34"/>
      <c r="CM180" s="34"/>
      <c r="CN180" s="34"/>
      <c r="CO180" s="34"/>
      <c r="CP180" s="34"/>
      <c r="CQ180" s="34"/>
    </row>
    <row r="181">
      <c r="CK181" s="34"/>
      <c r="CL181" s="34"/>
      <c r="CM181" s="34"/>
      <c r="CN181" s="34"/>
      <c r="CO181" s="34"/>
      <c r="CP181" s="34"/>
      <c r="CQ181" s="34"/>
    </row>
    <row r="182">
      <c r="CK182" s="34"/>
      <c r="CL182" s="34"/>
      <c r="CM182" s="34"/>
      <c r="CN182" s="34"/>
      <c r="CO182" s="34"/>
      <c r="CP182" s="34"/>
      <c r="CQ182" s="34"/>
    </row>
    <row r="183">
      <c r="CK183" s="34"/>
      <c r="CL183" s="34"/>
      <c r="CM183" s="34"/>
      <c r="CN183" s="34"/>
      <c r="CO183" s="34"/>
      <c r="CP183" s="34"/>
      <c r="CQ183" s="34"/>
    </row>
    <row r="184">
      <c r="CK184" s="34"/>
      <c r="CL184" s="34"/>
      <c r="CM184" s="34"/>
      <c r="CN184" s="34"/>
      <c r="CO184" s="34"/>
      <c r="CP184" s="34"/>
      <c r="CQ184" s="34"/>
    </row>
    <row r="185">
      <c r="CK185" s="34"/>
      <c r="CL185" s="34"/>
      <c r="CM185" s="34"/>
      <c r="CN185" s="34"/>
      <c r="CO185" s="34"/>
      <c r="CP185" s="34"/>
      <c r="CQ185" s="34"/>
    </row>
    <row r="186">
      <c r="CK186" s="34"/>
      <c r="CL186" s="34"/>
      <c r="CM186" s="34"/>
      <c r="CN186" s="34"/>
      <c r="CO186" s="34"/>
      <c r="CP186" s="34"/>
      <c r="CQ186" s="34"/>
    </row>
    <row r="187">
      <c r="CK187" s="34"/>
      <c r="CL187" s="34"/>
      <c r="CM187" s="34"/>
      <c r="CN187" s="34"/>
      <c r="CO187" s="34"/>
      <c r="CP187" s="34"/>
      <c r="CQ187" s="34"/>
    </row>
    <row r="188">
      <c r="CK188" s="34"/>
      <c r="CL188" s="34"/>
      <c r="CM188" s="34"/>
      <c r="CN188" s="34"/>
      <c r="CO188" s="34"/>
      <c r="CP188" s="34"/>
      <c r="CQ188" s="34"/>
    </row>
    <row r="189">
      <c r="CK189" s="34"/>
      <c r="CL189" s="34"/>
      <c r="CM189" s="34"/>
      <c r="CN189" s="34"/>
      <c r="CO189" s="34"/>
      <c r="CP189" s="34"/>
      <c r="CQ189" s="34"/>
    </row>
    <row r="190">
      <c r="CK190" s="34"/>
      <c r="CL190" s="34"/>
      <c r="CM190" s="34"/>
      <c r="CN190" s="34"/>
      <c r="CO190" s="34"/>
      <c r="CP190" s="34"/>
      <c r="CQ190" s="34"/>
    </row>
    <row r="191">
      <c r="CK191" s="34"/>
      <c r="CL191" s="34"/>
      <c r="CM191" s="34"/>
      <c r="CN191" s="34"/>
      <c r="CO191" s="34"/>
      <c r="CP191" s="34"/>
      <c r="CQ191" s="34"/>
    </row>
    <row r="192">
      <c r="CK192" s="34"/>
      <c r="CL192" s="34"/>
      <c r="CM192" s="34"/>
      <c r="CN192" s="34"/>
      <c r="CO192" s="34"/>
      <c r="CP192" s="34"/>
      <c r="CQ192" s="34"/>
    </row>
    <row r="193">
      <c r="CK193" s="34"/>
      <c r="CL193" s="34"/>
      <c r="CM193" s="34"/>
      <c r="CN193" s="34"/>
      <c r="CO193" s="34"/>
      <c r="CP193" s="34"/>
      <c r="CQ193" s="34"/>
    </row>
    <row r="194">
      <c r="CK194" s="34"/>
      <c r="CL194" s="34"/>
      <c r="CM194" s="34"/>
      <c r="CN194" s="34"/>
      <c r="CO194" s="34"/>
      <c r="CP194" s="34"/>
      <c r="CQ194" s="34"/>
    </row>
    <row r="195">
      <c r="CK195" s="34"/>
      <c r="CL195" s="34"/>
      <c r="CM195" s="34"/>
      <c r="CN195" s="34"/>
      <c r="CO195" s="34"/>
      <c r="CP195" s="34"/>
      <c r="CQ195" s="34"/>
    </row>
    <row r="196">
      <c r="CK196" s="34"/>
      <c r="CL196" s="34"/>
      <c r="CM196" s="34"/>
      <c r="CN196" s="34"/>
      <c r="CO196" s="34"/>
      <c r="CP196" s="34"/>
      <c r="CQ196" s="34"/>
    </row>
    <row r="197">
      <c r="CK197" s="34"/>
      <c r="CL197" s="34"/>
      <c r="CM197" s="34"/>
      <c r="CN197" s="34"/>
      <c r="CO197" s="34"/>
      <c r="CP197" s="34"/>
      <c r="CQ197" s="34"/>
    </row>
    <row r="198">
      <c r="CK198" s="34"/>
      <c r="CL198" s="34"/>
      <c r="CM198" s="34"/>
      <c r="CN198" s="34"/>
      <c r="CO198" s="34"/>
      <c r="CP198" s="34"/>
      <c r="CQ198" s="34"/>
    </row>
    <row r="199">
      <c r="CK199" s="34"/>
      <c r="CL199" s="34"/>
      <c r="CM199" s="34"/>
      <c r="CN199" s="34"/>
      <c r="CO199" s="34"/>
      <c r="CP199" s="34"/>
      <c r="CQ199" s="34"/>
    </row>
    <row r="200">
      <c r="CK200" s="34"/>
      <c r="CL200" s="34"/>
      <c r="CM200" s="34"/>
      <c r="CN200" s="34"/>
      <c r="CO200" s="34"/>
      <c r="CP200" s="34"/>
      <c r="CQ200" s="34"/>
    </row>
    <row r="201">
      <c r="CK201" s="34"/>
      <c r="CL201" s="34"/>
      <c r="CM201" s="34"/>
      <c r="CN201" s="34"/>
      <c r="CO201" s="34"/>
      <c r="CP201" s="34"/>
      <c r="CQ201" s="34"/>
    </row>
    <row r="202">
      <c r="CK202" s="34"/>
      <c r="CL202" s="34"/>
      <c r="CM202" s="34"/>
      <c r="CN202" s="34"/>
      <c r="CO202" s="34"/>
      <c r="CP202" s="34"/>
      <c r="CQ202" s="34"/>
    </row>
    <row r="203">
      <c r="CK203" s="34"/>
      <c r="CL203" s="34"/>
      <c r="CM203" s="34"/>
      <c r="CN203" s="34"/>
      <c r="CO203" s="34"/>
      <c r="CP203" s="34"/>
      <c r="CQ203" s="34"/>
    </row>
    <row r="204">
      <c r="CK204" s="34"/>
      <c r="CL204" s="34"/>
      <c r="CM204" s="34"/>
      <c r="CN204" s="34"/>
      <c r="CO204" s="34"/>
      <c r="CP204" s="34"/>
      <c r="CQ204" s="34"/>
    </row>
    <row r="205">
      <c r="CK205" s="34"/>
      <c r="CL205" s="34"/>
      <c r="CM205" s="34"/>
      <c r="CN205" s="34"/>
      <c r="CO205" s="34"/>
      <c r="CP205" s="34"/>
      <c r="CQ205" s="34"/>
    </row>
    <row r="206">
      <c r="CK206" s="34"/>
      <c r="CL206" s="34"/>
      <c r="CM206" s="34"/>
      <c r="CN206" s="34"/>
      <c r="CO206" s="34"/>
      <c r="CP206" s="34"/>
      <c r="CQ206" s="34"/>
    </row>
    <row r="207">
      <c r="CK207" s="34"/>
      <c r="CL207" s="34"/>
      <c r="CM207" s="34"/>
      <c r="CN207" s="34"/>
      <c r="CO207" s="34"/>
      <c r="CP207" s="34"/>
      <c r="CQ207" s="34"/>
    </row>
    <row r="208">
      <c r="CK208" s="34"/>
      <c r="CL208" s="34"/>
      <c r="CM208" s="34"/>
      <c r="CN208" s="34"/>
      <c r="CO208" s="34"/>
      <c r="CP208" s="34"/>
      <c r="CQ208" s="34"/>
    </row>
    <row r="209">
      <c r="CK209" s="34"/>
      <c r="CL209" s="34"/>
      <c r="CM209" s="34"/>
      <c r="CN209" s="34"/>
      <c r="CO209" s="34"/>
      <c r="CP209" s="34"/>
      <c r="CQ209" s="34"/>
    </row>
    <row r="210">
      <c r="CK210" s="34"/>
      <c r="CL210" s="34"/>
      <c r="CM210" s="34"/>
      <c r="CN210" s="34"/>
      <c r="CO210" s="34"/>
      <c r="CP210" s="34"/>
      <c r="CQ210" s="34"/>
    </row>
    <row r="211">
      <c r="CK211" s="34"/>
      <c r="CL211" s="34"/>
      <c r="CM211" s="34"/>
      <c r="CN211" s="34"/>
      <c r="CO211" s="34"/>
      <c r="CP211" s="34"/>
      <c r="CQ211" s="34"/>
    </row>
    <row r="212">
      <c r="CK212" s="34"/>
      <c r="CL212" s="34"/>
      <c r="CM212" s="34"/>
      <c r="CN212" s="34"/>
      <c r="CO212" s="34"/>
      <c r="CP212" s="34"/>
      <c r="CQ212" s="34"/>
    </row>
    <row r="213">
      <c r="CK213" s="34"/>
      <c r="CL213" s="34"/>
      <c r="CM213" s="34"/>
      <c r="CN213" s="34"/>
      <c r="CO213" s="34"/>
      <c r="CP213" s="34"/>
      <c r="CQ213" s="34"/>
    </row>
    <row r="214">
      <c r="CK214" s="34"/>
      <c r="CL214" s="34"/>
      <c r="CM214" s="34"/>
      <c r="CN214" s="34"/>
      <c r="CO214" s="34"/>
      <c r="CP214" s="34"/>
      <c r="CQ214" s="34"/>
    </row>
    <row r="215">
      <c r="CK215" s="34"/>
      <c r="CL215" s="34"/>
      <c r="CM215" s="34"/>
      <c r="CN215" s="34"/>
      <c r="CO215" s="34"/>
      <c r="CP215" s="34"/>
      <c r="CQ215" s="34"/>
    </row>
    <row r="216">
      <c r="CK216" s="34"/>
      <c r="CL216" s="34"/>
      <c r="CM216" s="34"/>
      <c r="CN216" s="34"/>
      <c r="CO216" s="34"/>
      <c r="CP216" s="34"/>
      <c r="CQ216" s="34"/>
    </row>
    <row r="217">
      <c r="CK217" s="34"/>
      <c r="CL217" s="34"/>
      <c r="CM217" s="34"/>
      <c r="CN217" s="34"/>
      <c r="CO217" s="34"/>
      <c r="CP217" s="34"/>
      <c r="CQ217" s="34"/>
    </row>
    <row r="218">
      <c r="CK218" s="34"/>
      <c r="CL218" s="34"/>
      <c r="CM218" s="34"/>
      <c r="CN218" s="34"/>
      <c r="CO218" s="34"/>
      <c r="CP218" s="34"/>
      <c r="CQ218" s="34"/>
    </row>
    <row r="219">
      <c r="CK219" s="34"/>
      <c r="CL219" s="34"/>
      <c r="CM219" s="34"/>
      <c r="CN219" s="34"/>
      <c r="CO219" s="34"/>
      <c r="CP219" s="34"/>
      <c r="CQ219" s="34"/>
    </row>
    <row r="220">
      <c r="CK220" s="34"/>
      <c r="CL220" s="34"/>
      <c r="CM220" s="34"/>
      <c r="CN220" s="34"/>
      <c r="CO220" s="34"/>
      <c r="CP220" s="34"/>
      <c r="CQ220" s="34"/>
    </row>
    <row r="221">
      <c r="CK221" s="34"/>
      <c r="CL221" s="34"/>
      <c r="CM221" s="34"/>
      <c r="CN221" s="34"/>
      <c r="CO221" s="34"/>
      <c r="CP221" s="34"/>
      <c r="CQ221" s="34"/>
    </row>
    <row r="222">
      <c r="CK222" s="34"/>
      <c r="CL222" s="34"/>
      <c r="CM222" s="34"/>
      <c r="CN222" s="34"/>
      <c r="CO222" s="34"/>
      <c r="CP222" s="34"/>
      <c r="CQ222" s="34"/>
    </row>
    <row r="223">
      <c r="CK223" s="34"/>
      <c r="CL223" s="34"/>
      <c r="CM223" s="34"/>
      <c r="CN223" s="34"/>
      <c r="CO223" s="34"/>
      <c r="CP223" s="34"/>
      <c r="CQ223" s="34"/>
    </row>
    <row r="224">
      <c r="CK224" s="34"/>
      <c r="CL224" s="34"/>
      <c r="CM224" s="34"/>
      <c r="CN224" s="34"/>
      <c r="CO224" s="34"/>
      <c r="CP224" s="34"/>
      <c r="CQ224" s="34"/>
    </row>
    <row r="225">
      <c r="CK225" s="34"/>
      <c r="CL225" s="34"/>
      <c r="CM225" s="34"/>
      <c r="CN225" s="34"/>
      <c r="CO225" s="34"/>
      <c r="CP225" s="34"/>
      <c r="CQ225" s="34"/>
    </row>
    <row r="226">
      <c r="CK226" s="34"/>
      <c r="CL226" s="34"/>
      <c r="CM226" s="34"/>
      <c r="CN226" s="34"/>
      <c r="CO226" s="34"/>
      <c r="CP226" s="34"/>
      <c r="CQ226" s="34"/>
    </row>
    <row r="227">
      <c r="CK227" s="34"/>
      <c r="CL227" s="34"/>
      <c r="CM227" s="34"/>
      <c r="CN227" s="34"/>
      <c r="CO227" s="34"/>
      <c r="CP227" s="34"/>
      <c r="CQ227" s="34"/>
    </row>
    <row r="228">
      <c r="CK228" s="34"/>
      <c r="CL228" s="34"/>
      <c r="CM228" s="34"/>
      <c r="CN228" s="34"/>
      <c r="CO228" s="34"/>
      <c r="CP228" s="34"/>
      <c r="CQ228" s="34"/>
    </row>
    <row r="229">
      <c r="CK229" s="34"/>
      <c r="CL229" s="34"/>
      <c r="CM229" s="34"/>
      <c r="CN229" s="34"/>
      <c r="CO229" s="34"/>
      <c r="CP229" s="34"/>
      <c r="CQ229" s="34"/>
    </row>
    <row r="230">
      <c r="CK230" s="34"/>
      <c r="CL230" s="34"/>
      <c r="CM230" s="34"/>
      <c r="CN230" s="34"/>
      <c r="CO230" s="34"/>
      <c r="CP230" s="34"/>
      <c r="CQ230" s="34"/>
    </row>
    <row r="231">
      <c r="CK231" s="34"/>
      <c r="CL231" s="34"/>
      <c r="CM231" s="34"/>
      <c r="CN231" s="34"/>
      <c r="CO231" s="34"/>
      <c r="CP231" s="34"/>
      <c r="CQ231" s="34"/>
    </row>
    <row r="232">
      <c r="CK232" s="34"/>
      <c r="CL232" s="34"/>
      <c r="CM232" s="34"/>
      <c r="CN232" s="34"/>
      <c r="CO232" s="34"/>
      <c r="CP232" s="34"/>
      <c r="CQ232" s="34"/>
    </row>
    <row r="233">
      <c r="CK233" s="34"/>
      <c r="CL233" s="34"/>
      <c r="CM233" s="34"/>
      <c r="CN233" s="34"/>
      <c r="CO233" s="34"/>
      <c r="CP233" s="34"/>
      <c r="CQ233" s="34"/>
    </row>
    <row r="234">
      <c r="CK234" s="34"/>
      <c r="CL234" s="34"/>
      <c r="CM234" s="34"/>
      <c r="CN234" s="34"/>
      <c r="CO234" s="34"/>
      <c r="CP234" s="34"/>
      <c r="CQ234" s="34"/>
    </row>
    <row r="235">
      <c r="CK235" s="34"/>
      <c r="CL235" s="34"/>
      <c r="CM235" s="34"/>
      <c r="CN235" s="34"/>
      <c r="CO235" s="34"/>
      <c r="CP235" s="34"/>
      <c r="CQ235" s="34"/>
    </row>
    <row r="236">
      <c r="CK236" s="34"/>
      <c r="CL236" s="34"/>
      <c r="CM236" s="34"/>
      <c r="CN236" s="34"/>
      <c r="CO236" s="34"/>
      <c r="CP236" s="34"/>
      <c r="CQ236" s="34"/>
    </row>
    <row r="237">
      <c r="CK237" s="34"/>
      <c r="CL237" s="34"/>
      <c r="CM237" s="34"/>
      <c r="CN237" s="34"/>
      <c r="CO237" s="34"/>
      <c r="CP237" s="34"/>
      <c r="CQ237" s="34"/>
    </row>
    <row r="238">
      <c r="CK238" s="34"/>
      <c r="CL238" s="34"/>
      <c r="CM238" s="34"/>
      <c r="CN238" s="34"/>
      <c r="CO238" s="34"/>
      <c r="CP238" s="34"/>
      <c r="CQ238" s="34"/>
    </row>
    <row r="239">
      <c r="CK239" s="34"/>
      <c r="CL239" s="34"/>
      <c r="CM239" s="34"/>
      <c r="CN239" s="34"/>
      <c r="CO239" s="34"/>
      <c r="CP239" s="34"/>
      <c r="CQ239" s="34"/>
    </row>
    <row r="240">
      <c r="CK240" s="34"/>
      <c r="CL240" s="34"/>
      <c r="CM240" s="34"/>
      <c r="CN240" s="34"/>
      <c r="CO240" s="34"/>
      <c r="CP240" s="34"/>
      <c r="CQ240" s="34"/>
    </row>
    <row r="241">
      <c r="CK241" s="34"/>
      <c r="CL241" s="34"/>
      <c r="CM241" s="34"/>
      <c r="CN241" s="34"/>
      <c r="CO241" s="34"/>
      <c r="CP241" s="34"/>
      <c r="CQ241" s="34"/>
    </row>
    <row r="242">
      <c r="CK242" s="34"/>
      <c r="CL242" s="34"/>
      <c r="CM242" s="34"/>
      <c r="CN242" s="34"/>
      <c r="CO242" s="34"/>
      <c r="CP242" s="34"/>
      <c r="CQ242" s="34"/>
    </row>
    <row r="243">
      <c r="CK243" s="34"/>
      <c r="CL243" s="34"/>
      <c r="CM243" s="34"/>
      <c r="CN243" s="34"/>
      <c r="CO243" s="34"/>
      <c r="CP243" s="34"/>
      <c r="CQ243" s="34"/>
    </row>
    <row r="244">
      <c r="CK244" s="34"/>
      <c r="CL244" s="34"/>
      <c r="CM244" s="34"/>
      <c r="CN244" s="34"/>
      <c r="CO244" s="34"/>
      <c r="CP244" s="34"/>
      <c r="CQ244" s="34"/>
    </row>
    <row r="245">
      <c r="CK245" s="34"/>
      <c r="CL245" s="34"/>
      <c r="CM245" s="34"/>
      <c r="CN245" s="34"/>
      <c r="CO245" s="34"/>
      <c r="CP245" s="34"/>
      <c r="CQ245" s="34"/>
    </row>
    <row r="246">
      <c r="CK246" s="34"/>
      <c r="CL246" s="34"/>
      <c r="CM246" s="34"/>
      <c r="CN246" s="34"/>
      <c r="CO246" s="34"/>
      <c r="CP246" s="34"/>
      <c r="CQ246" s="34"/>
    </row>
    <row r="247">
      <c r="CK247" s="34"/>
      <c r="CL247" s="34"/>
      <c r="CM247" s="34"/>
      <c r="CN247" s="34"/>
      <c r="CO247" s="34"/>
      <c r="CP247" s="34"/>
      <c r="CQ247" s="34"/>
    </row>
    <row r="248">
      <c r="CK248" s="34"/>
      <c r="CL248" s="34"/>
      <c r="CM248" s="34"/>
      <c r="CN248" s="34"/>
      <c r="CO248" s="34"/>
      <c r="CP248" s="34"/>
      <c r="CQ248" s="34"/>
    </row>
    <row r="249">
      <c r="CK249" s="34"/>
      <c r="CL249" s="34"/>
      <c r="CM249" s="34"/>
      <c r="CN249" s="34"/>
      <c r="CO249" s="34"/>
      <c r="CP249" s="34"/>
      <c r="CQ249" s="34"/>
    </row>
    <row r="250">
      <c r="CK250" s="34"/>
      <c r="CL250" s="34"/>
      <c r="CM250" s="34"/>
      <c r="CN250" s="34"/>
      <c r="CO250" s="34"/>
      <c r="CP250" s="34"/>
      <c r="CQ250" s="34"/>
    </row>
    <row r="251">
      <c r="CK251" s="34"/>
      <c r="CL251" s="34"/>
      <c r="CM251" s="34"/>
      <c r="CN251" s="34"/>
      <c r="CO251" s="34"/>
      <c r="CP251" s="34"/>
      <c r="CQ251" s="34"/>
    </row>
    <row r="252">
      <c r="CK252" s="34"/>
      <c r="CL252" s="34"/>
      <c r="CM252" s="34"/>
      <c r="CN252" s="34"/>
      <c r="CO252" s="34"/>
      <c r="CP252" s="34"/>
      <c r="CQ252" s="34"/>
    </row>
    <row r="253">
      <c r="CK253" s="34"/>
      <c r="CL253" s="34"/>
      <c r="CM253" s="34"/>
      <c r="CN253" s="34"/>
      <c r="CO253" s="34"/>
      <c r="CP253" s="34"/>
      <c r="CQ253" s="34"/>
    </row>
    <row r="254">
      <c r="CK254" s="34"/>
      <c r="CL254" s="34"/>
      <c r="CM254" s="34"/>
      <c r="CN254" s="34"/>
      <c r="CO254" s="34"/>
      <c r="CP254" s="34"/>
      <c r="CQ254" s="34"/>
    </row>
    <row r="255">
      <c r="CK255" s="34"/>
      <c r="CL255" s="34"/>
      <c r="CM255" s="34"/>
      <c r="CN255" s="34"/>
      <c r="CO255" s="34"/>
      <c r="CP255" s="34"/>
      <c r="CQ255" s="34"/>
    </row>
    <row r="256">
      <c r="CK256" s="34"/>
      <c r="CL256" s="34"/>
      <c r="CM256" s="34"/>
      <c r="CN256" s="34"/>
      <c r="CO256" s="34"/>
      <c r="CP256" s="34"/>
      <c r="CQ256" s="34"/>
    </row>
    <row r="257">
      <c r="CK257" s="34"/>
      <c r="CL257" s="34"/>
      <c r="CM257" s="34"/>
      <c r="CN257" s="34"/>
      <c r="CO257" s="34"/>
      <c r="CP257" s="34"/>
      <c r="CQ257" s="34"/>
    </row>
    <row r="258">
      <c r="CK258" s="34"/>
      <c r="CL258" s="34"/>
      <c r="CM258" s="34"/>
      <c r="CN258" s="34"/>
      <c r="CO258" s="34"/>
      <c r="CP258" s="34"/>
      <c r="CQ258" s="34"/>
    </row>
    <row r="259">
      <c r="CK259" s="34"/>
      <c r="CL259" s="34"/>
      <c r="CM259" s="34"/>
      <c r="CN259" s="34"/>
      <c r="CO259" s="34"/>
      <c r="CP259" s="34"/>
      <c r="CQ259" s="34"/>
    </row>
    <row r="260">
      <c r="CK260" s="34"/>
      <c r="CL260" s="34"/>
      <c r="CM260" s="34"/>
      <c r="CN260" s="34"/>
      <c r="CO260" s="34"/>
      <c r="CP260" s="34"/>
      <c r="CQ260" s="34"/>
    </row>
    <row r="261">
      <c r="CK261" s="34"/>
      <c r="CL261" s="34"/>
      <c r="CM261" s="34"/>
      <c r="CN261" s="34"/>
      <c r="CO261" s="34"/>
      <c r="CP261" s="34"/>
      <c r="CQ261" s="34"/>
    </row>
    <row r="262">
      <c r="CK262" s="34"/>
      <c r="CL262" s="34"/>
      <c r="CM262" s="34"/>
      <c r="CN262" s="34"/>
      <c r="CO262" s="34"/>
      <c r="CP262" s="34"/>
      <c r="CQ262" s="34"/>
    </row>
    <row r="263">
      <c r="CK263" s="34"/>
      <c r="CL263" s="34"/>
      <c r="CM263" s="34"/>
      <c r="CN263" s="34"/>
      <c r="CO263" s="34"/>
      <c r="CP263" s="34"/>
      <c r="CQ263" s="34"/>
    </row>
    <row r="264">
      <c r="CK264" s="34"/>
      <c r="CL264" s="34"/>
      <c r="CM264" s="34"/>
      <c r="CN264" s="34"/>
      <c r="CO264" s="34"/>
      <c r="CP264" s="34"/>
      <c r="CQ264" s="34"/>
    </row>
    <row r="265">
      <c r="CK265" s="34"/>
      <c r="CL265" s="34"/>
      <c r="CM265" s="34"/>
      <c r="CN265" s="34"/>
      <c r="CO265" s="34"/>
      <c r="CP265" s="34"/>
      <c r="CQ265" s="34"/>
    </row>
    <row r="266">
      <c r="CK266" s="34"/>
      <c r="CL266" s="34"/>
      <c r="CM266" s="34"/>
      <c r="CN266" s="34"/>
      <c r="CO266" s="34"/>
      <c r="CP266" s="34"/>
      <c r="CQ266" s="34"/>
    </row>
    <row r="267">
      <c r="CK267" s="34"/>
      <c r="CL267" s="34"/>
      <c r="CM267" s="34"/>
      <c r="CN267" s="34"/>
      <c r="CO267" s="34"/>
      <c r="CP267" s="34"/>
      <c r="CQ267" s="34"/>
    </row>
    <row r="268">
      <c r="CK268" s="34"/>
      <c r="CL268" s="34"/>
      <c r="CM268" s="34"/>
      <c r="CN268" s="34"/>
      <c r="CO268" s="34"/>
      <c r="CP268" s="34"/>
      <c r="CQ268" s="34"/>
    </row>
    <row r="269">
      <c r="CK269" s="34"/>
      <c r="CL269" s="34"/>
      <c r="CM269" s="34"/>
      <c r="CN269" s="34"/>
      <c r="CO269" s="34"/>
      <c r="CP269" s="34"/>
      <c r="CQ269" s="34"/>
    </row>
    <row r="270">
      <c r="CK270" s="34"/>
      <c r="CL270" s="34"/>
      <c r="CM270" s="34"/>
      <c r="CN270" s="34"/>
      <c r="CO270" s="34"/>
      <c r="CP270" s="34"/>
      <c r="CQ270" s="34"/>
    </row>
    <row r="271">
      <c r="CK271" s="34"/>
      <c r="CL271" s="34"/>
      <c r="CM271" s="34"/>
      <c r="CN271" s="34"/>
      <c r="CO271" s="34"/>
      <c r="CP271" s="34"/>
      <c r="CQ271" s="34"/>
    </row>
    <row r="272">
      <c r="CK272" s="34"/>
      <c r="CL272" s="34"/>
      <c r="CM272" s="34"/>
      <c r="CN272" s="34"/>
      <c r="CO272" s="34"/>
      <c r="CP272" s="34"/>
      <c r="CQ272" s="34"/>
    </row>
    <row r="273">
      <c r="CK273" s="34"/>
      <c r="CL273" s="34"/>
      <c r="CM273" s="34"/>
      <c r="CN273" s="34"/>
      <c r="CO273" s="34"/>
      <c r="CP273" s="34"/>
      <c r="CQ273" s="34"/>
    </row>
    <row r="274">
      <c r="CK274" s="34"/>
      <c r="CL274" s="34"/>
      <c r="CM274" s="34"/>
      <c r="CN274" s="34"/>
      <c r="CO274" s="34"/>
      <c r="CP274" s="34"/>
      <c r="CQ274" s="34"/>
    </row>
    <row r="275">
      <c r="CK275" s="34"/>
      <c r="CL275" s="34"/>
      <c r="CM275" s="34"/>
      <c r="CN275" s="34"/>
      <c r="CO275" s="34"/>
      <c r="CP275" s="34"/>
      <c r="CQ275" s="34"/>
    </row>
    <row r="276">
      <c r="CK276" s="34"/>
      <c r="CL276" s="34"/>
      <c r="CM276" s="34"/>
      <c r="CN276" s="34"/>
      <c r="CO276" s="34"/>
      <c r="CP276" s="34"/>
      <c r="CQ276" s="34"/>
    </row>
    <row r="277">
      <c r="CK277" s="34"/>
      <c r="CL277" s="34"/>
      <c r="CM277" s="34"/>
      <c r="CN277" s="34"/>
      <c r="CO277" s="34"/>
      <c r="CP277" s="34"/>
      <c r="CQ277" s="34"/>
    </row>
    <row r="278">
      <c r="CK278" s="34"/>
      <c r="CL278" s="34"/>
      <c r="CM278" s="34"/>
      <c r="CN278" s="34"/>
      <c r="CO278" s="34"/>
      <c r="CP278" s="34"/>
      <c r="CQ278" s="34"/>
    </row>
    <row r="279">
      <c r="CK279" s="34"/>
      <c r="CL279" s="34"/>
      <c r="CM279" s="34"/>
      <c r="CN279" s="34"/>
      <c r="CO279" s="34"/>
      <c r="CP279" s="34"/>
      <c r="CQ279" s="34"/>
    </row>
    <row r="280">
      <c r="CK280" s="34"/>
      <c r="CL280" s="34"/>
      <c r="CM280" s="34"/>
      <c r="CN280" s="34"/>
      <c r="CO280" s="34"/>
      <c r="CP280" s="34"/>
      <c r="CQ280" s="34"/>
    </row>
    <row r="281">
      <c r="CK281" s="34"/>
      <c r="CL281" s="34"/>
      <c r="CM281" s="34"/>
      <c r="CN281" s="34"/>
      <c r="CO281" s="34"/>
      <c r="CP281" s="34"/>
      <c r="CQ281" s="34"/>
    </row>
    <row r="282">
      <c r="CK282" s="34"/>
      <c r="CL282" s="34"/>
      <c r="CM282" s="34"/>
      <c r="CN282" s="34"/>
      <c r="CO282" s="34"/>
      <c r="CP282" s="34"/>
      <c r="CQ282" s="34"/>
    </row>
    <row r="283">
      <c r="CK283" s="34"/>
      <c r="CL283" s="34"/>
      <c r="CM283" s="34"/>
      <c r="CN283" s="34"/>
      <c r="CO283" s="34"/>
      <c r="CP283" s="34"/>
      <c r="CQ283" s="34"/>
    </row>
    <row r="284">
      <c r="CK284" s="34"/>
      <c r="CL284" s="34"/>
      <c r="CM284" s="34"/>
      <c r="CN284" s="34"/>
      <c r="CO284" s="34"/>
      <c r="CP284" s="34"/>
      <c r="CQ284" s="34"/>
    </row>
    <row r="285">
      <c r="CK285" s="34"/>
      <c r="CL285" s="34"/>
      <c r="CM285" s="34"/>
      <c r="CN285" s="34"/>
      <c r="CO285" s="34"/>
      <c r="CP285" s="34"/>
      <c r="CQ285" s="34"/>
    </row>
    <row r="286">
      <c r="CK286" s="34"/>
      <c r="CL286" s="34"/>
      <c r="CM286" s="34"/>
      <c r="CN286" s="34"/>
      <c r="CO286" s="34"/>
      <c r="CP286" s="34"/>
      <c r="CQ286" s="34"/>
    </row>
    <row r="287">
      <c r="CK287" s="34"/>
      <c r="CL287" s="34"/>
      <c r="CM287" s="34"/>
      <c r="CN287" s="34"/>
      <c r="CO287" s="34"/>
      <c r="CP287" s="34"/>
      <c r="CQ287" s="34"/>
    </row>
    <row r="288">
      <c r="CK288" s="34"/>
      <c r="CL288" s="34"/>
      <c r="CM288" s="34"/>
      <c r="CN288" s="34"/>
      <c r="CO288" s="34"/>
      <c r="CP288" s="34"/>
      <c r="CQ288" s="34"/>
    </row>
    <row r="289">
      <c r="CK289" s="34"/>
      <c r="CL289" s="34"/>
      <c r="CM289" s="34"/>
      <c r="CN289" s="34"/>
      <c r="CO289" s="34"/>
      <c r="CP289" s="34"/>
      <c r="CQ289" s="34"/>
    </row>
    <row r="290">
      <c r="CK290" s="34"/>
      <c r="CL290" s="34"/>
      <c r="CM290" s="34"/>
      <c r="CN290" s="34"/>
      <c r="CO290" s="34"/>
      <c r="CP290" s="34"/>
      <c r="CQ290" s="34"/>
    </row>
    <row r="291">
      <c r="CK291" s="34"/>
      <c r="CL291" s="34"/>
      <c r="CM291" s="34"/>
      <c r="CN291" s="34"/>
      <c r="CO291" s="34"/>
      <c r="CP291" s="34"/>
      <c r="CQ291" s="34"/>
    </row>
    <row r="292">
      <c r="CK292" s="34"/>
      <c r="CL292" s="34"/>
      <c r="CM292" s="34"/>
      <c r="CN292" s="34"/>
      <c r="CO292" s="34"/>
      <c r="CP292" s="34"/>
      <c r="CQ292" s="34"/>
    </row>
    <row r="293">
      <c r="CK293" s="34"/>
      <c r="CL293" s="34"/>
      <c r="CM293" s="34"/>
      <c r="CN293" s="34"/>
      <c r="CO293" s="34"/>
      <c r="CP293" s="34"/>
      <c r="CQ293" s="34"/>
    </row>
    <row r="294">
      <c r="CK294" s="34"/>
      <c r="CL294" s="34"/>
      <c r="CM294" s="34"/>
      <c r="CN294" s="34"/>
      <c r="CO294" s="34"/>
      <c r="CP294" s="34"/>
      <c r="CQ294" s="34"/>
    </row>
    <row r="295">
      <c r="CK295" s="34"/>
      <c r="CL295" s="34"/>
      <c r="CM295" s="34"/>
      <c r="CN295" s="34"/>
      <c r="CO295" s="34"/>
      <c r="CP295" s="34"/>
      <c r="CQ295" s="34"/>
    </row>
    <row r="296">
      <c r="CK296" s="34"/>
      <c r="CL296" s="34"/>
      <c r="CM296" s="34"/>
      <c r="CN296" s="34"/>
      <c r="CO296" s="34"/>
      <c r="CP296" s="34"/>
      <c r="CQ296" s="34"/>
    </row>
    <row r="297">
      <c r="CK297" s="34"/>
      <c r="CL297" s="34"/>
      <c r="CM297" s="34"/>
      <c r="CN297" s="34"/>
      <c r="CO297" s="34"/>
      <c r="CP297" s="34"/>
      <c r="CQ297" s="34"/>
    </row>
    <row r="298">
      <c r="CK298" s="34"/>
      <c r="CL298" s="34"/>
      <c r="CM298" s="34"/>
      <c r="CN298" s="34"/>
      <c r="CO298" s="34"/>
      <c r="CP298" s="34"/>
      <c r="CQ298" s="34"/>
    </row>
    <row r="299">
      <c r="CK299" s="34"/>
      <c r="CL299" s="34"/>
      <c r="CM299" s="34"/>
      <c r="CN299" s="34"/>
      <c r="CO299" s="34"/>
      <c r="CP299" s="34"/>
      <c r="CQ299" s="34"/>
    </row>
    <row r="300">
      <c r="CK300" s="34"/>
      <c r="CL300" s="34"/>
      <c r="CM300" s="34"/>
      <c r="CN300" s="34"/>
      <c r="CO300" s="34"/>
      <c r="CP300" s="34"/>
      <c r="CQ300" s="34"/>
    </row>
    <row r="301">
      <c r="CK301" s="34"/>
      <c r="CL301" s="34"/>
      <c r="CM301" s="34"/>
      <c r="CN301" s="34"/>
      <c r="CO301" s="34"/>
      <c r="CP301" s="34"/>
      <c r="CQ301" s="34"/>
    </row>
    <row r="302">
      <c r="CK302" s="34"/>
      <c r="CL302" s="34"/>
      <c r="CM302" s="34"/>
      <c r="CN302" s="34"/>
      <c r="CO302" s="34"/>
      <c r="CP302" s="34"/>
      <c r="CQ302" s="34"/>
    </row>
    <row r="303">
      <c r="CK303" s="34"/>
      <c r="CL303" s="34"/>
      <c r="CM303" s="34"/>
      <c r="CN303" s="34"/>
      <c r="CO303" s="34"/>
      <c r="CP303" s="34"/>
      <c r="CQ303" s="34"/>
    </row>
    <row r="304">
      <c r="CK304" s="34"/>
      <c r="CL304" s="34"/>
      <c r="CM304" s="34"/>
      <c r="CN304" s="34"/>
      <c r="CO304" s="34"/>
      <c r="CP304" s="34"/>
      <c r="CQ304" s="34"/>
    </row>
    <row r="305">
      <c r="CK305" s="34"/>
      <c r="CL305" s="34"/>
      <c r="CM305" s="34"/>
      <c r="CN305" s="34"/>
      <c r="CO305" s="34"/>
      <c r="CP305" s="34"/>
      <c r="CQ305" s="34"/>
    </row>
    <row r="306">
      <c r="CK306" s="34"/>
      <c r="CL306" s="34"/>
      <c r="CM306" s="34"/>
      <c r="CN306" s="34"/>
      <c r="CO306" s="34"/>
      <c r="CP306" s="34"/>
      <c r="CQ306" s="34"/>
    </row>
    <row r="307">
      <c r="CK307" s="34"/>
      <c r="CL307" s="34"/>
      <c r="CM307" s="34"/>
      <c r="CN307" s="34"/>
      <c r="CO307" s="34"/>
      <c r="CP307" s="34"/>
      <c r="CQ307" s="34"/>
    </row>
    <row r="308">
      <c r="CK308" s="34"/>
      <c r="CL308" s="34"/>
      <c r="CM308" s="34"/>
      <c r="CN308" s="34"/>
      <c r="CO308" s="34"/>
      <c r="CP308" s="34"/>
      <c r="CQ308" s="34"/>
    </row>
    <row r="309">
      <c r="CK309" s="34"/>
      <c r="CL309" s="34"/>
      <c r="CM309" s="34"/>
      <c r="CN309" s="34"/>
      <c r="CO309" s="34"/>
      <c r="CP309" s="34"/>
      <c r="CQ309" s="34"/>
    </row>
    <row r="310">
      <c r="CK310" s="34"/>
      <c r="CL310" s="34"/>
      <c r="CM310" s="34"/>
      <c r="CN310" s="34"/>
      <c r="CO310" s="34"/>
      <c r="CP310" s="34"/>
      <c r="CQ310" s="34"/>
    </row>
    <row r="311">
      <c r="CK311" s="34"/>
      <c r="CL311" s="34"/>
      <c r="CM311" s="34"/>
      <c r="CN311" s="34"/>
      <c r="CO311" s="34"/>
      <c r="CP311" s="34"/>
      <c r="CQ311" s="34"/>
    </row>
    <row r="312">
      <c r="CK312" s="34"/>
      <c r="CL312" s="34"/>
      <c r="CM312" s="34"/>
      <c r="CN312" s="34"/>
      <c r="CO312" s="34"/>
      <c r="CP312" s="34"/>
      <c r="CQ312" s="34"/>
    </row>
    <row r="313">
      <c r="CK313" s="34"/>
      <c r="CL313" s="34"/>
      <c r="CM313" s="34"/>
      <c r="CN313" s="34"/>
      <c r="CO313" s="34"/>
      <c r="CP313" s="34"/>
      <c r="CQ313" s="34"/>
    </row>
    <row r="314">
      <c r="CK314" s="34"/>
      <c r="CL314" s="34"/>
      <c r="CM314" s="34"/>
      <c r="CN314" s="34"/>
      <c r="CO314" s="34"/>
      <c r="CP314" s="34"/>
      <c r="CQ314" s="34"/>
    </row>
    <row r="315">
      <c r="CK315" s="34"/>
      <c r="CL315" s="34"/>
      <c r="CM315" s="34"/>
      <c r="CN315" s="34"/>
      <c r="CO315" s="34"/>
      <c r="CP315" s="34"/>
      <c r="CQ315" s="34"/>
    </row>
    <row r="316">
      <c r="CK316" s="34"/>
      <c r="CL316" s="34"/>
      <c r="CM316" s="34"/>
      <c r="CN316" s="34"/>
      <c r="CO316" s="34"/>
      <c r="CP316" s="34"/>
      <c r="CQ316" s="34"/>
    </row>
    <row r="317">
      <c r="CK317" s="34"/>
      <c r="CL317" s="34"/>
      <c r="CM317" s="34"/>
      <c r="CN317" s="34"/>
      <c r="CO317" s="34"/>
      <c r="CP317" s="34"/>
      <c r="CQ317" s="34"/>
    </row>
    <row r="318">
      <c r="CK318" s="34"/>
      <c r="CL318" s="34"/>
      <c r="CM318" s="34"/>
      <c r="CN318" s="34"/>
      <c r="CO318" s="34"/>
      <c r="CP318" s="34"/>
      <c r="CQ318" s="34"/>
    </row>
    <row r="319">
      <c r="CK319" s="34"/>
      <c r="CL319" s="34"/>
      <c r="CM319" s="34"/>
      <c r="CN319" s="34"/>
      <c r="CO319" s="34"/>
      <c r="CP319" s="34"/>
      <c r="CQ319" s="34"/>
    </row>
    <row r="320">
      <c r="CK320" s="34"/>
      <c r="CL320" s="34"/>
      <c r="CM320" s="34"/>
      <c r="CN320" s="34"/>
      <c r="CO320" s="34"/>
      <c r="CP320" s="34"/>
      <c r="CQ320" s="34"/>
    </row>
    <row r="321">
      <c r="CK321" s="34"/>
      <c r="CL321" s="34"/>
      <c r="CM321" s="34"/>
      <c r="CN321" s="34"/>
      <c r="CO321" s="34"/>
      <c r="CP321" s="34"/>
      <c r="CQ321" s="34"/>
    </row>
    <row r="322">
      <c r="CK322" s="34"/>
      <c r="CL322" s="34"/>
      <c r="CM322" s="34"/>
      <c r="CN322" s="34"/>
      <c r="CO322" s="34"/>
      <c r="CP322" s="34"/>
      <c r="CQ322" s="34"/>
    </row>
    <row r="323">
      <c r="CK323" s="34"/>
      <c r="CL323" s="34"/>
      <c r="CM323" s="34"/>
      <c r="CN323" s="34"/>
      <c r="CO323" s="34"/>
      <c r="CP323" s="34"/>
      <c r="CQ323" s="34"/>
    </row>
    <row r="324">
      <c r="CK324" s="34"/>
      <c r="CL324" s="34"/>
      <c r="CM324" s="34"/>
      <c r="CN324" s="34"/>
      <c r="CO324" s="34"/>
      <c r="CP324" s="34"/>
      <c r="CQ324" s="34"/>
    </row>
    <row r="325">
      <c r="CK325" s="34"/>
      <c r="CL325" s="34"/>
      <c r="CM325" s="34"/>
      <c r="CN325" s="34"/>
      <c r="CO325" s="34"/>
      <c r="CP325" s="34"/>
      <c r="CQ325" s="34"/>
    </row>
    <row r="326">
      <c r="CK326" s="34"/>
      <c r="CL326" s="34"/>
      <c r="CM326" s="34"/>
      <c r="CN326" s="34"/>
      <c r="CO326" s="34"/>
      <c r="CP326" s="34"/>
      <c r="CQ326" s="34"/>
    </row>
    <row r="327">
      <c r="CK327" s="34"/>
      <c r="CL327" s="34"/>
      <c r="CM327" s="34"/>
      <c r="CN327" s="34"/>
      <c r="CO327" s="34"/>
      <c r="CP327" s="34"/>
      <c r="CQ327" s="34"/>
    </row>
    <row r="328">
      <c r="CK328" s="34"/>
      <c r="CL328" s="34"/>
      <c r="CM328" s="34"/>
      <c r="CN328" s="34"/>
      <c r="CO328" s="34"/>
      <c r="CP328" s="34"/>
      <c r="CQ328" s="34"/>
    </row>
    <row r="329">
      <c r="CK329" s="34"/>
      <c r="CL329" s="34"/>
      <c r="CM329" s="34"/>
      <c r="CN329" s="34"/>
      <c r="CO329" s="34"/>
      <c r="CP329" s="34"/>
      <c r="CQ329" s="34"/>
    </row>
    <row r="330">
      <c r="CK330" s="34"/>
      <c r="CL330" s="34"/>
      <c r="CM330" s="34"/>
      <c r="CN330" s="34"/>
      <c r="CO330" s="34"/>
      <c r="CP330" s="34"/>
      <c r="CQ330" s="34"/>
    </row>
    <row r="331">
      <c r="CK331" s="34"/>
      <c r="CL331" s="34"/>
      <c r="CM331" s="34"/>
      <c r="CN331" s="34"/>
      <c r="CO331" s="34"/>
      <c r="CP331" s="34"/>
      <c r="CQ331" s="34"/>
    </row>
    <row r="332">
      <c r="CK332" s="34"/>
      <c r="CL332" s="34"/>
      <c r="CM332" s="34"/>
      <c r="CN332" s="34"/>
      <c r="CO332" s="34"/>
      <c r="CP332" s="34"/>
      <c r="CQ332" s="34"/>
    </row>
    <row r="333">
      <c r="CK333" s="34"/>
      <c r="CL333" s="34"/>
      <c r="CM333" s="34"/>
      <c r="CN333" s="34"/>
      <c r="CO333" s="34"/>
      <c r="CP333" s="34"/>
      <c r="CQ333" s="34"/>
    </row>
    <row r="334">
      <c r="CK334" s="34"/>
      <c r="CL334" s="34"/>
      <c r="CM334" s="34"/>
      <c r="CN334" s="34"/>
      <c r="CO334" s="34"/>
      <c r="CP334" s="34"/>
      <c r="CQ334" s="34"/>
    </row>
    <row r="335">
      <c r="CK335" s="34"/>
      <c r="CL335" s="34"/>
      <c r="CM335" s="34"/>
      <c r="CN335" s="34"/>
      <c r="CO335" s="34"/>
      <c r="CP335" s="34"/>
      <c r="CQ335" s="34"/>
    </row>
    <row r="336">
      <c r="CK336" s="34"/>
      <c r="CL336" s="34"/>
      <c r="CM336" s="34"/>
      <c r="CN336" s="34"/>
      <c r="CO336" s="34"/>
      <c r="CP336" s="34"/>
      <c r="CQ336" s="34"/>
    </row>
    <row r="337">
      <c r="CK337" s="34"/>
      <c r="CL337" s="34"/>
      <c r="CM337" s="34"/>
      <c r="CN337" s="34"/>
      <c r="CO337" s="34"/>
      <c r="CP337" s="34"/>
      <c r="CQ337" s="34"/>
    </row>
    <row r="338">
      <c r="CK338" s="34"/>
      <c r="CL338" s="34"/>
      <c r="CM338" s="34"/>
      <c r="CN338" s="34"/>
      <c r="CO338" s="34"/>
      <c r="CP338" s="34"/>
      <c r="CQ338" s="34"/>
    </row>
    <row r="339">
      <c r="CK339" s="34"/>
      <c r="CL339" s="34"/>
      <c r="CM339" s="34"/>
      <c r="CN339" s="34"/>
      <c r="CO339" s="34"/>
      <c r="CP339" s="34"/>
      <c r="CQ339" s="34"/>
    </row>
    <row r="340">
      <c r="CK340" s="34"/>
      <c r="CL340" s="34"/>
      <c r="CM340" s="34"/>
      <c r="CN340" s="34"/>
      <c r="CO340" s="34"/>
      <c r="CP340" s="34"/>
      <c r="CQ340" s="34"/>
    </row>
    <row r="341">
      <c r="CK341" s="34"/>
      <c r="CL341" s="34"/>
      <c r="CM341" s="34"/>
      <c r="CN341" s="34"/>
      <c r="CO341" s="34"/>
      <c r="CP341" s="34"/>
      <c r="CQ341" s="34"/>
    </row>
    <row r="342">
      <c r="CK342" s="34"/>
      <c r="CL342" s="34"/>
      <c r="CM342" s="34"/>
      <c r="CN342" s="34"/>
      <c r="CO342" s="34"/>
      <c r="CP342" s="34"/>
      <c r="CQ342" s="34"/>
    </row>
    <row r="343">
      <c r="CK343" s="34"/>
      <c r="CL343" s="34"/>
      <c r="CM343" s="34"/>
      <c r="CN343" s="34"/>
      <c r="CO343" s="34"/>
      <c r="CP343" s="34"/>
      <c r="CQ343" s="34"/>
    </row>
    <row r="344">
      <c r="CK344" s="34"/>
      <c r="CL344" s="34"/>
      <c r="CM344" s="34"/>
      <c r="CN344" s="34"/>
      <c r="CO344" s="34"/>
      <c r="CP344" s="34"/>
      <c r="CQ344" s="34"/>
    </row>
    <row r="345">
      <c r="CK345" s="34"/>
      <c r="CL345" s="34"/>
      <c r="CM345" s="34"/>
      <c r="CN345" s="34"/>
      <c r="CO345" s="34"/>
      <c r="CP345" s="34"/>
      <c r="CQ345" s="34"/>
    </row>
    <row r="346">
      <c r="CK346" s="34"/>
      <c r="CL346" s="34"/>
      <c r="CM346" s="34"/>
      <c r="CN346" s="34"/>
      <c r="CO346" s="34"/>
      <c r="CP346" s="34"/>
      <c r="CQ346" s="34"/>
    </row>
    <row r="347">
      <c r="CK347" s="34"/>
      <c r="CL347" s="34"/>
      <c r="CM347" s="34"/>
      <c r="CN347" s="34"/>
      <c r="CO347" s="34"/>
      <c r="CP347" s="34"/>
      <c r="CQ347" s="34"/>
    </row>
    <row r="348">
      <c r="CK348" s="34"/>
      <c r="CL348" s="34"/>
      <c r="CM348" s="34"/>
      <c r="CN348" s="34"/>
      <c r="CO348" s="34"/>
      <c r="CP348" s="34"/>
      <c r="CQ348" s="34"/>
    </row>
    <row r="349">
      <c r="CK349" s="34"/>
      <c r="CL349" s="34"/>
      <c r="CM349" s="34"/>
      <c r="CN349" s="34"/>
      <c r="CO349" s="34"/>
      <c r="CP349" s="34"/>
      <c r="CQ349" s="34"/>
    </row>
    <row r="350">
      <c r="CK350" s="34"/>
      <c r="CL350" s="34"/>
      <c r="CM350" s="34"/>
      <c r="CN350" s="34"/>
      <c r="CO350" s="34"/>
      <c r="CP350" s="34"/>
      <c r="CQ350" s="34"/>
    </row>
    <row r="351">
      <c r="CK351" s="34"/>
      <c r="CL351" s="34"/>
      <c r="CM351" s="34"/>
      <c r="CN351" s="34"/>
      <c r="CO351" s="34"/>
      <c r="CP351" s="34"/>
      <c r="CQ351" s="34"/>
    </row>
    <row r="352">
      <c r="CK352" s="34"/>
      <c r="CL352" s="34"/>
      <c r="CM352" s="34"/>
      <c r="CN352" s="34"/>
      <c r="CO352" s="34"/>
      <c r="CP352" s="34"/>
      <c r="CQ352" s="34"/>
    </row>
    <row r="353">
      <c r="CK353" s="34"/>
      <c r="CL353" s="34"/>
      <c r="CM353" s="34"/>
      <c r="CN353" s="34"/>
      <c r="CO353" s="34"/>
      <c r="CP353" s="34"/>
      <c r="CQ353" s="34"/>
    </row>
    <row r="354">
      <c r="CK354" s="34"/>
      <c r="CL354" s="34"/>
      <c r="CM354" s="34"/>
      <c r="CN354" s="34"/>
      <c r="CO354" s="34"/>
      <c r="CP354" s="34"/>
      <c r="CQ354" s="34"/>
    </row>
    <row r="355">
      <c r="CK355" s="34"/>
      <c r="CL355" s="34"/>
      <c r="CM355" s="34"/>
      <c r="CN355" s="34"/>
      <c r="CO355" s="34"/>
      <c r="CP355" s="34"/>
      <c r="CQ355" s="34"/>
    </row>
    <row r="356">
      <c r="CK356" s="34"/>
      <c r="CL356" s="34"/>
      <c r="CM356" s="34"/>
      <c r="CN356" s="34"/>
      <c r="CO356" s="34"/>
      <c r="CP356" s="34"/>
      <c r="CQ356" s="34"/>
    </row>
    <row r="357">
      <c r="CK357" s="34"/>
      <c r="CL357" s="34"/>
      <c r="CM357" s="34"/>
      <c r="CN357" s="34"/>
      <c r="CO357" s="34"/>
      <c r="CP357" s="34"/>
      <c r="CQ357" s="34"/>
    </row>
    <row r="358">
      <c r="CK358" s="34"/>
      <c r="CL358" s="34"/>
      <c r="CM358" s="34"/>
      <c r="CN358" s="34"/>
      <c r="CO358" s="34"/>
      <c r="CP358" s="34"/>
      <c r="CQ358" s="34"/>
    </row>
    <row r="359">
      <c r="CK359" s="34"/>
      <c r="CL359" s="34"/>
      <c r="CM359" s="34"/>
      <c r="CN359" s="34"/>
      <c r="CO359" s="34"/>
      <c r="CP359" s="34"/>
      <c r="CQ359" s="34"/>
    </row>
    <row r="360">
      <c r="CK360" s="34"/>
      <c r="CL360" s="34"/>
      <c r="CM360" s="34"/>
      <c r="CN360" s="34"/>
      <c r="CO360" s="34"/>
      <c r="CP360" s="34"/>
      <c r="CQ360" s="34"/>
    </row>
    <row r="361">
      <c r="CK361" s="34"/>
      <c r="CL361" s="34"/>
      <c r="CM361" s="34"/>
      <c r="CN361" s="34"/>
      <c r="CO361" s="34"/>
      <c r="CP361" s="34"/>
      <c r="CQ361" s="34"/>
    </row>
    <row r="362">
      <c r="CK362" s="34"/>
      <c r="CL362" s="34"/>
      <c r="CM362" s="34"/>
      <c r="CN362" s="34"/>
      <c r="CO362" s="34"/>
      <c r="CP362" s="34"/>
      <c r="CQ362" s="34"/>
    </row>
    <row r="363">
      <c r="CK363" s="34"/>
      <c r="CL363" s="34"/>
      <c r="CM363" s="34"/>
      <c r="CN363" s="34"/>
      <c r="CO363" s="34"/>
      <c r="CP363" s="34"/>
      <c r="CQ363" s="34"/>
    </row>
    <row r="364">
      <c r="CK364" s="34"/>
      <c r="CL364" s="34"/>
      <c r="CM364" s="34"/>
      <c r="CN364" s="34"/>
      <c r="CO364" s="34"/>
      <c r="CP364" s="34"/>
      <c r="CQ364" s="34"/>
    </row>
    <row r="365">
      <c r="CK365" s="34"/>
      <c r="CL365" s="34"/>
      <c r="CM365" s="34"/>
      <c r="CN365" s="34"/>
      <c r="CO365" s="34"/>
      <c r="CP365" s="34"/>
      <c r="CQ365" s="34"/>
    </row>
    <row r="366">
      <c r="CK366" s="34"/>
      <c r="CL366" s="34"/>
      <c r="CM366" s="34"/>
      <c r="CN366" s="34"/>
      <c r="CO366" s="34"/>
      <c r="CP366" s="34"/>
      <c r="CQ366" s="34"/>
    </row>
    <row r="367">
      <c r="CK367" s="34"/>
      <c r="CL367" s="34"/>
      <c r="CM367" s="34"/>
      <c r="CN367" s="34"/>
      <c r="CO367" s="34"/>
      <c r="CP367" s="34"/>
      <c r="CQ367" s="34"/>
    </row>
    <row r="368">
      <c r="CK368" s="34"/>
      <c r="CL368" s="34"/>
      <c r="CM368" s="34"/>
      <c r="CN368" s="34"/>
      <c r="CO368" s="34"/>
      <c r="CP368" s="34"/>
      <c r="CQ368" s="34"/>
    </row>
    <row r="369">
      <c r="CK369" s="34"/>
      <c r="CL369" s="34"/>
      <c r="CM369" s="34"/>
      <c r="CN369" s="34"/>
      <c r="CO369" s="34"/>
      <c r="CP369" s="34"/>
      <c r="CQ369" s="34"/>
    </row>
    <row r="370">
      <c r="CK370" s="34"/>
      <c r="CL370" s="34"/>
      <c r="CM370" s="34"/>
      <c r="CN370" s="34"/>
      <c r="CO370" s="34"/>
      <c r="CP370" s="34"/>
      <c r="CQ370" s="34"/>
    </row>
    <row r="371">
      <c r="CK371" s="34"/>
      <c r="CL371" s="34"/>
      <c r="CM371" s="34"/>
      <c r="CN371" s="34"/>
      <c r="CO371" s="34"/>
      <c r="CP371" s="34"/>
      <c r="CQ371" s="34"/>
    </row>
    <row r="372">
      <c r="CK372" s="34"/>
      <c r="CL372" s="34"/>
      <c r="CM372" s="34"/>
      <c r="CN372" s="34"/>
      <c r="CO372" s="34"/>
      <c r="CP372" s="34"/>
      <c r="CQ372" s="34"/>
    </row>
    <row r="373">
      <c r="CK373" s="34"/>
      <c r="CL373" s="34"/>
      <c r="CM373" s="34"/>
      <c r="CN373" s="34"/>
      <c r="CO373" s="34"/>
      <c r="CP373" s="34"/>
      <c r="CQ373" s="34"/>
    </row>
    <row r="374">
      <c r="CK374" s="34"/>
      <c r="CL374" s="34"/>
      <c r="CM374" s="34"/>
      <c r="CN374" s="34"/>
      <c r="CO374" s="34"/>
      <c r="CP374" s="34"/>
      <c r="CQ374" s="34"/>
    </row>
    <row r="375">
      <c r="CK375" s="34"/>
      <c r="CL375" s="34"/>
      <c r="CM375" s="34"/>
      <c r="CN375" s="34"/>
      <c r="CO375" s="34"/>
      <c r="CP375" s="34"/>
      <c r="CQ375" s="34"/>
    </row>
    <row r="376">
      <c r="CK376" s="34"/>
      <c r="CL376" s="34"/>
      <c r="CM376" s="34"/>
      <c r="CN376" s="34"/>
      <c r="CO376" s="34"/>
      <c r="CP376" s="34"/>
      <c r="CQ376" s="34"/>
    </row>
    <row r="377">
      <c r="CK377" s="34"/>
      <c r="CL377" s="34"/>
      <c r="CM377" s="34"/>
      <c r="CN377" s="34"/>
      <c r="CO377" s="34"/>
      <c r="CP377" s="34"/>
      <c r="CQ377" s="34"/>
    </row>
    <row r="378">
      <c r="CK378" s="34"/>
      <c r="CL378" s="34"/>
      <c r="CM378" s="34"/>
      <c r="CN378" s="34"/>
      <c r="CO378" s="34"/>
      <c r="CP378" s="34"/>
      <c r="CQ378" s="34"/>
    </row>
    <row r="379">
      <c r="CK379" s="34"/>
      <c r="CL379" s="34"/>
      <c r="CM379" s="34"/>
      <c r="CN379" s="34"/>
      <c r="CO379" s="34"/>
      <c r="CP379" s="34"/>
      <c r="CQ379" s="34"/>
    </row>
    <row r="380">
      <c r="CK380" s="34"/>
      <c r="CL380" s="34"/>
      <c r="CM380" s="34"/>
      <c r="CN380" s="34"/>
      <c r="CO380" s="34"/>
      <c r="CP380" s="34"/>
      <c r="CQ380" s="34"/>
    </row>
    <row r="381">
      <c r="CK381" s="34"/>
      <c r="CL381" s="34"/>
      <c r="CM381" s="34"/>
      <c r="CN381" s="34"/>
      <c r="CO381" s="34"/>
      <c r="CP381" s="34"/>
      <c r="CQ381" s="34"/>
    </row>
    <row r="382">
      <c r="CK382" s="34"/>
      <c r="CL382" s="34"/>
      <c r="CM382" s="34"/>
      <c r="CN382" s="34"/>
      <c r="CO382" s="34"/>
      <c r="CP382" s="34"/>
      <c r="CQ382" s="34"/>
    </row>
    <row r="383">
      <c r="CK383" s="34"/>
      <c r="CL383" s="34"/>
      <c r="CM383" s="34"/>
      <c r="CN383" s="34"/>
      <c r="CO383" s="34"/>
      <c r="CP383" s="34"/>
      <c r="CQ383" s="34"/>
    </row>
    <row r="384">
      <c r="CK384" s="34"/>
      <c r="CL384" s="34"/>
      <c r="CM384" s="34"/>
      <c r="CN384" s="34"/>
      <c r="CO384" s="34"/>
      <c r="CP384" s="34"/>
      <c r="CQ384" s="34"/>
    </row>
    <row r="385">
      <c r="CK385" s="34"/>
      <c r="CL385" s="34"/>
      <c r="CM385" s="34"/>
      <c r="CN385" s="34"/>
      <c r="CO385" s="34"/>
      <c r="CP385" s="34"/>
      <c r="CQ385" s="34"/>
    </row>
    <row r="386">
      <c r="CK386" s="34"/>
      <c r="CL386" s="34"/>
      <c r="CM386" s="34"/>
      <c r="CN386" s="34"/>
      <c r="CO386" s="34"/>
      <c r="CP386" s="34"/>
      <c r="CQ386" s="34"/>
    </row>
    <row r="387">
      <c r="CK387" s="34"/>
      <c r="CL387" s="34"/>
      <c r="CM387" s="34"/>
      <c r="CN387" s="34"/>
      <c r="CO387" s="34"/>
      <c r="CP387" s="34"/>
      <c r="CQ387" s="34"/>
    </row>
    <row r="388">
      <c r="CK388" s="34"/>
      <c r="CL388" s="34"/>
      <c r="CM388" s="34"/>
      <c r="CN388" s="34"/>
      <c r="CO388" s="34"/>
      <c r="CP388" s="34"/>
      <c r="CQ388" s="34"/>
    </row>
    <row r="389">
      <c r="CK389" s="34"/>
      <c r="CL389" s="34"/>
      <c r="CM389" s="34"/>
      <c r="CN389" s="34"/>
      <c r="CO389" s="34"/>
      <c r="CP389" s="34"/>
      <c r="CQ389" s="34"/>
    </row>
    <row r="390">
      <c r="CK390" s="34"/>
      <c r="CL390" s="34"/>
      <c r="CM390" s="34"/>
      <c r="CN390" s="34"/>
      <c r="CO390" s="34"/>
      <c r="CP390" s="34"/>
      <c r="CQ390" s="34"/>
    </row>
    <row r="391">
      <c r="CK391" s="34"/>
      <c r="CL391" s="34"/>
      <c r="CM391" s="34"/>
      <c r="CN391" s="34"/>
      <c r="CO391" s="34"/>
      <c r="CP391" s="34"/>
      <c r="CQ391" s="34"/>
    </row>
    <row r="392">
      <c r="CK392" s="34"/>
      <c r="CL392" s="34"/>
      <c r="CM392" s="34"/>
      <c r="CN392" s="34"/>
      <c r="CO392" s="34"/>
      <c r="CP392" s="34"/>
      <c r="CQ392" s="34"/>
    </row>
    <row r="393">
      <c r="CK393" s="34"/>
      <c r="CL393" s="34"/>
      <c r="CM393" s="34"/>
      <c r="CN393" s="34"/>
      <c r="CO393" s="34"/>
      <c r="CP393" s="34"/>
      <c r="CQ393" s="34"/>
    </row>
    <row r="394">
      <c r="CK394" s="34"/>
      <c r="CL394" s="34"/>
      <c r="CM394" s="34"/>
      <c r="CN394" s="34"/>
      <c r="CO394" s="34"/>
      <c r="CP394" s="34"/>
      <c r="CQ394" s="34"/>
    </row>
    <row r="395">
      <c r="CK395" s="34"/>
      <c r="CL395" s="34"/>
      <c r="CM395" s="34"/>
      <c r="CN395" s="34"/>
      <c r="CO395" s="34"/>
      <c r="CP395" s="34"/>
      <c r="CQ395" s="34"/>
    </row>
    <row r="396">
      <c r="CK396" s="34"/>
      <c r="CL396" s="34"/>
      <c r="CM396" s="34"/>
      <c r="CN396" s="34"/>
      <c r="CO396" s="34"/>
      <c r="CP396" s="34"/>
      <c r="CQ396" s="34"/>
    </row>
    <row r="397">
      <c r="CK397" s="34"/>
      <c r="CL397" s="34"/>
      <c r="CM397" s="34"/>
      <c r="CN397" s="34"/>
      <c r="CO397" s="34"/>
      <c r="CP397" s="34"/>
      <c r="CQ397" s="34"/>
    </row>
    <row r="398">
      <c r="CK398" s="34"/>
      <c r="CL398" s="34"/>
      <c r="CM398" s="34"/>
      <c r="CN398" s="34"/>
      <c r="CO398" s="34"/>
      <c r="CP398" s="34"/>
      <c r="CQ398" s="34"/>
    </row>
    <row r="399">
      <c r="CK399" s="34"/>
      <c r="CL399" s="34"/>
      <c r="CM399" s="34"/>
      <c r="CN399" s="34"/>
      <c r="CO399" s="34"/>
      <c r="CP399" s="34"/>
      <c r="CQ399" s="34"/>
    </row>
    <row r="400">
      <c r="CK400" s="34"/>
      <c r="CL400" s="34"/>
      <c r="CM400" s="34"/>
      <c r="CN400" s="34"/>
      <c r="CO400" s="34"/>
      <c r="CP400" s="34"/>
      <c r="CQ400" s="34"/>
    </row>
    <row r="401">
      <c r="CK401" s="34"/>
      <c r="CL401" s="34"/>
      <c r="CM401" s="34"/>
      <c r="CN401" s="34"/>
      <c r="CO401" s="34"/>
      <c r="CP401" s="34"/>
      <c r="CQ401" s="34"/>
    </row>
    <row r="402">
      <c r="CK402" s="34"/>
      <c r="CL402" s="34"/>
      <c r="CM402" s="34"/>
      <c r="CN402" s="34"/>
      <c r="CO402" s="34"/>
      <c r="CP402" s="34"/>
      <c r="CQ402" s="34"/>
    </row>
    <row r="403">
      <c r="CK403" s="34"/>
      <c r="CL403" s="34"/>
      <c r="CM403" s="34"/>
      <c r="CN403" s="34"/>
      <c r="CO403" s="34"/>
      <c r="CP403" s="34"/>
      <c r="CQ403" s="34"/>
    </row>
    <row r="404">
      <c r="CK404" s="34"/>
      <c r="CL404" s="34"/>
      <c r="CM404" s="34"/>
      <c r="CN404" s="34"/>
      <c r="CO404" s="34"/>
      <c r="CP404" s="34"/>
      <c r="CQ404" s="34"/>
    </row>
    <row r="405">
      <c r="CK405" s="34"/>
      <c r="CL405" s="34"/>
      <c r="CM405" s="34"/>
      <c r="CN405" s="34"/>
      <c r="CO405" s="34"/>
      <c r="CP405" s="34"/>
      <c r="CQ405" s="34"/>
    </row>
    <row r="406">
      <c r="CK406" s="34"/>
      <c r="CL406" s="34"/>
      <c r="CM406" s="34"/>
      <c r="CN406" s="34"/>
      <c r="CO406" s="34"/>
      <c r="CP406" s="34"/>
      <c r="CQ406" s="34"/>
    </row>
    <row r="407">
      <c r="CK407" s="34"/>
      <c r="CL407" s="34"/>
      <c r="CM407" s="34"/>
      <c r="CN407" s="34"/>
      <c r="CO407" s="34"/>
      <c r="CP407" s="34"/>
      <c r="CQ407" s="34"/>
    </row>
    <row r="408">
      <c r="CK408" s="34"/>
      <c r="CL408" s="34"/>
      <c r="CM408" s="34"/>
      <c r="CN408" s="34"/>
      <c r="CO408" s="34"/>
      <c r="CP408" s="34"/>
      <c r="CQ408" s="34"/>
    </row>
    <row r="409">
      <c r="CK409" s="34"/>
      <c r="CL409" s="34"/>
      <c r="CM409" s="34"/>
      <c r="CN409" s="34"/>
      <c r="CO409" s="34"/>
      <c r="CP409" s="34"/>
      <c r="CQ409" s="34"/>
    </row>
    <row r="410">
      <c r="CK410" s="34"/>
      <c r="CL410" s="34"/>
      <c r="CM410" s="34"/>
      <c r="CN410" s="34"/>
      <c r="CO410" s="34"/>
      <c r="CP410" s="34"/>
      <c r="CQ410" s="34"/>
    </row>
    <row r="411">
      <c r="CK411" s="34"/>
      <c r="CL411" s="34"/>
      <c r="CM411" s="34"/>
      <c r="CN411" s="34"/>
      <c r="CO411" s="34"/>
      <c r="CP411" s="34"/>
      <c r="CQ411" s="34"/>
    </row>
    <row r="412">
      <c r="CK412" s="34"/>
      <c r="CL412" s="34"/>
      <c r="CM412" s="34"/>
      <c r="CN412" s="34"/>
      <c r="CO412" s="34"/>
      <c r="CP412" s="34"/>
      <c r="CQ412" s="34"/>
    </row>
    <row r="413">
      <c r="CK413" s="34"/>
      <c r="CL413" s="34"/>
      <c r="CM413" s="34"/>
      <c r="CN413" s="34"/>
      <c r="CO413" s="34"/>
      <c r="CP413" s="34"/>
      <c r="CQ413" s="34"/>
    </row>
    <row r="414">
      <c r="CK414" s="34"/>
      <c r="CL414" s="34"/>
      <c r="CM414" s="34"/>
      <c r="CN414" s="34"/>
      <c r="CO414" s="34"/>
      <c r="CP414" s="34"/>
      <c r="CQ414" s="34"/>
    </row>
    <row r="415">
      <c r="CK415" s="34"/>
      <c r="CL415" s="34"/>
      <c r="CM415" s="34"/>
      <c r="CN415" s="34"/>
      <c r="CO415" s="34"/>
      <c r="CP415" s="34"/>
      <c r="CQ415" s="34"/>
    </row>
    <row r="416">
      <c r="CK416" s="34"/>
      <c r="CL416" s="34"/>
      <c r="CM416" s="34"/>
      <c r="CN416" s="34"/>
      <c r="CO416" s="34"/>
      <c r="CP416" s="34"/>
      <c r="CQ416" s="34"/>
    </row>
    <row r="417">
      <c r="CK417" s="34"/>
      <c r="CL417" s="34"/>
      <c r="CM417" s="34"/>
      <c r="CN417" s="34"/>
      <c r="CO417" s="34"/>
      <c r="CP417" s="34"/>
      <c r="CQ417" s="34"/>
    </row>
    <row r="418">
      <c r="CK418" s="34"/>
      <c r="CL418" s="34"/>
      <c r="CM418" s="34"/>
      <c r="CN418" s="34"/>
      <c r="CO418" s="34"/>
      <c r="CP418" s="34"/>
      <c r="CQ418" s="34"/>
    </row>
    <row r="419">
      <c r="CK419" s="34"/>
      <c r="CL419" s="34"/>
      <c r="CM419" s="34"/>
      <c r="CN419" s="34"/>
      <c r="CO419" s="34"/>
      <c r="CP419" s="34"/>
      <c r="CQ419" s="34"/>
    </row>
    <row r="420">
      <c r="CK420" s="34"/>
      <c r="CL420" s="34"/>
      <c r="CM420" s="34"/>
      <c r="CN420" s="34"/>
      <c r="CO420" s="34"/>
      <c r="CP420" s="34"/>
      <c r="CQ420" s="34"/>
    </row>
    <row r="421">
      <c r="CK421" s="34"/>
      <c r="CL421" s="34"/>
      <c r="CM421" s="34"/>
      <c r="CN421" s="34"/>
      <c r="CO421" s="34"/>
      <c r="CP421" s="34"/>
      <c r="CQ421" s="34"/>
    </row>
    <row r="422">
      <c r="CK422" s="34"/>
      <c r="CL422" s="34"/>
      <c r="CM422" s="34"/>
      <c r="CN422" s="34"/>
      <c r="CO422" s="34"/>
      <c r="CP422" s="34"/>
      <c r="CQ422" s="34"/>
    </row>
    <row r="423">
      <c r="CK423" s="34"/>
      <c r="CL423" s="34"/>
      <c r="CM423" s="34"/>
      <c r="CN423" s="34"/>
      <c r="CO423" s="34"/>
      <c r="CP423" s="34"/>
      <c r="CQ423" s="34"/>
    </row>
    <row r="424">
      <c r="CK424" s="34"/>
      <c r="CL424" s="34"/>
      <c r="CM424" s="34"/>
      <c r="CN424" s="34"/>
      <c r="CO424" s="34"/>
      <c r="CP424" s="34"/>
      <c r="CQ424" s="34"/>
    </row>
    <row r="425">
      <c r="CK425" s="34"/>
      <c r="CL425" s="34"/>
      <c r="CM425" s="34"/>
      <c r="CN425" s="34"/>
      <c r="CO425" s="34"/>
      <c r="CP425" s="34"/>
      <c r="CQ425" s="34"/>
    </row>
    <row r="426">
      <c r="CK426" s="34"/>
      <c r="CL426" s="34"/>
      <c r="CM426" s="34"/>
      <c r="CN426" s="34"/>
      <c r="CO426" s="34"/>
      <c r="CP426" s="34"/>
      <c r="CQ426" s="34"/>
    </row>
    <row r="427">
      <c r="CK427" s="34"/>
      <c r="CL427" s="34"/>
      <c r="CM427" s="34"/>
      <c r="CN427" s="34"/>
      <c r="CO427" s="34"/>
      <c r="CP427" s="34"/>
      <c r="CQ427" s="34"/>
    </row>
    <row r="428">
      <c r="CK428" s="34"/>
      <c r="CL428" s="34"/>
      <c r="CM428" s="34"/>
      <c r="CN428" s="34"/>
      <c r="CO428" s="34"/>
      <c r="CP428" s="34"/>
      <c r="CQ428" s="34"/>
    </row>
    <row r="429">
      <c r="CK429" s="34"/>
      <c r="CL429" s="34"/>
      <c r="CM429" s="34"/>
      <c r="CN429" s="34"/>
      <c r="CO429" s="34"/>
      <c r="CP429" s="34"/>
      <c r="CQ429" s="34"/>
    </row>
    <row r="430">
      <c r="CK430" s="34"/>
      <c r="CL430" s="34"/>
      <c r="CM430" s="34"/>
      <c r="CN430" s="34"/>
      <c r="CO430" s="34"/>
      <c r="CP430" s="34"/>
      <c r="CQ430" s="34"/>
    </row>
    <row r="431">
      <c r="CK431" s="34"/>
      <c r="CL431" s="34"/>
      <c r="CM431" s="34"/>
      <c r="CN431" s="34"/>
      <c r="CO431" s="34"/>
      <c r="CP431" s="34"/>
      <c r="CQ431" s="34"/>
    </row>
    <row r="432">
      <c r="CK432" s="34"/>
      <c r="CL432" s="34"/>
      <c r="CM432" s="34"/>
      <c r="CN432" s="34"/>
      <c r="CO432" s="34"/>
      <c r="CP432" s="34"/>
      <c r="CQ432" s="34"/>
    </row>
    <row r="433">
      <c r="CK433" s="34"/>
      <c r="CL433" s="34"/>
      <c r="CM433" s="34"/>
      <c r="CN433" s="34"/>
      <c r="CO433" s="34"/>
      <c r="CP433" s="34"/>
      <c r="CQ433" s="34"/>
    </row>
    <row r="434">
      <c r="CK434" s="34"/>
      <c r="CL434" s="34"/>
      <c r="CM434" s="34"/>
      <c r="CN434" s="34"/>
      <c r="CO434" s="34"/>
      <c r="CP434" s="34"/>
      <c r="CQ434" s="34"/>
    </row>
    <row r="435">
      <c r="CK435" s="34"/>
      <c r="CL435" s="34"/>
      <c r="CM435" s="34"/>
      <c r="CN435" s="34"/>
      <c r="CO435" s="34"/>
      <c r="CP435" s="34"/>
      <c r="CQ435" s="34"/>
    </row>
    <row r="436">
      <c r="CK436" s="34"/>
      <c r="CL436" s="34"/>
      <c r="CM436" s="34"/>
      <c r="CN436" s="34"/>
      <c r="CO436" s="34"/>
      <c r="CP436" s="34"/>
      <c r="CQ436" s="34"/>
    </row>
    <row r="437">
      <c r="CK437" s="34"/>
      <c r="CL437" s="34"/>
      <c r="CM437" s="34"/>
      <c r="CN437" s="34"/>
      <c r="CO437" s="34"/>
      <c r="CP437" s="34"/>
      <c r="CQ437" s="34"/>
    </row>
    <row r="438">
      <c r="CK438" s="34"/>
      <c r="CL438" s="34"/>
      <c r="CM438" s="34"/>
      <c r="CN438" s="34"/>
      <c r="CO438" s="34"/>
      <c r="CP438" s="34"/>
      <c r="CQ438" s="34"/>
    </row>
    <row r="439">
      <c r="CK439" s="34"/>
      <c r="CL439" s="34"/>
      <c r="CM439" s="34"/>
      <c r="CN439" s="34"/>
      <c r="CO439" s="34"/>
      <c r="CP439" s="34"/>
      <c r="CQ439" s="34"/>
    </row>
    <row r="440">
      <c r="CK440" s="34"/>
      <c r="CL440" s="34"/>
      <c r="CM440" s="34"/>
      <c r="CN440" s="34"/>
      <c r="CO440" s="34"/>
      <c r="CP440" s="34"/>
      <c r="CQ440" s="34"/>
    </row>
    <row r="441">
      <c r="CK441" s="34"/>
      <c r="CL441" s="34"/>
      <c r="CM441" s="34"/>
      <c r="CN441" s="34"/>
      <c r="CO441" s="34"/>
      <c r="CP441" s="34"/>
      <c r="CQ441" s="34"/>
    </row>
    <row r="442">
      <c r="CK442" s="34"/>
      <c r="CL442" s="34"/>
      <c r="CM442" s="34"/>
      <c r="CN442" s="34"/>
      <c r="CO442" s="34"/>
      <c r="CP442" s="34"/>
      <c r="CQ442" s="34"/>
    </row>
    <row r="443">
      <c r="CK443" s="34"/>
      <c r="CL443" s="34"/>
      <c r="CM443" s="34"/>
      <c r="CN443" s="34"/>
      <c r="CO443" s="34"/>
      <c r="CP443" s="34"/>
      <c r="CQ443" s="34"/>
    </row>
    <row r="444">
      <c r="CK444" s="34"/>
      <c r="CL444" s="34"/>
      <c r="CM444" s="34"/>
      <c r="CN444" s="34"/>
      <c r="CO444" s="34"/>
      <c r="CP444" s="34"/>
      <c r="CQ444" s="34"/>
    </row>
    <row r="445">
      <c r="CK445" s="34"/>
      <c r="CL445" s="34"/>
      <c r="CM445" s="34"/>
      <c r="CN445" s="34"/>
      <c r="CO445" s="34"/>
      <c r="CP445" s="34"/>
      <c r="CQ445" s="34"/>
    </row>
    <row r="446">
      <c r="CK446" s="34"/>
      <c r="CL446" s="34"/>
      <c r="CM446" s="34"/>
      <c r="CN446" s="34"/>
      <c r="CO446" s="34"/>
      <c r="CP446" s="34"/>
      <c r="CQ446" s="34"/>
    </row>
    <row r="447">
      <c r="CK447" s="34"/>
      <c r="CL447" s="34"/>
      <c r="CM447" s="34"/>
      <c r="CN447" s="34"/>
      <c r="CO447" s="34"/>
      <c r="CP447" s="34"/>
      <c r="CQ447" s="34"/>
    </row>
    <row r="448">
      <c r="CK448" s="34"/>
      <c r="CL448" s="34"/>
      <c r="CM448" s="34"/>
      <c r="CN448" s="34"/>
      <c r="CO448" s="34"/>
      <c r="CP448" s="34"/>
      <c r="CQ448" s="34"/>
    </row>
    <row r="449">
      <c r="CK449" s="34"/>
      <c r="CL449" s="34"/>
      <c r="CM449" s="34"/>
      <c r="CN449" s="34"/>
      <c r="CO449" s="34"/>
      <c r="CP449" s="34"/>
      <c r="CQ449" s="34"/>
    </row>
    <row r="450">
      <c r="CK450" s="34"/>
      <c r="CL450" s="34"/>
      <c r="CM450" s="34"/>
      <c r="CN450" s="34"/>
      <c r="CO450" s="34"/>
      <c r="CP450" s="34"/>
      <c r="CQ450" s="34"/>
    </row>
    <row r="451">
      <c r="CK451" s="34"/>
      <c r="CL451" s="34"/>
      <c r="CM451" s="34"/>
      <c r="CN451" s="34"/>
      <c r="CO451" s="34"/>
      <c r="CP451" s="34"/>
      <c r="CQ451" s="34"/>
    </row>
    <row r="452">
      <c r="CK452" s="34"/>
      <c r="CL452" s="34"/>
      <c r="CM452" s="34"/>
      <c r="CN452" s="34"/>
      <c r="CO452" s="34"/>
      <c r="CP452" s="34"/>
      <c r="CQ452" s="34"/>
    </row>
    <row r="453">
      <c r="CK453" s="34"/>
      <c r="CL453" s="34"/>
      <c r="CM453" s="34"/>
      <c r="CN453" s="34"/>
      <c r="CO453" s="34"/>
      <c r="CP453" s="34"/>
      <c r="CQ453" s="34"/>
    </row>
    <row r="454">
      <c r="CK454" s="34"/>
      <c r="CL454" s="34"/>
      <c r="CM454" s="34"/>
      <c r="CN454" s="34"/>
      <c r="CO454" s="34"/>
      <c r="CP454" s="34"/>
      <c r="CQ454" s="34"/>
    </row>
    <row r="455">
      <c r="CK455" s="34"/>
      <c r="CL455" s="34"/>
      <c r="CM455" s="34"/>
      <c r="CN455" s="34"/>
      <c r="CO455" s="34"/>
      <c r="CP455" s="34"/>
      <c r="CQ455" s="34"/>
    </row>
    <row r="456">
      <c r="CK456" s="34"/>
      <c r="CL456" s="34"/>
      <c r="CM456" s="34"/>
      <c r="CN456" s="34"/>
      <c r="CO456" s="34"/>
      <c r="CP456" s="34"/>
      <c r="CQ456" s="34"/>
    </row>
    <row r="457">
      <c r="CK457" s="34"/>
      <c r="CL457" s="34"/>
      <c r="CM457" s="34"/>
      <c r="CN457" s="34"/>
      <c r="CO457" s="34"/>
      <c r="CP457" s="34"/>
      <c r="CQ457" s="34"/>
    </row>
    <row r="458">
      <c r="CK458" s="34"/>
      <c r="CL458" s="34"/>
      <c r="CM458" s="34"/>
      <c r="CN458" s="34"/>
      <c r="CO458" s="34"/>
      <c r="CP458" s="34"/>
      <c r="CQ458" s="34"/>
    </row>
    <row r="459">
      <c r="CK459" s="34"/>
      <c r="CL459" s="34"/>
      <c r="CM459" s="34"/>
      <c r="CN459" s="34"/>
      <c r="CO459" s="34"/>
      <c r="CP459" s="34"/>
      <c r="CQ459" s="34"/>
    </row>
    <row r="460">
      <c r="CK460" s="34"/>
      <c r="CL460" s="34"/>
      <c r="CM460" s="34"/>
      <c r="CN460" s="34"/>
      <c r="CO460" s="34"/>
      <c r="CP460" s="34"/>
      <c r="CQ460" s="34"/>
    </row>
    <row r="461">
      <c r="CK461" s="34"/>
      <c r="CL461" s="34"/>
      <c r="CM461" s="34"/>
      <c r="CN461" s="34"/>
      <c r="CO461" s="34"/>
      <c r="CP461" s="34"/>
      <c r="CQ461" s="34"/>
    </row>
    <row r="462">
      <c r="CK462" s="34"/>
      <c r="CL462" s="34"/>
      <c r="CM462" s="34"/>
      <c r="CN462" s="34"/>
      <c r="CO462" s="34"/>
      <c r="CP462" s="34"/>
      <c r="CQ462" s="34"/>
    </row>
    <row r="463">
      <c r="CK463" s="34"/>
      <c r="CL463" s="34"/>
      <c r="CM463" s="34"/>
      <c r="CN463" s="34"/>
      <c r="CO463" s="34"/>
      <c r="CP463" s="34"/>
      <c r="CQ463" s="34"/>
    </row>
    <row r="464">
      <c r="CK464" s="34"/>
      <c r="CL464" s="34"/>
      <c r="CM464" s="34"/>
      <c r="CN464" s="34"/>
      <c r="CO464" s="34"/>
      <c r="CP464" s="34"/>
      <c r="CQ464" s="34"/>
    </row>
    <row r="465">
      <c r="CK465" s="34"/>
      <c r="CL465" s="34"/>
      <c r="CM465" s="34"/>
      <c r="CN465" s="34"/>
      <c r="CO465" s="34"/>
      <c r="CP465" s="34"/>
      <c r="CQ465" s="34"/>
    </row>
    <row r="466">
      <c r="CK466" s="34"/>
      <c r="CL466" s="34"/>
      <c r="CM466" s="34"/>
      <c r="CN466" s="34"/>
      <c r="CO466" s="34"/>
      <c r="CP466" s="34"/>
      <c r="CQ466" s="34"/>
    </row>
    <row r="467">
      <c r="CK467" s="34"/>
      <c r="CL467" s="34"/>
      <c r="CM467" s="34"/>
      <c r="CN467" s="34"/>
      <c r="CO467" s="34"/>
      <c r="CP467" s="34"/>
      <c r="CQ467" s="34"/>
    </row>
    <row r="468">
      <c r="CK468" s="34"/>
      <c r="CL468" s="34"/>
      <c r="CM468" s="34"/>
      <c r="CN468" s="34"/>
      <c r="CO468" s="34"/>
      <c r="CP468" s="34"/>
      <c r="CQ468" s="34"/>
    </row>
    <row r="469">
      <c r="CK469" s="34"/>
      <c r="CL469" s="34"/>
      <c r="CM469" s="34"/>
      <c r="CN469" s="34"/>
      <c r="CO469" s="34"/>
      <c r="CP469" s="34"/>
      <c r="CQ469" s="34"/>
    </row>
    <row r="470">
      <c r="CK470" s="34"/>
      <c r="CL470" s="34"/>
      <c r="CM470" s="34"/>
      <c r="CN470" s="34"/>
      <c r="CO470" s="34"/>
      <c r="CP470" s="34"/>
      <c r="CQ470" s="34"/>
    </row>
    <row r="471">
      <c r="CK471" s="34"/>
      <c r="CL471" s="34"/>
      <c r="CM471" s="34"/>
      <c r="CN471" s="34"/>
      <c r="CO471" s="34"/>
      <c r="CP471" s="34"/>
      <c r="CQ471" s="34"/>
    </row>
    <row r="472">
      <c r="CK472" s="34"/>
      <c r="CL472" s="34"/>
      <c r="CM472" s="34"/>
      <c r="CN472" s="34"/>
      <c r="CO472" s="34"/>
      <c r="CP472" s="34"/>
      <c r="CQ472" s="34"/>
    </row>
    <row r="473">
      <c r="CK473" s="34"/>
      <c r="CL473" s="34"/>
      <c r="CM473" s="34"/>
      <c r="CN473" s="34"/>
      <c r="CO473" s="34"/>
      <c r="CP473" s="34"/>
      <c r="CQ473" s="34"/>
    </row>
    <row r="474">
      <c r="CK474" s="34"/>
      <c r="CL474" s="34"/>
      <c r="CM474" s="34"/>
      <c r="CN474" s="34"/>
      <c r="CO474" s="34"/>
      <c r="CP474" s="34"/>
      <c r="CQ474" s="34"/>
    </row>
    <row r="475">
      <c r="CK475" s="34"/>
      <c r="CL475" s="34"/>
      <c r="CM475" s="34"/>
      <c r="CN475" s="34"/>
      <c r="CO475" s="34"/>
      <c r="CP475" s="34"/>
      <c r="CQ475" s="34"/>
    </row>
    <row r="476">
      <c r="CK476" s="34"/>
      <c r="CL476" s="34"/>
      <c r="CM476" s="34"/>
      <c r="CN476" s="34"/>
      <c r="CO476" s="34"/>
      <c r="CP476" s="34"/>
      <c r="CQ476" s="34"/>
    </row>
    <row r="477">
      <c r="CK477" s="34"/>
      <c r="CL477" s="34"/>
      <c r="CM477" s="34"/>
      <c r="CN477" s="34"/>
      <c r="CO477" s="34"/>
      <c r="CP477" s="34"/>
      <c r="CQ477" s="34"/>
    </row>
    <row r="478">
      <c r="CK478" s="34"/>
      <c r="CL478" s="34"/>
      <c r="CM478" s="34"/>
      <c r="CN478" s="34"/>
      <c r="CO478" s="34"/>
      <c r="CP478" s="34"/>
      <c r="CQ478" s="34"/>
    </row>
    <row r="479">
      <c r="CK479" s="34"/>
      <c r="CL479" s="34"/>
      <c r="CM479" s="34"/>
      <c r="CN479" s="34"/>
      <c r="CO479" s="34"/>
      <c r="CP479" s="34"/>
      <c r="CQ479" s="34"/>
    </row>
    <row r="480">
      <c r="CK480" s="34"/>
      <c r="CL480" s="34"/>
      <c r="CM480" s="34"/>
      <c r="CN480" s="34"/>
      <c r="CO480" s="34"/>
      <c r="CP480" s="34"/>
      <c r="CQ480" s="34"/>
    </row>
    <row r="481">
      <c r="CK481" s="34"/>
      <c r="CL481" s="34"/>
      <c r="CM481" s="34"/>
      <c r="CN481" s="34"/>
      <c r="CO481" s="34"/>
      <c r="CP481" s="34"/>
      <c r="CQ481" s="34"/>
    </row>
    <row r="482">
      <c r="CK482" s="34"/>
      <c r="CL482" s="34"/>
      <c r="CM482" s="34"/>
      <c r="CN482" s="34"/>
      <c r="CO482" s="34"/>
      <c r="CP482" s="34"/>
      <c r="CQ482" s="34"/>
    </row>
    <row r="483">
      <c r="CK483" s="34"/>
      <c r="CL483" s="34"/>
      <c r="CM483" s="34"/>
      <c r="CN483" s="34"/>
      <c r="CO483" s="34"/>
      <c r="CP483" s="34"/>
      <c r="CQ483" s="34"/>
    </row>
    <row r="484">
      <c r="CK484" s="34"/>
      <c r="CL484" s="34"/>
      <c r="CM484" s="34"/>
      <c r="CN484" s="34"/>
      <c r="CO484" s="34"/>
      <c r="CP484" s="34"/>
      <c r="CQ484" s="34"/>
    </row>
    <row r="485">
      <c r="CK485" s="34"/>
      <c r="CL485" s="34"/>
      <c r="CM485" s="34"/>
      <c r="CN485" s="34"/>
      <c r="CO485" s="34"/>
      <c r="CP485" s="34"/>
      <c r="CQ485" s="34"/>
    </row>
    <row r="486">
      <c r="CK486" s="34"/>
      <c r="CL486" s="34"/>
      <c r="CM486" s="34"/>
      <c r="CN486" s="34"/>
      <c r="CO486" s="34"/>
      <c r="CP486" s="34"/>
      <c r="CQ486" s="34"/>
    </row>
    <row r="487">
      <c r="CK487" s="34"/>
      <c r="CL487" s="34"/>
      <c r="CM487" s="34"/>
      <c r="CN487" s="34"/>
      <c r="CO487" s="34"/>
      <c r="CP487" s="34"/>
      <c r="CQ487" s="34"/>
    </row>
    <row r="488">
      <c r="CK488" s="34"/>
      <c r="CL488" s="34"/>
      <c r="CM488" s="34"/>
      <c r="CN488" s="34"/>
      <c r="CO488" s="34"/>
      <c r="CP488" s="34"/>
      <c r="CQ488" s="34"/>
    </row>
    <row r="489">
      <c r="CK489" s="34"/>
      <c r="CL489" s="34"/>
      <c r="CM489" s="34"/>
      <c r="CN489" s="34"/>
      <c r="CO489" s="34"/>
      <c r="CP489" s="34"/>
      <c r="CQ489" s="34"/>
    </row>
    <row r="490">
      <c r="CK490" s="34"/>
      <c r="CL490" s="34"/>
      <c r="CM490" s="34"/>
      <c r="CN490" s="34"/>
      <c r="CO490" s="34"/>
      <c r="CP490" s="34"/>
      <c r="CQ490" s="34"/>
    </row>
    <row r="491">
      <c r="CK491" s="34"/>
      <c r="CL491" s="34"/>
      <c r="CM491" s="34"/>
      <c r="CN491" s="34"/>
      <c r="CO491" s="34"/>
      <c r="CP491" s="34"/>
      <c r="CQ491" s="34"/>
    </row>
    <row r="492">
      <c r="CK492" s="34"/>
      <c r="CL492" s="34"/>
      <c r="CM492" s="34"/>
      <c r="CN492" s="34"/>
      <c r="CO492" s="34"/>
      <c r="CP492" s="34"/>
      <c r="CQ492" s="34"/>
    </row>
    <row r="493">
      <c r="CK493" s="34"/>
      <c r="CL493" s="34"/>
      <c r="CM493" s="34"/>
      <c r="CN493" s="34"/>
      <c r="CO493" s="34"/>
      <c r="CP493" s="34"/>
      <c r="CQ493" s="34"/>
    </row>
    <row r="494">
      <c r="CK494" s="34"/>
      <c r="CL494" s="34"/>
      <c r="CM494" s="34"/>
      <c r="CN494" s="34"/>
      <c r="CO494" s="34"/>
      <c r="CP494" s="34"/>
      <c r="CQ494" s="34"/>
    </row>
    <row r="495">
      <c r="CK495" s="34"/>
      <c r="CL495" s="34"/>
      <c r="CM495" s="34"/>
      <c r="CN495" s="34"/>
      <c r="CO495" s="34"/>
      <c r="CP495" s="34"/>
      <c r="CQ495" s="34"/>
    </row>
    <row r="496">
      <c r="CK496" s="34"/>
      <c r="CL496" s="34"/>
      <c r="CM496" s="34"/>
      <c r="CN496" s="34"/>
      <c r="CO496" s="34"/>
      <c r="CP496" s="34"/>
      <c r="CQ496" s="34"/>
    </row>
    <row r="497">
      <c r="CK497" s="34"/>
      <c r="CL497" s="34"/>
      <c r="CM497" s="34"/>
      <c r="CN497" s="34"/>
      <c r="CO497" s="34"/>
      <c r="CP497" s="34"/>
      <c r="CQ497" s="34"/>
    </row>
    <row r="498">
      <c r="CK498" s="34"/>
      <c r="CL498" s="34"/>
      <c r="CM498" s="34"/>
      <c r="CN498" s="34"/>
      <c r="CO498" s="34"/>
      <c r="CP498" s="34"/>
      <c r="CQ498" s="34"/>
    </row>
    <row r="499">
      <c r="CK499" s="34"/>
      <c r="CL499" s="34"/>
      <c r="CM499" s="34"/>
      <c r="CN499" s="34"/>
      <c r="CO499" s="34"/>
      <c r="CP499" s="34"/>
      <c r="CQ499" s="34"/>
    </row>
    <row r="500">
      <c r="CK500" s="34"/>
      <c r="CL500" s="34"/>
      <c r="CM500" s="34"/>
      <c r="CN500" s="34"/>
      <c r="CO500" s="34"/>
      <c r="CP500" s="34"/>
      <c r="CQ500" s="34"/>
    </row>
    <row r="501">
      <c r="CK501" s="34"/>
      <c r="CL501" s="34"/>
      <c r="CM501" s="34"/>
      <c r="CN501" s="34"/>
      <c r="CO501" s="34"/>
      <c r="CP501" s="34"/>
      <c r="CQ501" s="34"/>
    </row>
    <row r="502">
      <c r="CK502" s="34"/>
      <c r="CL502" s="34"/>
      <c r="CM502" s="34"/>
      <c r="CN502" s="34"/>
      <c r="CO502" s="34"/>
      <c r="CP502" s="34"/>
      <c r="CQ502" s="34"/>
    </row>
    <row r="503">
      <c r="CK503" s="34"/>
      <c r="CL503" s="34"/>
      <c r="CM503" s="34"/>
      <c r="CN503" s="34"/>
      <c r="CO503" s="34"/>
      <c r="CP503" s="34"/>
      <c r="CQ503" s="34"/>
    </row>
    <row r="504">
      <c r="CK504" s="34"/>
      <c r="CL504" s="34"/>
      <c r="CM504" s="34"/>
      <c r="CN504" s="34"/>
      <c r="CO504" s="34"/>
      <c r="CP504" s="34"/>
      <c r="CQ504" s="34"/>
    </row>
    <row r="505">
      <c r="CK505" s="34"/>
      <c r="CL505" s="34"/>
      <c r="CM505" s="34"/>
      <c r="CN505" s="34"/>
      <c r="CO505" s="34"/>
      <c r="CP505" s="34"/>
      <c r="CQ505" s="34"/>
    </row>
    <row r="506">
      <c r="CK506" s="34"/>
      <c r="CL506" s="34"/>
      <c r="CM506" s="34"/>
      <c r="CN506" s="34"/>
      <c r="CO506" s="34"/>
      <c r="CP506" s="34"/>
      <c r="CQ506" s="34"/>
    </row>
    <row r="507">
      <c r="CK507" s="34"/>
      <c r="CL507" s="34"/>
      <c r="CM507" s="34"/>
      <c r="CN507" s="34"/>
      <c r="CO507" s="34"/>
      <c r="CP507" s="34"/>
      <c r="CQ507" s="34"/>
    </row>
    <row r="508">
      <c r="CK508" s="34"/>
      <c r="CL508" s="34"/>
      <c r="CM508" s="34"/>
      <c r="CN508" s="34"/>
      <c r="CO508" s="34"/>
      <c r="CP508" s="34"/>
      <c r="CQ508" s="34"/>
    </row>
    <row r="509">
      <c r="CK509" s="34"/>
      <c r="CL509" s="34"/>
      <c r="CM509" s="34"/>
      <c r="CN509" s="34"/>
      <c r="CO509" s="34"/>
      <c r="CP509" s="34"/>
      <c r="CQ509" s="34"/>
    </row>
    <row r="510">
      <c r="CK510" s="34"/>
      <c r="CL510" s="34"/>
      <c r="CM510" s="34"/>
      <c r="CN510" s="34"/>
      <c r="CO510" s="34"/>
      <c r="CP510" s="34"/>
      <c r="CQ510" s="34"/>
    </row>
    <row r="511">
      <c r="CK511" s="34"/>
      <c r="CL511" s="34"/>
      <c r="CM511" s="34"/>
      <c r="CN511" s="34"/>
      <c r="CO511" s="34"/>
      <c r="CP511" s="34"/>
      <c r="CQ511" s="34"/>
    </row>
    <row r="512">
      <c r="CK512" s="34"/>
      <c r="CL512" s="34"/>
      <c r="CM512" s="34"/>
      <c r="CN512" s="34"/>
      <c r="CO512" s="34"/>
      <c r="CP512" s="34"/>
      <c r="CQ512" s="34"/>
    </row>
    <row r="513">
      <c r="CK513" s="34"/>
      <c r="CL513" s="34"/>
      <c r="CM513" s="34"/>
      <c r="CN513" s="34"/>
      <c r="CO513" s="34"/>
      <c r="CP513" s="34"/>
      <c r="CQ513" s="34"/>
    </row>
    <row r="514">
      <c r="CK514" s="34"/>
      <c r="CL514" s="34"/>
      <c r="CM514" s="34"/>
      <c r="CN514" s="34"/>
      <c r="CO514" s="34"/>
      <c r="CP514" s="34"/>
      <c r="CQ514" s="34"/>
    </row>
    <row r="515">
      <c r="CK515" s="34"/>
      <c r="CL515" s="34"/>
      <c r="CM515" s="34"/>
      <c r="CN515" s="34"/>
      <c r="CO515" s="34"/>
      <c r="CP515" s="34"/>
      <c r="CQ515" s="34"/>
    </row>
    <row r="516">
      <c r="CK516" s="34"/>
      <c r="CL516" s="34"/>
      <c r="CM516" s="34"/>
      <c r="CN516" s="34"/>
      <c r="CO516" s="34"/>
      <c r="CP516" s="34"/>
      <c r="CQ516" s="34"/>
    </row>
    <row r="517">
      <c r="CK517" s="34"/>
      <c r="CL517" s="34"/>
      <c r="CM517" s="34"/>
      <c r="CN517" s="34"/>
      <c r="CO517" s="34"/>
      <c r="CP517" s="34"/>
      <c r="CQ517" s="34"/>
    </row>
    <row r="518">
      <c r="CK518" s="34"/>
      <c r="CL518" s="34"/>
      <c r="CM518" s="34"/>
      <c r="CN518" s="34"/>
      <c r="CO518" s="34"/>
      <c r="CP518" s="34"/>
      <c r="CQ518" s="34"/>
    </row>
    <row r="519">
      <c r="CK519" s="34"/>
      <c r="CL519" s="34"/>
      <c r="CM519" s="34"/>
      <c r="CN519" s="34"/>
      <c r="CO519" s="34"/>
      <c r="CP519" s="34"/>
      <c r="CQ519" s="34"/>
    </row>
    <row r="520">
      <c r="CK520" s="34"/>
      <c r="CL520" s="34"/>
      <c r="CM520" s="34"/>
      <c r="CN520" s="34"/>
      <c r="CO520" s="34"/>
      <c r="CP520" s="34"/>
      <c r="CQ520" s="34"/>
    </row>
    <row r="521">
      <c r="CK521" s="34"/>
      <c r="CL521" s="34"/>
      <c r="CM521" s="34"/>
      <c r="CN521" s="34"/>
      <c r="CO521" s="34"/>
      <c r="CP521" s="34"/>
      <c r="CQ521" s="34"/>
    </row>
    <row r="522">
      <c r="CK522" s="34"/>
      <c r="CL522" s="34"/>
      <c r="CM522" s="34"/>
      <c r="CN522" s="34"/>
      <c r="CO522" s="34"/>
      <c r="CP522" s="34"/>
      <c r="CQ522" s="34"/>
    </row>
    <row r="523">
      <c r="CK523" s="34"/>
      <c r="CL523" s="34"/>
      <c r="CM523" s="34"/>
      <c r="CN523" s="34"/>
      <c r="CO523" s="34"/>
      <c r="CP523" s="34"/>
      <c r="CQ523" s="34"/>
    </row>
    <row r="524">
      <c r="CK524" s="34"/>
      <c r="CL524" s="34"/>
      <c r="CM524" s="34"/>
      <c r="CN524" s="34"/>
      <c r="CO524" s="34"/>
      <c r="CP524" s="34"/>
      <c r="CQ524" s="34"/>
    </row>
    <row r="525">
      <c r="CK525" s="34"/>
      <c r="CL525" s="34"/>
      <c r="CM525" s="34"/>
      <c r="CN525" s="34"/>
      <c r="CO525" s="34"/>
      <c r="CP525" s="34"/>
      <c r="CQ525" s="34"/>
    </row>
    <row r="526">
      <c r="CK526" s="34"/>
      <c r="CL526" s="34"/>
      <c r="CM526" s="34"/>
      <c r="CN526" s="34"/>
      <c r="CO526" s="34"/>
      <c r="CP526" s="34"/>
      <c r="CQ526" s="34"/>
    </row>
    <row r="527">
      <c r="CK527" s="34"/>
      <c r="CL527" s="34"/>
      <c r="CM527" s="34"/>
      <c r="CN527" s="34"/>
      <c r="CO527" s="34"/>
      <c r="CP527" s="34"/>
      <c r="CQ527" s="34"/>
    </row>
    <row r="528">
      <c r="CK528" s="34"/>
      <c r="CL528" s="34"/>
      <c r="CM528" s="34"/>
      <c r="CN528" s="34"/>
      <c r="CO528" s="34"/>
      <c r="CP528" s="34"/>
      <c r="CQ528" s="34"/>
    </row>
    <row r="529">
      <c r="CK529" s="34"/>
      <c r="CL529" s="34"/>
      <c r="CM529" s="34"/>
      <c r="CN529" s="34"/>
      <c r="CO529" s="34"/>
      <c r="CP529" s="34"/>
      <c r="CQ529" s="34"/>
    </row>
    <row r="530">
      <c r="CK530" s="34"/>
      <c r="CL530" s="34"/>
      <c r="CM530" s="34"/>
      <c r="CN530" s="34"/>
      <c r="CO530" s="34"/>
      <c r="CP530" s="34"/>
      <c r="CQ530" s="34"/>
    </row>
    <row r="531">
      <c r="CK531" s="34"/>
      <c r="CL531" s="34"/>
      <c r="CM531" s="34"/>
      <c r="CN531" s="34"/>
      <c r="CO531" s="34"/>
      <c r="CP531" s="34"/>
      <c r="CQ531" s="34"/>
    </row>
    <row r="532">
      <c r="CK532" s="34"/>
      <c r="CL532" s="34"/>
      <c r="CM532" s="34"/>
      <c r="CN532" s="34"/>
      <c r="CO532" s="34"/>
      <c r="CP532" s="34"/>
      <c r="CQ532" s="34"/>
    </row>
    <row r="533">
      <c r="CK533" s="34"/>
      <c r="CL533" s="34"/>
      <c r="CM533" s="34"/>
      <c r="CN533" s="34"/>
      <c r="CO533" s="34"/>
      <c r="CP533" s="34"/>
      <c r="CQ533" s="34"/>
    </row>
    <row r="534">
      <c r="CK534" s="34"/>
      <c r="CL534" s="34"/>
      <c r="CM534" s="34"/>
      <c r="CN534" s="34"/>
      <c r="CO534" s="34"/>
      <c r="CP534" s="34"/>
      <c r="CQ534" s="34"/>
    </row>
    <row r="535">
      <c r="CK535" s="34"/>
      <c r="CL535" s="34"/>
      <c r="CM535" s="34"/>
      <c r="CN535" s="34"/>
      <c r="CO535" s="34"/>
      <c r="CP535" s="34"/>
      <c r="CQ535" s="34"/>
    </row>
    <row r="536">
      <c r="CK536" s="34"/>
      <c r="CL536" s="34"/>
      <c r="CM536" s="34"/>
      <c r="CN536" s="34"/>
      <c r="CO536" s="34"/>
      <c r="CP536" s="34"/>
      <c r="CQ536" s="34"/>
    </row>
    <row r="537">
      <c r="CK537" s="34"/>
      <c r="CL537" s="34"/>
      <c r="CM537" s="34"/>
      <c r="CN537" s="34"/>
      <c r="CO537" s="34"/>
      <c r="CP537" s="34"/>
      <c r="CQ537" s="34"/>
    </row>
    <row r="538">
      <c r="CK538" s="34"/>
      <c r="CL538" s="34"/>
      <c r="CM538" s="34"/>
      <c r="CN538" s="34"/>
      <c r="CO538" s="34"/>
      <c r="CP538" s="34"/>
      <c r="CQ538" s="34"/>
    </row>
    <row r="539">
      <c r="CK539" s="34"/>
      <c r="CL539" s="34"/>
      <c r="CM539" s="34"/>
      <c r="CN539" s="34"/>
      <c r="CO539" s="34"/>
      <c r="CP539" s="34"/>
      <c r="CQ539" s="34"/>
    </row>
    <row r="540">
      <c r="CK540" s="34"/>
      <c r="CL540" s="34"/>
      <c r="CM540" s="34"/>
      <c r="CN540" s="34"/>
      <c r="CO540" s="34"/>
      <c r="CP540" s="34"/>
      <c r="CQ540" s="34"/>
    </row>
    <row r="541">
      <c r="CK541" s="34"/>
      <c r="CL541" s="34"/>
      <c r="CM541" s="34"/>
      <c r="CN541" s="34"/>
      <c r="CO541" s="34"/>
      <c r="CP541" s="34"/>
      <c r="CQ541" s="34"/>
    </row>
    <row r="542">
      <c r="CK542" s="34"/>
      <c r="CL542" s="34"/>
      <c r="CM542" s="34"/>
      <c r="CN542" s="34"/>
      <c r="CO542" s="34"/>
      <c r="CP542" s="34"/>
      <c r="CQ542" s="34"/>
    </row>
    <row r="543">
      <c r="CK543" s="34"/>
      <c r="CL543" s="34"/>
      <c r="CM543" s="34"/>
      <c r="CN543" s="34"/>
      <c r="CO543" s="34"/>
      <c r="CP543" s="34"/>
      <c r="CQ543" s="34"/>
    </row>
    <row r="544">
      <c r="CK544" s="34"/>
      <c r="CL544" s="34"/>
      <c r="CM544" s="34"/>
      <c r="CN544" s="34"/>
      <c r="CO544" s="34"/>
      <c r="CP544" s="34"/>
      <c r="CQ544" s="34"/>
    </row>
    <row r="545">
      <c r="CK545" s="34"/>
      <c r="CL545" s="34"/>
      <c r="CM545" s="34"/>
      <c r="CN545" s="34"/>
      <c r="CO545" s="34"/>
      <c r="CP545" s="34"/>
      <c r="CQ545" s="34"/>
    </row>
    <row r="546">
      <c r="CK546" s="34"/>
      <c r="CL546" s="34"/>
      <c r="CM546" s="34"/>
      <c r="CN546" s="34"/>
      <c r="CO546" s="34"/>
      <c r="CP546" s="34"/>
      <c r="CQ546" s="34"/>
    </row>
    <row r="547">
      <c r="CK547" s="34"/>
      <c r="CL547" s="34"/>
      <c r="CM547" s="34"/>
      <c r="CN547" s="34"/>
      <c r="CO547" s="34"/>
      <c r="CP547" s="34"/>
      <c r="CQ547" s="34"/>
    </row>
    <row r="548">
      <c r="CK548" s="34"/>
      <c r="CL548" s="34"/>
      <c r="CM548" s="34"/>
      <c r="CN548" s="34"/>
      <c r="CO548" s="34"/>
      <c r="CP548" s="34"/>
      <c r="CQ548" s="34"/>
    </row>
    <row r="549">
      <c r="CK549" s="34"/>
      <c r="CL549" s="34"/>
      <c r="CM549" s="34"/>
      <c r="CN549" s="34"/>
      <c r="CO549" s="34"/>
      <c r="CP549" s="34"/>
      <c r="CQ549" s="34"/>
    </row>
    <row r="550">
      <c r="CK550" s="34"/>
      <c r="CL550" s="34"/>
      <c r="CM550" s="34"/>
      <c r="CN550" s="34"/>
      <c r="CO550" s="34"/>
      <c r="CP550" s="34"/>
      <c r="CQ550" s="34"/>
    </row>
    <row r="551">
      <c r="CK551" s="34"/>
      <c r="CL551" s="34"/>
      <c r="CM551" s="34"/>
      <c r="CN551" s="34"/>
      <c r="CO551" s="34"/>
      <c r="CP551" s="34"/>
      <c r="CQ551" s="34"/>
    </row>
    <row r="552">
      <c r="CK552" s="34"/>
      <c r="CL552" s="34"/>
      <c r="CM552" s="34"/>
      <c r="CN552" s="34"/>
      <c r="CO552" s="34"/>
      <c r="CP552" s="34"/>
      <c r="CQ552" s="34"/>
    </row>
    <row r="553">
      <c r="CK553" s="34"/>
      <c r="CL553" s="34"/>
      <c r="CM553" s="34"/>
      <c r="CN553" s="34"/>
      <c r="CO553" s="34"/>
      <c r="CP553" s="34"/>
      <c r="CQ553" s="34"/>
    </row>
    <row r="554">
      <c r="CK554" s="34"/>
      <c r="CL554" s="34"/>
      <c r="CM554" s="34"/>
      <c r="CN554" s="34"/>
      <c r="CO554" s="34"/>
      <c r="CP554" s="34"/>
      <c r="CQ554" s="34"/>
    </row>
    <row r="555">
      <c r="CK555" s="34"/>
      <c r="CL555" s="34"/>
      <c r="CM555" s="34"/>
      <c r="CN555" s="34"/>
      <c r="CO555" s="34"/>
      <c r="CP555" s="34"/>
      <c r="CQ555" s="34"/>
    </row>
    <row r="556">
      <c r="CK556" s="34"/>
      <c r="CL556" s="34"/>
      <c r="CM556" s="34"/>
      <c r="CN556" s="34"/>
      <c r="CO556" s="34"/>
      <c r="CP556" s="34"/>
      <c r="CQ556" s="34"/>
    </row>
    <row r="557">
      <c r="CK557" s="34"/>
      <c r="CL557" s="34"/>
      <c r="CM557" s="34"/>
      <c r="CN557" s="34"/>
      <c r="CO557" s="34"/>
      <c r="CP557" s="34"/>
      <c r="CQ557" s="34"/>
    </row>
    <row r="558">
      <c r="CK558" s="34"/>
      <c r="CL558" s="34"/>
      <c r="CM558" s="34"/>
      <c r="CN558" s="34"/>
      <c r="CO558" s="34"/>
      <c r="CP558" s="34"/>
      <c r="CQ558" s="34"/>
    </row>
    <row r="559">
      <c r="CK559" s="34"/>
      <c r="CL559" s="34"/>
      <c r="CM559" s="34"/>
      <c r="CN559" s="34"/>
      <c r="CO559" s="34"/>
      <c r="CP559" s="34"/>
      <c r="CQ559" s="34"/>
    </row>
    <row r="560">
      <c r="CK560" s="34"/>
      <c r="CL560" s="34"/>
      <c r="CM560" s="34"/>
      <c r="CN560" s="34"/>
      <c r="CO560" s="34"/>
      <c r="CP560" s="34"/>
      <c r="CQ560" s="34"/>
    </row>
    <row r="561">
      <c r="CK561" s="34"/>
      <c r="CL561" s="34"/>
      <c r="CM561" s="34"/>
      <c r="CN561" s="34"/>
      <c r="CO561" s="34"/>
      <c r="CP561" s="34"/>
      <c r="CQ561" s="34"/>
    </row>
    <row r="562">
      <c r="CK562" s="34"/>
      <c r="CL562" s="34"/>
      <c r="CM562" s="34"/>
      <c r="CN562" s="34"/>
      <c r="CO562" s="34"/>
      <c r="CP562" s="34"/>
      <c r="CQ562" s="34"/>
    </row>
    <row r="563">
      <c r="CK563" s="34"/>
      <c r="CL563" s="34"/>
      <c r="CM563" s="34"/>
      <c r="CN563" s="34"/>
      <c r="CO563" s="34"/>
      <c r="CP563" s="34"/>
      <c r="CQ563" s="34"/>
    </row>
    <row r="564">
      <c r="CK564" s="34"/>
      <c r="CL564" s="34"/>
      <c r="CM564" s="34"/>
      <c r="CN564" s="34"/>
      <c r="CO564" s="34"/>
      <c r="CP564" s="34"/>
      <c r="CQ564" s="34"/>
    </row>
    <row r="565">
      <c r="CK565" s="34"/>
      <c r="CL565" s="34"/>
      <c r="CM565" s="34"/>
      <c r="CN565" s="34"/>
      <c r="CO565" s="34"/>
      <c r="CP565" s="34"/>
      <c r="CQ565" s="34"/>
    </row>
    <row r="566">
      <c r="CK566" s="34"/>
      <c r="CL566" s="34"/>
      <c r="CM566" s="34"/>
      <c r="CN566" s="34"/>
      <c r="CO566" s="34"/>
      <c r="CP566" s="34"/>
      <c r="CQ566" s="34"/>
    </row>
    <row r="567">
      <c r="CK567" s="34"/>
      <c r="CL567" s="34"/>
      <c r="CM567" s="34"/>
      <c r="CN567" s="34"/>
      <c r="CO567" s="34"/>
      <c r="CP567" s="34"/>
      <c r="CQ567" s="34"/>
    </row>
    <row r="568">
      <c r="CK568" s="34"/>
      <c r="CL568" s="34"/>
      <c r="CM568" s="34"/>
      <c r="CN568" s="34"/>
      <c r="CO568" s="34"/>
      <c r="CP568" s="34"/>
      <c r="CQ568" s="34"/>
    </row>
    <row r="569">
      <c r="CK569" s="34"/>
      <c r="CL569" s="34"/>
      <c r="CM569" s="34"/>
      <c r="CN569" s="34"/>
      <c r="CO569" s="34"/>
      <c r="CP569" s="34"/>
      <c r="CQ569" s="34"/>
    </row>
    <row r="570">
      <c r="CK570" s="34"/>
      <c r="CL570" s="34"/>
      <c r="CM570" s="34"/>
      <c r="CN570" s="34"/>
      <c r="CO570" s="34"/>
      <c r="CP570" s="34"/>
      <c r="CQ570" s="34"/>
    </row>
    <row r="571">
      <c r="CK571" s="34"/>
      <c r="CL571" s="34"/>
      <c r="CM571" s="34"/>
      <c r="CN571" s="34"/>
      <c r="CO571" s="34"/>
      <c r="CP571" s="34"/>
      <c r="CQ571" s="34"/>
    </row>
    <row r="572">
      <c r="CK572" s="34"/>
      <c r="CL572" s="34"/>
      <c r="CM572" s="34"/>
      <c r="CN572" s="34"/>
      <c r="CO572" s="34"/>
      <c r="CP572" s="34"/>
      <c r="CQ572" s="34"/>
    </row>
    <row r="573">
      <c r="CK573" s="34"/>
      <c r="CL573" s="34"/>
      <c r="CM573" s="34"/>
      <c r="CN573" s="34"/>
      <c r="CO573" s="34"/>
      <c r="CP573" s="34"/>
      <c r="CQ573" s="34"/>
    </row>
    <row r="574">
      <c r="CK574" s="34"/>
      <c r="CL574" s="34"/>
      <c r="CM574" s="34"/>
      <c r="CN574" s="34"/>
      <c r="CO574" s="34"/>
      <c r="CP574" s="34"/>
      <c r="CQ574" s="34"/>
    </row>
    <row r="575">
      <c r="CK575" s="34"/>
      <c r="CL575" s="34"/>
      <c r="CM575" s="34"/>
      <c r="CN575" s="34"/>
      <c r="CO575" s="34"/>
      <c r="CP575" s="34"/>
      <c r="CQ575" s="34"/>
    </row>
    <row r="576">
      <c r="CK576" s="34"/>
      <c r="CL576" s="34"/>
      <c r="CM576" s="34"/>
      <c r="CN576" s="34"/>
      <c r="CO576" s="34"/>
      <c r="CP576" s="34"/>
      <c r="CQ576" s="34"/>
    </row>
    <row r="577">
      <c r="CK577" s="34"/>
      <c r="CL577" s="34"/>
      <c r="CM577" s="34"/>
      <c r="CN577" s="34"/>
      <c r="CO577" s="34"/>
      <c r="CP577" s="34"/>
      <c r="CQ577" s="34"/>
    </row>
    <row r="578">
      <c r="CK578" s="34"/>
      <c r="CL578" s="34"/>
      <c r="CM578" s="34"/>
      <c r="CN578" s="34"/>
      <c r="CO578" s="34"/>
      <c r="CP578" s="34"/>
      <c r="CQ578" s="34"/>
    </row>
    <row r="579">
      <c r="CK579" s="34"/>
      <c r="CL579" s="34"/>
      <c r="CM579" s="34"/>
      <c r="CN579" s="34"/>
      <c r="CO579" s="34"/>
      <c r="CP579" s="34"/>
      <c r="CQ579" s="34"/>
    </row>
    <row r="580">
      <c r="CK580" s="34"/>
      <c r="CL580" s="34"/>
      <c r="CM580" s="34"/>
      <c r="CN580" s="34"/>
      <c r="CO580" s="34"/>
      <c r="CP580" s="34"/>
      <c r="CQ580" s="34"/>
    </row>
    <row r="581">
      <c r="CK581" s="34"/>
      <c r="CL581" s="34"/>
      <c r="CM581" s="34"/>
      <c r="CN581" s="34"/>
      <c r="CO581" s="34"/>
      <c r="CP581" s="34"/>
      <c r="CQ581" s="34"/>
    </row>
    <row r="582">
      <c r="CK582" s="34"/>
      <c r="CL582" s="34"/>
      <c r="CM582" s="34"/>
      <c r="CN582" s="34"/>
      <c r="CO582" s="34"/>
      <c r="CP582" s="34"/>
      <c r="CQ582" s="34"/>
    </row>
    <row r="583">
      <c r="CK583" s="34"/>
      <c r="CL583" s="34"/>
      <c r="CM583" s="34"/>
      <c r="CN583" s="34"/>
      <c r="CO583" s="34"/>
      <c r="CP583" s="34"/>
      <c r="CQ583" s="34"/>
    </row>
    <row r="584">
      <c r="CK584" s="34"/>
      <c r="CL584" s="34"/>
      <c r="CM584" s="34"/>
      <c r="CN584" s="34"/>
      <c r="CO584" s="34"/>
      <c r="CP584" s="34"/>
      <c r="CQ584" s="34"/>
    </row>
    <row r="585">
      <c r="CK585" s="34"/>
      <c r="CL585" s="34"/>
      <c r="CM585" s="34"/>
      <c r="CN585" s="34"/>
      <c r="CO585" s="34"/>
      <c r="CP585" s="34"/>
      <c r="CQ585" s="34"/>
    </row>
    <row r="586">
      <c r="CK586" s="34"/>
      <c r="CL586" s="34"/>
      <c r="CM586" s="34"/>
      <c r="CN586" s="34"/>
      <c r="CO586" s="34"/>
      <c r="CP586" s="34"/>
      <c r="CQ586" s="34"/>
    </row>
    <row r="587">
      <c r="CK587" s="34"/>
      <c r="CL587" s="34"/>
      <c r="CM587" s="34"/>
      <c r="CN587" s="34"/>
      <c r="CO587" s="34"/>
      <c r="CP587" s="34"/>
      <c r="CQ587" s="34"/>
    </row>
    <row r="588">
      <c r="CK588" s="34"/>
      <c r="CL588" s="34"/>
      <c r="CM588" s="34"/>
      <c r="CN588" s="34"/>
      <c r="CO588" s="34"/>
      <c r="CP588" s="34"/>
      <c r="CQ588" s="34"/>
    </row>
    <row r="589">
      <c r="CK589" s="34"/>
      <c r="CL589" s="34"/>
      <c r="CM589" s="34"/>
      <c r="CN589" s="34"/>
      <c r="CO589" s="34"/>
      <c r="CP589" s="34"/>
      <c r="CQ589" s="34"/>
    </row>
    <row r="590">
      <c r="CK590" s="34"/>
      <c r="CL590" s="34"/>
      <c r="CM590" s="34"/>
      <c r="CN590" s="34"/>
      <c r="CO590" s="34"/>
      <c r="CP590" s="34"/>
      <c r="CQ590" s="34"/>
    </row>
    <row r="591">
      <c r="CK591" s="34"/>
      <c r="CL591" s="34"/>
      <c r="CM591" s="34"/>
      <c r="CN591" s="34"/>
      <c r="CO591" s="34"/>
      <c r="CP591" s="34"/>
      <c r="CQ591" s="34"/>
    </row>
    <row r="592">
      <c r="CK592" s="34"/>
      <c r="CL592" s="34"/>
      <c r="CM592" s="34"/>
      <c r="CN592" s="34"/>
      <c r="CO592" s="34"/>
      <c r="CP592" s="34"/>
      <c r="CQ592" s="34"/>
    </row>
    <row r="593">
      <c r="CK593" s="34"/>
      <c r="CL593" s="34"/>
      <c r="CM593" s="34"/>
      <c r="CN593" s="34"/>
      <c r="CO593" s="34"/>
      <c r="CP593" s="34"/>
      <c r="CQ593" s="34"/>
    </row>
    <row r="594">
      <c r="CK594" s="34"/>
      <c r="CL594" s="34"/>
      <c r="CM594" s="34"/>
      <c r="CN594" s="34"/>
      <c r="CO594" s="34"/>
      <c r="CP594" s="34"/>
      <c r="CQ594" s="34"/>
    </row>
    <row r="595">
      <c r="CK595" s="34"/>
      <c r="CL595" s="34"/>
      <c r="CM595" s="34"/>
      <c r="CN595" s="34"/>
      <c r="CO595" s="34"/>
      <c r="CP595" s="34"/>
      <c r="CQ595" s="34"/>
    </row>
    <row r="596">
      <c r="CK596" s="34"/>
      <c r="CL596" s="34"/>
      <c r="CM596" s="34"/>
      <c r="CN596" s="34"/>
      <c r="CO596" s="34"/>
      <c r="CP596" s="34"/>
      <c r="CQ596" s="34"/>
    </row>
    <row r="597">
      <c r="CK597" s="34"/>
      <c r="CL597" s="34"/>
      <c r="CM597" s="34"/>
      <c r="CN597" s="34"/>
      <c r="CO597" s="34"/>
      <c r="CP597" s="34"/>
      <c r="CQ597" s="34"/>
    </row>
    <row r="598">
      <c r="CK598" s="34"/>
      <c r="CL598" s="34"/>
      <c r="CM598" s="34"/>
      <c r="CN598" s="34"/>
      <c r="CO598" s="34"/>
      <c r="CP598" s="34"/>
      <c r="CQ598" s="34"/>
    </row>
    <row r="599">
      <c r="CK599" s="34"/>
      <c r="CL599" s="34"/>
      <c r="CM599" s="34"/>
      <c r="CN599" s="34"/>
      <c r="CO599" s="34"/>
      <c r="CP599" s="34"/>
      <c r="CQ599" s="34"/>
    </row>
    <row r="600">
      <c r="CK600" s="34"/>
      <c r="CL600" s="34"/>
      <c r="CM600" s="34"/>
      <c r="CN600" s="34"/>
      <c r="CO600" s="34"/>
      <c r="CP600" s="34"/>
      <c r="CQ600" s="34"/>
    </row>
    <row r="601">
      <c r="CK601" s="34"/>
      <c r="CL601" s="34"/>
      <c r="CM601" s="34"/>
      <c r="CN601" s="34"/>
      <c r="CO601" s="34"/>
      <c r="CP601" s="34"/>
      <c r="CQ601" s="34"/>
    </row>
    <row r="602">
      <c r="CK602" s="34"/>
      <c r="CL602" s="34"/>
      <c r="CM602" s="34"/>
      <c r="CN602" s="34"/>
      <c r="CO602" s="34"/>
      <c r="CP602" s="34"/>
      <c r="CQ602" s="34"/>
    </row>
    <row r="603">
      <c r="CK603" s="34"/>
      <c r="CL603" s="34"/>
      <c r="CM603" s="34"/>
      <c r="CN603" s="34"/>
      <c r="CO603" s="34"/>
      <c r="CP603" s="34"/>
      <c r="CQ603" s="34"/>
    </row>
    <row r="604">
      <c r="CK604" s="34"/>
      <c r="CL604" s="34"/>
      <c r="CM604" s="34"/>
      <c r="CN604" s="34"/>
      <c r="CO604" s="34"/>
      <c r="CP604" s="34"/>
      <c r="CQ604" s="34"/>
    </row>
    <row r="605">
      <c r="CK605" s="34"/>
      <c r="CL605" s="34"/>
      <c r="CM605" s="34"/>
      <c r="CN605" s="34"/>
      <c r="CO605" s="34"/>
      <c r="CP605" s="34"/>
      <c r="CQ605" s="34"/>
    </row>
    <row r="606">
      <c r="CK606" s="34"/>
      <c r="CL606" s="34"/>
      <c r="CM606" s="34"/>
      <c r="CN606" s="34"/>
      <c r="CO606" s="34"/>
      <c r="CP606" s="34"/>
      <c r="CQ606" s="34"/>
    </row>
    <row r="607">
      <c r="CK607" s="34"/>
      <c r="CL607" s="34"/>
      <c r="CM607" s="34"/>
      <c r="CN607" s="34"/>
      <c r="CO607" s="34"/>
      <c r="CP607" s="34"/>
      <c r="CQ607" s="34"/>
    </row>
    <row r="608">
      <c r="CK608" s="34"/>
      <c r="CL608" s="34"/>
      <c r="CM608" s="34"/>
      <c r="CN608" s="34"/>
      <c r="CO608" s="34"/>
      <c r="CP608" s="34"/>
      <c r="CQ608" s="34"/>
    </row>
    <row r="609">
      <c r="CK609" s="34"/>
      <c r="CL609" s="34"/>
      <c r="CM609" s="34"/>
      <c r="CN609" s="34"/>
      <c r="CO609" s="34"/>
      <c r="CP609" s="34"/>
      <c r="CQ609" s="34"/>
    </row>
    <row r="610">
      <c r="CK610" s="34"/>
      <c r="CL610" s="34"/>
      <c r="CM610" s="34"/>
      <c r="CN610" s="34"/>
      <c r="CO610" s="34"/>
      <c r="CP610" s="34"/>
      <c r="CQ610" s="34"/>
    </row>
    <row r="611">
      <c r="CK611" s="34"/>
      <c r="CL611" s="34"/>
      <c r="CM611" s="34"/>
      <c r="CN611" s="34"/>
      <c r="CO611" s="34"/>
      <c r="CP611" s="34"/>
      <c r="CQ611" s="34"/>
    </row>
    <row r="612">
      <c r="CK612" s="34"/>
      <c r="CL612" s="34"/>
      <c r="CM612" s="34"/>
      <c r="CN612" s="34"/>
      <c r="CO612" s="34"/>
      <c r="CP612" s="34"/>
      <c r="CQ612" s="34"/>
    </row>
    <row r="613">
      <c r="CK613" s="34"/>
      <c r="CL613" s="34"/>
      <c r="CM613" s="34"/>
      <c r="CN613" s="34"/>
      <c r="CO613" s="34"/>
      <c r="CP613" s="34"/>
      <c r="CQ613" s="34"/>
    </row>
    <row r="614">
      <c r="CK614" s="34"/>
      <c r="CL614" s="34"/>
      <c r="CM614" s="34"/>
      <c r="CN614" s="34"/>
      <c r="CO614" s="34"/>
      <c r="CP614" s="34"/>
      <c r="CQ614" s="34"/>
    </row>
    <row r="615">
      <c r="CK615" s="34"/>
      <c r="CL615" s="34"/>
      <c r="CM615" s="34"/>
      <c r="CN615" s="34"/>
      <c r="CO615" s="34"/>
      <c r="CP615" s="34"/>
      <c r="CQ615" s="34"/>
    </row>
    <row r="616">
      <c r="CK616" s="34"/>
      <c r="CL616" s="34"/>
      <c r="CM616" s="34"/>
      <c r="CN616" s="34"/>
      <c r="CO616" s="34"/>
      <c r="CP616" s="34"/>
      <c r="CQ616" s="34"/>
    </row>
    <row r="617">
      <c r="CK617" s="34"/>
      <c r="CL617" s="34"/>
      <c r="CM617" s="34"/>
      <c r="CN617" s="34"/>
      <c r="CO617" s="34"/>
      <c r="CP617" s="34"/>
      <c r="CQ617" s="34"/>
    </row>
    <row r="618">
      <c r="CK618" s="34"/>
      <c r="CL618" s="34"/>
      <c r="CM618" s="34"/>
      <c r="CN618" s="34"/>
      <c r="CO618" s="34"/>
      <c r="CP618" s="34"/>
      <c r="CQ618" s="34"/>
    </row>
    <row r="619">
      <c r="CK619" s="34"/>
      <c r="CL619" s="34"/>
      <c r="CM619" s="34"/>
      <c r="CN619" s="34"/>
      <c r="CO619" s="34"/>
      <c r="CP619" s="34"/>
      <c r="CQ619" s="34"/>
    </row>
    <row r="620">
      <c r="CK620" s="34"/>
      <c r="CL620" s="34"/>
      <c r="CM620" s="34"/>
      <c r="CN620" s="34"/>
      <c r="CO620" s="34"/>
      <c r="CP620" s="34"/>
      <c r="CQ620" s="34"/>
    </row>
    <row r="621">
      <c r="CK621" s="34"/>
      <c r="CL621" s="34"/>
      <c r="CM621" s="34"/>
      <c r="CN621" s="34"/>
      <c r="CO621" s="34"/>
      <c r="CP621" s="34"/>
      <c r="CQ621" s="34"/>
    </row>
    <row r="622">
      <c r="CK622" s="34"/>
      <c r="CL622" s="34"/>
      <c r="CM622" s="34"/>
      <c r="CN622" s="34"/>
      <c r="CO622" s="34"/>
      <c r="CP622" s="34"/>
      <c r="CQ622" s="34"/>
    </row>
    <row r="623">
      <c r="CK623" s="34"/>
      <c r="CL623" s="34"/>
      <c r="CM623" s="34"/>
      <c r="CN623" s="34"/>
      <c r="CO623" s="34"/>
      <c r="CP623" s="34"/>
      <c r="CQ623" s="34"/>
    </row>
    <row r="624">
      <c r="CK624" s="34"/>
      <c r="CL624" s="34"/>
      <c r="CM624" s="34"/>
      <c r="CN624" s="34"/>
      <c r="CO624" s="34"/>
      <c r="CP624" s="34"/>
      <c r="CQ624" s="34"/>
    </row>
    <row r="625">
      <c r="CK625" s="34"/>
      <c r="CL625" s="34"/>
      <c r="CM625" s="34"/>
      <c r="CN625" s="34"/>
      <c r="CO625" s="34"/>
      <c r="CP625" s="34"/>
      <c r="CQ625" s="34"/>
    </row>
    <row r="626">
      <c r="CK626" s="34"/>
      <c r="CL626" s="34"/>
      <c r="CM626" s="34"/>
      <c r="CN626" s="34"/>
      <c r="CO626" s="34"/>
      <c r="CP626" s="34"/>
      <c r="CQ626" s="34"/>
    </row>
    <row r="627">
      <c r="CK627" s="34"/>
      <c r="CL627" s="34"/>
      <c r="CM627" s="34"/>
      <c r="CN627" s="34"/>
      <c r="CO627" s="34"/>
      <c r="CP627" s="34"/>
      <c r="CQ627" s="34"/>
    </row>
    <row r="628">
      <c r="CK628" s="34"/>
      <c r="CL628" s="34"/>
      <c r="CM628" s="34"/>
      <c r="CN628" s="34"/>
      <c r="CO628" s="34"/>
      <c r="CP628" s="34"/>
      <c r="CQ628" s="34"/>
    </row>
    <row r="629">
      <c r="CK629" s="34"/>
      <c r="CL629" s="34"/>
      <c r="CM629" s="34"/>
      <c r="CN629" s="34"/>
      <c r="CO629" s="34"/>
      <c r="CP629" s="34"/>
      <c r="CQ629" s="34"/>
    </row>
    <row r="630">
      <c r="CK630" s="34"/>
      <c r="CL630" s="34"/>
      <c r="CM630" s="34"/>
      <c r="CN630" s="34"/>
      <c r="CO630" s="34"/>
      <c r="CP630" s="34"/>
      <c r="CQ630" s="34"/>
    </row>
    <row r="631">
      <c r="CK631" s="34"/>
      <c r="CL631" s="34"/>
      <c r="CM631" s="34"/>
      <c r="CN631" s="34"/>
      <c r="CO631" s="34"/>
      <c r="CP631" s="34"/>
      <c r="CQ631" s="34"/>
    </row>
    <row r="632">
      <c r="CK632" s="34"/>
      <c r="CL632" s="34"/>
      <c r="CM632" s="34"/>
      <c r="CN632" s="34"/>
      <c r="CO632" s="34"/>
      <c r="CP632" s="34"/>
      <c r="CQ632" s="34"/>
    </row>
    <row r="633">
      <c r="CK633" s="34"/>
      <c r="CL633" s="34"/>
      <c r="CM633" s="34"/>
      <c r="CN633" s="34"/>
      <c r="CO633" s="34"/>
      <c r="CP633" s="34"/>
      <c r="CQ633" s="34"/>
    </row>
    <row r="634">
      <c r="CK634" s="34"/>
      <c r="CL634" s="34"/>
      <c r="CM634" s="34"/>
      <c r="CN634" s="34"/>
      <c r="CO634" s="34"/>
      <c r="CP634" s="34"/>
      <c r="CQ634" s="34"/>
    </row>
    <row r="635">
      <c r="CK635" s="34"/>
      <c r="CL635" s="34"/>
      <c r="CM635" s="34"/>
      <c r="CN635" s="34"/>
      <c r="CO635" s="34"/>
      <c r="CP635" s="34"/>
      <c r="CQ635" s="34"/>
    </row>
    <row r="636">
      <c r="CK636" s="34"/>
      <c r="CL636" s="34"/>
      <c r="CM636" s="34"/>
      <c r="CN636" s="34"/>
      <c r="CO636" s="34"/>
      <c r="CP636" s="34"/>
      <c r="CQ636" s="34"/>
    </row>
    <row r="637">
      <c r="CK637" s="34"/>
      <c r="CL637" s="34"/>
      <c r="CM637" s="34"/>
      <c r="CN637" s="34"/>
      <c r="CO637" s="34"/>
      <c r="CP637" s="34"/>
      <c r="CQ637" s="34"/>
    </row>
    <row r="638">
      <c r="CK638" s="34"/>
      <c r="CL638" s="34"/>
      <c r="CM638" s="34"/>
      <c r="CN638" s="34"/>
      <c r="CO638" s="34"/>
      <c r="CP638" s="34"/>
      <c r="CQ638" s="34"/>
    </row>
    <row r="639">
      <c r="CK639" s="34"/>
      <c r="CL639" s="34"/>
      <c r="CM639" s="34"/>
      <c r="CN639" s="34"/>
      <c r="CO639" s="34"/>
      <c r="CP639" s="34"/>
      <c r="CQ639" s="34"/>
    </row>
    <row r="640">
      <c r="CK640" s="34"/>
      <c r="CL640" s="34"/>
      <c r="CM640" s="34"/>
      <c r="CN640" s="34"/>
      <c r="CO640" s="34"/>
      <c r="CP640" s="34"/>
      <c r="CQ640" s="34"/>
    </row>
    <row r="641">
      <c r="CK641" s="34"/>
      <c r="CL641" s="34"/>
      <c r="CM641" s="34"/>
      <c r="CN641" s="34"/>
      <c r="CO641" s="34"/>
      <c r="CP641" s="34"/>
      <c r="CQ641" s="34"/>
    </row>
    <row r="642">
      <c r="CK642" s="34"/>
      <c r="CL642" s="34"/>
      <c r="CM642" s="34"/>
      <c r="CN642" s="34"/>
      <c r="CO642" s="34"/>
      <c r="CP642" s="34"/>
      <c r="CQ642" s="34"/>
    </row>
    <row r="643">
      <c r="CK643" s="34"/>
      <c r="CL643" s="34"/>
      <c r="CM643" s="34"/>
      <c r="CN643" s="34"/>
      <c r="CO643" s="34"/>
      <c r="CP643" s="34"/>
      <c r="CQ643" s="34"/>
    </row>
    <row r="644">
      <c r="CK644" s="34"/>
      <c r="CL644" s="34"/>
      <c r="CM644" s="34"/>
      <c r="CN644" s="34"/>
      <c r="CO644" s="34"/>
      <c r="CP644" s="34"/>
      <c r="CQ644" s="34"/>
    </row>
    <row r="645">
      <c r="CK645" s="34"/>
      <c r="CL645" s="34"/>
      <c r="CM645" s="34"/>
      <c r="CN645" s="34"/>
      <c r="CO645" s="34"/>
      <c r="CP645" s="34"/>
      <c r="CQ645" s="34"/>
    </row>
    <row r="646">
      <c r="CK646" s="34"/>
      <c r="CL646" s="34"/>
      <c r="CM646" s="34"/>
      <c r="CN646" s="34"/>
      <c r="CO646" s="34"/>
      <c r="CP646" s="34"/>
      <c r="CQ646" s="34"/>
    </row>
    <row r="647">
      <c r="CK647" s="34"/>
      <c r="CL647" s="34"/>
      <c r="CM647" s="34"/>
      <c r="CN647" s="34"/>
      <c r="CO647" s="34"/>
      <c r="CP647" s="34"/>
      <c r="CQ647" s="34"/>
    </row>
    <row r="648">
      <c r="CK648" s="34"/>
      <c r="CL648" s="34"/>
      <c r="CM648" s="34"/>
      <c r="CN648" s="34"/>
      <c r="CO648" s="34"/>
      <c r="CP648" s="34"/>
      <c r="CQ648" s="34"/>
    </row>
    <row r="649">
      <c r="CK649" s="34"/>
      <c r="CL649" s="34"/>
      <c r="CM649" s="34"/>
      <c r="CN649" s="34"/>
      <c r="CO649" s="34"/>
      <c r="CP649" s="34"/>
      <c r="CQ649" s="34"/>
    </row>
    <row r="650">
      <c r="CK650" s="34"/>
      <c r="CL650" s="34"/>
      <c r="CM650" s="34"/>
      <c r="CN650" s="34"/>
      <c r="CO650" s="34"/>
      <c r="CP650" s="34"/>
      <c r="CQ650" s="34"/>
    </row>
    <row r="651">
      <c r="CK651" s="34"/>
      <c r="CL651" s="34"/>
      <c r="CM651" s="34"/>
      <c r="CN651" s="34"/>
      <c r="CO651" s="34"/>
      <c r="CP651" s="34"/>
      <c r="CQ651" s="34"/>
    </row>
    <row r="652">
      <c r="CK652" s="34"/>
      <c r="CL652" s="34"/>
      <c r="CM652" s="34"/>
      <c r="CN652" s="34"/>
      <c r="CO652" s="34"/>
      <c r="CP652" s="34"/>
      <c r="CQ652" s="34"/>
    </row>
    <row r="653">
      <c r="CK653" s="34"/>
      <c r="CL653" s="34"/>
      <c r="CM653" s="34"/>
      <c r="CN653" s="34"/>
      <c r="CO653" s="34"/>
      <c r="CP653" s="34"/>
      <c r="CQ653" s="34"/>
    </row>
    <row r="654">
      <c r="CK654" s="34"/>
      <c r="CL654" s="34"/>
      <c r="CM654" s="34"/>
      <c r="CN654" s="34"/>
      <c r="CO654" s="34"/>
      <c r="CP654" s="34"/>
      <c r="CQ654" s="34"/>
    </row>
    <row r="655">
      <c r="CK655" s="34"/>
      <c r="CL655" s="34"/>
      <c r="CM655" s="34"/>
      <c r="CN655" s="34"/>
      <c r="CO655" s="34"/>
      <c r="CP655" s="34"/>
      <c r="CQ655" s="34"/>
    </row>
    <row r="656">
      <c r="CK656" s="34"/>
      <c r="CL656" s="34"/>
      <c r="CM656" s="34"/>
      <c r="CN656" s="34"/>
      <c r="CO656" s="34"/>
      <c r="CP656" s="34"/>
      <c r="CQ656" s="34"/>
    </row>
    <row r="657">
      <c r="CK657" s="34"/>
      <c r="CL657" s="34"/>
      <c r="CM657" s="34"/>
      <c r="CN657" s="34"/>
      <c r="CO657" s="34"/>
      <c r="CP657" s="34"/>
      <c r="CQ657" s="34"/>
    </row>
    <row r="658">
      <c r="CK658" s="34"/>
      <c r="CL658" s="34"/>
      <c r="CM658" s="34"/>
      <c r="CN658" s="34"/>
      <c r="CO658" s="34"/>
      <c r="CP658" s="34"/>
      <c r="CQ658" s="34"/>
    </row>
    <row r="659">
      <c r="CK659" s="34"/>
      <c r="CL659" s="34"/>
      <c r="CM659" s="34"/>
      <c r="CN659" s="34"/>
      <c r="CO659" s="34"/>
      <c r="CP659" s="34"/>
      <c r="CQ659" s="34"/>
    </row>
    <row r="660">
      <c r="CK660" s="34"/>
      <c r="CL660" s="34"/>
      <c r="CM660" s="34"/>
      <c r="CN660" s="34"/>
      <c r="CO660" s="34"/>
      <c r="CP660" s="34"/>
      <c r="CQ660" s="34"/>
    </row>
    <row r="661">
      <c r="CK661" s="34"/>
      <c r="CL661" s="34"/>
      <c r="CM661" s="34"/>
      <c r="CN661" s="34"/>
      <c r="CO661" s="34"/>
      <c r="CP661" s="34"/>
      <c r="CQ661" s="34"/>
    </row>
    <row r="662">
      <c r="CK662" s="34"/>
      <c r="CL662" s="34"/>
      <c r="CM662" s="34"/>
      <c r="CN662" s="34"/>
      <c r="CO662" s="34"/>
      <c r="CP662" s="34"/>
      <c r="CQ662" s="34"/>
    </row>
    <row r="663">
      <c r="CK663" s="34"/>
      <c r="CL663" s="34"/>
      <c r="CM663" s="34"/>
      <c r="CN663" s="34"/>
      <c r="CO663" s="34"/>
      <c r="CP663" s="34"/>
      <c r="CQ663" s="34"/>
    </row>
    <row r="664">
      <c r="CK664" s="34"/>
      <c r="CL664" s="34"/>
      <c r="CM664" s="34"/>
      <c r="CN664" s="34"/>
      <c r="CO664" s="34"/>
      <c r="CP664" s="34"/>
      <c r="CQ664" s="34"/>
    </row>
    <row r="665">
      <c r="CK665" s="34"/>
      <c r="CL665" s="34"/>
      <c r="CM665" s="34"/>
      <c r="CN665" s="34"/>
      <c r="CO665" s="34"/>
      <c r="CP665" s="34"/>
      <c r="CQ665" s="34"/>
    </row>
    <row r="666">
      <c r="CK666" s="34"/>
      <c r="CL666" s="34"/>
      <c r="CM666" s="34"/>
      <c r="CN666" s="34"/>
      <c r="CO666" s="34"/>
      <c r="CP666" s="34"/>
      <c r="CQ666" s="34"/>
    </row>
    <row r="667">
      <c r="CK667" s="34"/>
      <c r="CL667" s="34"/>
      <c r="CM667" s="34"/>
      <c r="CN667" s="34"/>
      <c r="CO667" s="34"/>
      <c r="CP667" s="34"/>
      <c r="CQ667" s="34"/>
    </row>
    <row r="668">
      <c r="CK668" s="34"/>
      <c r="CL668" s="34"/>
      <c r="CM668" s="34"/>
      <c r="CN668" s="34"/>
      <c r="CO668" s="34"/>
      <c r="CP668" s="34"/>
      <c r="CQ668" s="34"/>
    </row>
    <row r="669">
      <c r="CK669" s="34"/>
      <c r="CL669" s="34"/>
      <c r="CM669" s="34"/>
      <c r="CN669" s="34"/>
      <c r="CO669" s="34"/>
      <c r="CP669" s="34"/>
      <c r="CQ669" s="34"/>
    </row>
    <row r="670">
      <c r="CK670" s="34"/>
      <c r="CL670" s="34"/>
      <c r="CM670" s="34"/>
      <c r="CN670" s="34"/>
      <c r="CO670" s="34"/>
      <c r="CP670" s="34"/>
      <c r="CQ670" s="34"/>
    </row>
    <row r="671">
      <c r="CK671" s="34"/>
      <c r="CL671" s="34"/>
      <c r="CM671" s="34"/>
      <c r="CN671" s="34"/>
      <c r="CO671" s="34"/>
      <c r="CP671" s="34"/>
      <c r="CQ671" s="34"/>
    </row>
    <row r="672">
      <c r="CK672" s="34"/>
      <c r="CL672" s="34"/>
      <c r="CM672" s="34"/>
      <c r="CN672" s="34"/>
      <c r="CO672" s="34"/>
      <c r="CP672" s="34"/>
      <c r="CQ672" s="34"/>
    </row>
    <row r="673">
      <c r="CK673" s="34"/>
      <c r="CL673" s="34"/>
      <c r="CM673" s="34"/>
      <c r="CN673" s="34"/>
      <c r="CO673" s="34"/>
      <c r="CP673" s="34"/>
      <c r="CQ673" s="34"/>
    </row>
    <row r="674">
      <c r="CK674" s="34"/>
      <c r="CL674" s="34"/>
      <c r="CM674" s="34"/>
      <c r="CN674" s="34"/>
      <c r="CO674" s="34"/>
      <c r="CP674" s="34"/>
      <c r="CQ674" s="34"/>
    </row>
    <row r="675">
      <c r="CK675" s="34"/>
      <c r="CL675" s="34"/>
      <c r="CM675" s="34"/>
      <c r="CN675" s="34"/>
      <c r="CO675" s="34"/>
      <c r="CP675" s="34"/>
      <c r="CQ675" s="34"/>
    </row>
    <row r="676">
      <c r="CK676" s="34"/>
      <c r="CL676" s="34"/>
      <c r="CM676" s="34"/>
      <c r="CN676" s="34"/>
      <c r="CO676" s="34"/>
      <c r="CP676" s="34"/>
      <c r="CQ676" s="34"/>
    </row>
    <row r="677">
      <c r="CK677" s="34"/>
      <c r="CL677" s="34"/>
      <c r="CM677" s="34"/>
      <c r="CN677" s="34"/>
      <c r="CO677" s="34"/>
      <c r="CP677" s="34"/>
      <c r="CQ677" s="34"/>
    </row>
    <row r="678">
      <c r="CK678" s="34"/>
      <c r="CL678" s="34"/>
      <c r="CM678" s="34"/>
      <c r="CN678" s="34"/>
      <c r="CO678" s="34"/>
      <c r="CP678" s="34"/>
      <c r="CQ678" s="34"/>
    </row>
    <row r="679">
      <c r="CK679" s="34"/>
      <c r="CL679" s="34"/>
      <c r="CM679" s="34"/>
      <c r="CN679" s="34"/>
      <c r="CO679" s="34"/>
      <c r="CP679" s="34"/>
      <c r="CQ679" s="34"/>
    </row>
    <row r="680">
      <c r="CK680" s="34"/>
      <c r="CL680" s="34"/>
      <c r="CM680" s="34"/>
      <c r="CN680" s="34"/>
      <c r="CO680" s="34"/>
      <c r="CP680" s="34"/>
      <c r="CQ680" s="34"/>
    </row>
    <row r="681">
      <c r="CK681" s="34"/>
      <c r="CL681" s="34"/>
      <c r="CM681" s="34"/>
      <c r="CN681" s="34"/>
      <c r="CO681" s="34"/>
      <c r="CP681" s="34"/>
      <c r="CQ681" s="34"/>
    </row>
    <row r="682">
      <c r="CK682" s="34"/>
      <c r="CL682" s="34"/>
      <c r="CM682" s="34"/>
      <c r="CN682" s="34"/>
      <c r="CO682" s="34"/>
      <c r="CP682" s="34"/>
      <c r="CQ682" s="34"/>
    </row>
    <row r="683">
      <c r="CK683" s="34"/>
      <c r="CL683" s="34"/>
      <c r="CM683" s="34"/>
      <c r="CN683" s="34"/>
      <c r="CO683" s="34"/>
      <c r="CP683" s="34"/>
      <c r="CQ683" s="34"/>
    </row>
    <row r="684">
      <c r="CK684" s="34"/>
      <c r="CL684" s="34"/>
      <c r="CM684" s="34"/>
      <c r="CN684" s="34"/>
      <c r="CO684" s="34"/>
      <c r="CP684" s="34"/>
      <c r="CQ684" s="34"/>
    </row>
    <row r="685">
      <c r="CK685" s="34"/>
      <c r="CL685" s="34"/>
      <c r="CM685" s="34"/>
      <c r="CN685" s="34"/>
      <c r="CO685" s="34"/>
      <c r="CP685" s="34"/>
      <c r="CQ685" s="34"/>
    </row>
    <row r="686">
      <c r="CK686" s="34"/>
      <c r="CL686" s="34"/>
      <c r="CM686" s="34"/>
      <c r="CN686" s="34"/>
      <c r="CO686" s="34"/>
      <c r="CP686" s="34"/>
      <c r="CQ686" s="34"/>
    </row>
    <row r="687">
      <c r="CK687" s="34"/>
      <c r="CL687" s="34"/>
      <c r="CM687" s="34"/>
      <c r="CN687" s="34"/>
      <c r="CO687" s="34"/>
      <c r="CP687" s="34"/>
      <c r="CQ687" s="34"/>
    </row>
    <row r="688">
      <c r="CK688" s="34"/>
      <c r="CL688" s="34"/>
      <c r="CM688" s="34"/>
      <c r="CN688" s="34"/>
      <c r="CO688" s="34"/>
      <c r="CP688" s="34"/>
      <c r="CQ688" s="34"/>
    </row>
    <row r="689">
      <c r="CK689" s="34"/>
      <c r="CL689" s="34"/>
      <c r="CM689" s="34"/>
      <c r="CN689" s="34"/>
      <c r="CO689" s="34"/>
      <c r="CP689" s="34"/>
      <c r="CQ689" s="34"/>
    </row>
    <row r="690">
      <c r="CK690" s="34"/>
      <c r="CL690" s="34"/>
      <c r="CM690" s="34"/>
      <c r="CN690" s="34"/>
      <c r="CO690" s="34"/>
      <c r="CP690" s="34"/>
      <c r="CQ690" s="34"/>
    </row>
    <row r="691">
      <c r="CK691" s="34"/>
      <c r="CL691" s="34"/>
      <c r="CM691" s="34"/>
      <c r="CN691" s="34"/>
      <c r="CO691" s="34"/>
      <c r="CP691" s="34"/>
      <c r="CQ691" s="34"/>
    </row>
    <row r="692">
      <c r="CK692" s="34"/>
      <c r="CL692" s="34"/>
      <c r="CM692" s="34"/>
      <c r="CN692" s="34"/>
      <c r="CO692" s="34"/>
      <c r="CP692" s="34"/>
      <c r="CQ692" s="34"/>
    </row>
    <row r="693">
      <c r="CK693" s="34"/>
      <c r="CL693" s="34"/>
      <c r="CM693" s="34"/>
      <c r="CN693" s="34"/>
      <c r="CO693" s="34"/>
      <c r="CP693" s="34"/>
      <c r="CQ693" s="34"/>
    </row>
    <row r="694">
      <c r="CK694" s="34"/>
      <c r="CL694" s="34"/>
      <c r="CM694" s="34"/>
      <c r="CN694" s="34"/>
      <c r="CO694" s="34"/>
      <c r="CP694" s="34"/>
      <c r="CQ694" s="34"/>
    </row>
    <row r="695">
      <c r="CK695" s="34"/>
      <c r="CL695" s="34"/>
      <c r="CM695" s="34"/>
      <c r="CN695" s="34"/>
      <c r="CO695" s="34"/>
      <c r="CP695" s="34"/>
      <c r="CQ695" s="34"/>
    </row>
    <row r="696">
      <c r="CK696" s="34"/>
      <c r="CL696" s="34"/>
      <c r="CM696" s="34"/>
      <c r="CN696" s="34"/>
      <c r="CO696" s="34"/>
      <c r="CP696" s="34"/>
      <c r="CQ696" s="34"/>
    </row>
    <row r="697">
      <c r="CK697" s="34"/>
      <c r="CL697" s="34"/>
      <c r="CM697" s="34"/>
      <c r="CN697" s="34"/>
      <c r="CO697" s="34"/>
      <c r="CP697" s="34"/>
      <c r="CQ697" s="34"/>
    </row>
    <row r="698">
      <c r="CK698" s="34"/>
      <c r="CL698" s="34"/>
      <c r="CM698" s="34"/>
      <c r="CN698" s="34"/>
      <c r="CO698" s="34"/>
      <c r="CP698" s="34"/>
      <c r="CQ698" s="34"/>
    </row>
    <row r="699">
      <c r="CK699" s="34"/>
      <c r="CL699" s="34"/>
      <c r="CM699" s="34"/>
      <c r="CN699" s="34"/>
      <c r="CO699" s="34"/>
      <c r="CP699" s="34"/>
      <c r="CQ699" s="34"/>
    </row>
    <row r="700">
      <c r="CK700" s="34"/>
      <c r="CL700" s="34"/>
      <c r="CM700" s="34"/>
      <c r="CN700" s="34"/>
      <c r="CO700" s="34"/>
      <c r="CP700" s="34"/>
      <c r="CQ700" s="34"/>
    </row>
    <row r="701">
      <c r="CK701" s="34"/>
      <c r="CL701" s="34"/>
      <c r="CM701" s="34"/>
      <c r="CN701" s="34"/>
      <c r="CO701" s="34"/>
      <c r="CP701" s="34"/>
      <c r="CQ701" s="34"/>
    </row>
    <row r="702">
      <c r="CK702" s="34"/>
      <c r="CL702" s="34"/>
      <c r="CM702" s="34"/>
      <c r="CN702" s="34"/>
      <c r="CO702" s="34"/>
      <c r="CP702" s="34"/>
      <c r="CQ702" s="34"/>
    </row>
    <row r="703">
      <c r="CK703" s="34"/>
      <c r="CL703" s="34"/>
      <c r="CM703" s="34"/>
      <c r="CN703" s="34"/>
      <c r="CO703" s="34"/>
      <c r="CP703" s="34"/>
      <c r="CQ703" s="34"/>
    </row>
    <row r="704">
      <c r="CK704" s="34"/>
      <c r="CL704" s="34"/>
      <c r="CM704" s="34"/>
      <c r="CN704" s="34"/>
      <c r="CO704" s="34"/>
      <c r="CP704" s="34"/>
      <c r="CQ704" s="34"/>
    </row>
    <row r="705">
      <c r="CK705" s="34"/>
      <c r="CL705" s="34"/>
      <c r="CM705" s="34"/>
      <c r="CN705" s="34"/>
      <c r="CO705" s="34"/>
      <c r="CP705" s="34"/>
      <c r="CQ705" s="34"/>
    </row>
    <row r="706">
      <c r="CK706" s="34"/>
      <c r="CL706" s="34"/>
      <c r="CM706" s="34"/>
      <c r="CN706" s="34"/>
      <c r="CO706" s="34"/>
      <c r="CP706" s="34"/>
      <c r="CQ706" s="34"/>
    </row>
    <row r="707">
      <c r="CK707" s="34"/>
      <c r="CL707" s="34"/>
      <c r="CM707" s="34"/>
      <c r="CN707" s="34"/>
      <c r="CO707" s="34"/>
      <c r="CP707" s="34"/>
      <c r="CQ707" s="34"/>
    </row>
    <row r="708">
      <c r="CK708" s="34"/>
      <c r="CL708" s="34"/>
      <c r="CM708" s="34"/>
      <c r="CN708" s="34"/>
      <c r="CO708" s="34"/>
      <c r="CP708" s="34"/>
      <c r="CQ708" s="34"/>
    </row>
    <row r="709">
      <c r="CK709" s="34"/>
      <c r="CL709" s="34"/>
      <c r="CM709" s="34"/>
      <c r="CN709" s="34"/>
      <c r="CO709" s="34"/>
      <c r="CP709" s="34"/>
      <c r="CQ709" s="34"/>
    </row>
    <row r="710">
      <c r="CK710" s="34"/>
      <c r="CL710" s="34"/>
      <c r="CM710" s="34"/>
      <c r="CN710" s="34"/>
      <c r="CO710" s="34"/>
      <c r="CP710" s="34"/>
      <c r="CQ710" s="34"/>
    </row>
    <row r="711">
      <c r="CK711" s="34"/>
      <c r="CL711" s="34"/>
      <c r="CM711" s="34"/>
      <c r="CN711" s="34"/>
      <c r="CO711" s="34"/>
      <c r="CP711" s="34"/>
      <c r="CQ711" s="34"/>
    </row>
    <row r="712">
      <c r="CK712" s="34"/>
      <c r="CL712" s="34"/>
      <c r="CM712" s="34"/>
      <c r="CN712" s="34"/>
      <c r="CO712" s="34"/>
      <c r="CP712" s="34"/>
      <c r="CQ712" s="34"/>
    </row>
    <row r="713">
      <c r="CK713" s="34"/>
      <c r="CL713" s="34"/>
      <c r="CM713" s="34"/>
      <c r="CN713" s="34"/>
      <c r="CO713" s="34"/>
      <c r="CP713" s="34"/>
      <c r="CQ713" s="34"/>
    </row>
    <row r="714">
      <c r="CK714" s="34"/>
      <c r="CL714" s="34"/>
      <c r="CM714" s="34"/>
      <c r="CN714" s="34"/>
      <c r="CO714" s="34"/>
      <c r="CP714" s="34"/>
      <c r="CQ714" s="34"/>
    </row>
    <row r="715">
      <c r="CK715" s="34"/>
      <c r="CL715" s="34"/>
      <c r="CM715" s="34"/>
      <c r="CN715" s="34"/>
      <c r="CO715" s="34"/>
      <c r="CP715" s="34"/>
      <c r="CQ715" s="34"/>
    </row>
    <row r="716">
      <c r="CK716" s="34"/>
      <c r="CL716" s="34"/>
      <c r="CM716" s="34"/>
      <c r="CN716" s="34"/>
      <c r="CO716" s="34"/>
      <c r="CP716" s="34"/>
      <c r="CQ716" s="34"/>
    </row>
    <row r="717">
      <c r="CK717" s="34"/>
      <c r="CL717" s="34"/>
      <c r="CM717" s="34"/>
      <c r="CN717" s="34"/>
      <c r="CO717" s="34"/>
      <c r="CP717" s="34"/>
      <c r="CQ717" s="34"/>
    </row>
    <row r="718">
      <c r="CK718" s="34"/>
      <c r="CL718" s="34"/>
      <c r="CM718" s="34"/>
      <c r="CN718" s="34"/>
      <c r="CO718" s="34"/>
      <c r="CP718" s="34"/>
      <c r="CQ718" s="34"/>
    </row>
    <row r="719">
      <c r="CK719" s="34"/>
      <c r="CL719" s="34"/>
      <c r="CM719" s="34"/>
      <c r="CN719" s="34"/>
      <c r="CO719" s="34"/>
      <c r="CP719" s="34"/>
      <c r="CQ719" s="34"/>
    </row>
    <row r="720">
      <c r="CK720" s="34"/>
      <c r="CL720" s="34"/>
      <c r="CM720" s="34"/>
      <c r="CN720" s="34"/>
      <c r="CO720" s="34"/>
      <c r="CP720" s="34"/>
      <c r="CQ720" s="34"/>
    </row>
    <row r="721">
      <c r="CK721" s="34"/>
      <c r="CL721" s="34"/>
      <c r="CM721" s="34"/>
      <c r="CN721" s="34"/>
      <c r="CO721" s="34"/>
      <c r="CP721" s="34"/>
      <c r="CQ721" s="34"/>
    </row>
    <row r="722">
      <c r="CK722" s="34"/>
      <c r="CL722" s="34"/>
      <c r="CM722" s="34"/>
      <c r="CN722" s="34"/>
      <c r="CO722" s="34"/>
      <c r="CP722" s="34"/>
      <c r="CQ722" s="34"/>
    </row>
    <row r="723">
      <c r="CK723" s="34"/>
      <c r="CL723" s="34"/>
      <c r="CM723" s="34"/>
      <c r="CN723" s="34"/>
      <c r="CO723" s="34"/>
      <c r="CP723" s="34"/>
      <c r="CQ723" s="34"/>
    </row>
    <row r="724">
      <c r="CK724" s="34"/>
      <c r="CL724" s="34"/>
      <c r="CM724" s="34"/>
      <c r="CN724" s="34"/>
      <c r="CO724" s="34"/>
      <c r="CP724" s="34"/>
      <c r="CQ724" s="34"/>
    </row>
    <row r="725">
      <c r="CK725" s="34"/>
      <c r="CL725" s="34"/>
      <c r="CM725" s="34"/>
      <c r="CN725" s="34"/>
      <c r="CO725" s="34"/>
      <c r="CP725" s="34"/>
      <c r="CQ725" s="34"/>
    </row>
    <row r="726">
      <c r="CK726" s="34"/>
      <c r="CL726" s="34"/>
      <c r="CM726" s="34"/>
      <c r="CN726" s="34"/>
      <c r="CO726" s="34"/>
      <c r="CP726" s="34"/>
      <c r="CQ726" s="34"/>
    </row>
    <row r="727">
      <c r="CK727" s="34"/>
      <c r="CL727" s="34"/>
      <c r="CM727" s="34"/>
      <c r="CN727" s="34"/>
      <c r="CO727" s="34"/>
      <c r="CP727" s="34"/>
      <c r="CQ727" s="34"/>
    </row>
    <row r="728">
      <c r="CK728" s="34"/>
      <c r="CL728" s="34"/>
      <c r="CM728" s="34"/>
      <c r="CN728" s="34"/>
      <c r="CO728" s="34"/>
      <c r="CP728" s="34"/>
      <c r="CQ728" s="34"/>
    </row>
    <row r="729">
      <c r="CK729" s="34"/>
      <c r="CL729" s="34"/>
      <c r="CM729" s="34"/>
      <c r="CN729" s="34"/>
      <c r="CO729" s="34"/>
      <c r="CP729" s="34"/>
      <c r="CQ729" s="34"/>
    </row>
    <row r="730">
      <c r="CK730" s="34"/>
      <c r="CL730" s="34"/>
      <c r="CM730" s="34"/>
      <c r="CN730" s="34"/>
      <c r="CO730" s="34"/>
      <c r="CP730" s="34"/>
      <c r="CQ730" s="34"/>
    </row>
    <row r="731">
      <c r="CK731" s="34"/>
      <c r="CL731" s="34"/>
      <c r="CM731" s="34"/>
      <c r="CN731" s="34"/>
      <c r="CO731" s="34"/>
      <c r="CP731" s="34"/>
      <c r="CQ731" s="34"/>
    </row>
    <row r="732">
      <c r="CK732" s="34"/>
      <c r="CL732" s="34"/>
      <c r="CM732" s="34"/>
      <c r="CN732" s="34"/>
      <c r="CO732" s="34"/>
      <c r="CP732" s="34"/>
      <c r="CQ732" s="34"/>
    </row>
    <row r="733">
      <c r="CK733" s="34"/>
      <c r="CL733" s="34"/>
      <c r="CM733" s="34"/>
      <c r="CN733" s="34"/>
      <c r="CO733" s="34"/>
      <c r="CP733" s="34"/>
      <c r="CQ733" s="34"/>
    </row>
    <row r="734">
      <c r="CK734" s="34"/>
      <c r="CL734" s="34"/>
      <c r="CM734" s="34"/>
      <c r="CN734" s="34"/>
      <c r="CO734" s="34"/>
      <c r="CP734" s="34"/>
      <c r="CQ734" s="34"/>
    </row>
    <row r="735">
      <c r="CK735" s="34"/>
      <c r="CL735" s="34"/>
      <c r="CM735" s="34"/>
      <c r="CN735" s="34"/>
      <c r="CO735" s="34"/>
      <c r="CP735" s="34"/>
      <c r="CQ735" s="34"/>
    </row>
    <row r="736">
      <c r="CK736" s="34"/>
      <c r="CL736" s="34"/>
      <c r="CM736" s="34"/>
      <c r="CN736" s="34"/>
      <c r="CO736" s="34"/>
      <c r="CP736" s="34"/>
      <c r="CQ736" s="34"/>
    </row>
    <row r="737">
      <c r="CK737" s="34"/>
      <c r="CL737" s="34"/>
      <c r="CM737" s="34"/>
      <c r="CN737" s="34"/>
      <c r="CO737" s="34"/>
      <c r="CP737" s="34"/>
      <c r="CQ737" s="34"/>
    </row>
    <row r="738">
      <c r="CK738" s="34"/>
      <c r="CL738" s="34"/>
      <c r="CM738" s="34"/>
      <c r="CN738" s="34"/>
      <c r="CO738" s="34"/>
      <c r="CP738" s="34"/>
      <c r="CQ738" s="34"/>
    </row>
    <row r="739">
      <c r="CK739" s="34"/>
      <c r="CL739" s="34"/>
      <c r="CM739" s="34"/>
      <c r="CN739" s="34"/>
      <c r="CO739" s="34"/>
      <c r="CP739" s="34"/>
      <c r="CQ739" s="34"/>
    </row>
    <row r="740">
      <c r="CK740" s="34"/>
      <c r="CL740" s="34"/>
      <c r="CM740" s="34"/>
      <c r="CN740" s="34"/>
      <c r="CO740" s="34"/>
      <c r="CP740" s="34"/>
      <c r="CQ740" s="34"/>
    </row>
    <row r="741">
      <c r="CK741" s="34"/>
      <c r="CL741" s="34"/>
      <c r="CM741" s="34"/>
      <c r="CN741" s="34"/>
      <c r="CO741" s="34"/>
      <c r="CP741" s="34"/>
      <c r="CQ741" s="34"/>
    </row>
    <row r="742">
      <c r="CK742" s="34"/>
      <c r="CL742" s="34"/>
      <c r="CM742" s="34"/>
      <c r="CN742" s="34"/>
      <c r="CO742" s="34"/>
      <c r="CP742" s="34"/>
      <c r="CQ742" s="34"/>
    </row>
    <row r="743">
      <c r="CK743" s="34"/>
      <c r="CL743" s="34"/>
      <c r="CM743" s="34"/>
      <c r="CN743" s="34"/>
      <c r="CO743" s="34"/>
      <c r="CP743" s="34"/>
      <c r="CQ743" s="34"/>
    </row>
    <row r="744">
      <c r="CK744" s="34"/>
      <c r="CL744" s="34"/>
      <c r="CM744" s="34"/>
      <c r="CN744" s="34"/>
      <c r="CO744" s="34"/>
      <c r="CP744" s="34"/>
      <c r="CQ744" s="34"/>
    </row>
    <row r="745">
      <c r="CK745" s="34"/>
      <c r="CL745" s="34"/>
      <c r="CM745" s="34"/>
      <c r="CN745" s="34"/>
      <c r="CO745" s="34"/>
      <c r="CP745" s="34"/>
      <c r="CQ745" s="34"/>
    </row>
    <row r="746">
      <c r="CK746" s="34"/>
      <c r="CL746" s="34"/>
      <c r="CM746" s="34"/>
      <c r="CN746" s="34"/>
      <c r="CO746" s="34"/>
      <c r="CP746" s="34"/>
      <c r="CQ746" s="34"/>
    </row>
    <row r="747">
      <c r="CK747" s="34"/>
      <c r="CL747" s="34"/>
      <c r="CM747" s="34"/>
      <c r="CN747" s="34"/>
      <c r="CO747" s="34"/>
      <c r="CP747" s="34"/>
      <c r="CQ747" s="34"/>
    </row>
    <row r="748">
      <c r="CK748" s="34"/>
      <c r="CL748" s="34"/>
      <c r="CM748" s="34"/>
      <c r="CN748" s="34"/>
      <c r="CO748" s="34"/>
      <c r="CP748" s="34"/>
      <c r="CQ748" s="34"/>
    </row>
    <row r="749">
      <c r="CK749" s="34"/>
      <c r="CL749" s="34"/>
      <c r="CM749" s="34"/>
      <c r="CN749" s="34"/>
      <c r="CO749" s="34"/>
      <c r="CP749" s="34"/>
      <c r="CQ749" s="34"/>
    </row>
    <row r="750">
      <c r="CK750" s="34"/>
      <c r="CL750" s="34"/>
      <c r="CM750" s="34"/>
      <c r="CN750" s="34"/>
      <c r="CO750" s="34"/>
      <c r="CP750" s="34"/>
      <c r="CQ750" s="34"/>
    </row>
    <row r="751">
      <c r="CK751" s="34"/>
      <c r="CL751" s="34"/>
      <c r="CM751" s="34"/>
      <c r="CN751" s="34"/>
      <c r="CO751" s="34"/>
      <c r="CP751" s="34"/>
      <c r="CQ751" s="34"/>
    </row>
    <row r="752">
      <c r="CK752" s="34"/>
      <c r="CL752" s="34"/>
      <c r="CM752" s="34"/>
      <c r="CN752" s="34"/>
      <c r="CO752" s="34"/>
      <c r="CP752" s="34"/>
      <c r="CQ752" s="34"/>
    </row>
    <row r="753">
      <c r="CK753" s="34"/>
      <c r="CL753" s="34"/>
      <c r="CM753" s="34"/>
      <c r="CN753" s="34"/>
      <c r="CO753" s="34"/>
      <c r="CP753" s="34"/>
      <c r="CQ753" s="34"/>
    </row>
    <row r="754">
      <c r="CK754" s="34"/>
      <c r="CL754" s="34"/>
      <c r="CM754" s="34"/>
      <c r="CN754" s="34"/>
      <c r="CO754" s="34"/>
      <c r="CP754" s="34"/>
      <c r="CQ754" s="34"/>
    </row>
    <row r="755">
      <c r="CK755" s="34"/>
      <c r="CL755" s="34"/>
      <c r="CM755" s="34"/>
      <c r="CN755" s="34"/>
      <c r="CO755" s="34"/>
      <c r="CP755" s="34"/>
      <c r="CQ755" s="34"/>
    </row>
    <row r="756">
      <c r="CK756" s="34"/>
      <c r="CL756" s="34"/>
      <c r="CM756" s="34"/>
      <c r="CN756" s="34"/>
      <c r="CO756" s="34"/>
      <c r="CP756" s="34"/>
      <c r="CQ756" s="34"/>
    </row>
    <row r="757">
      <c r="CK757" s="34"/>
      <c r="CL757" s="34"/>
      <c r="CM757" s="34"/>
      <c r="CN757" s="34"/>
      <c r="CO757" s="34"/>
      <c r="CP757" s="34"/>
      <c r="CQ757" s="34"/>
    </row>
    <row r="758">
      <c r="CK758" s="34"/>
      <c r="CL758" s="34"/>
      <c r="CM758" s="34"/>
      <c r="CN758" s="34"/>
      <c r="CO758" s="34"/>
      <c r="CP758" s="34"/>
      <c r="CQ758" s="34"/>
    </row>
    <row r="759">
      <c r="CK759" s="34"/>
      <c r="CL759" s="34"/>
      <c r="CM759" s="34"/>
      <c r="CN759" s="34"/>
      <c r="CO759" s="34"/>
      <c r="CP759" s="34"/>
      <c r="CQ759" s="34"/>
    </row>
    <row r="760">
      <c r="CK760" s="34"/>
      <c r="CL760" s="34"/>
      <c r="CM760" s="34"/>
      <c r="CN760" s="34"/>
      <c r="CO760" s="34"/>
      <c r="CP760" s="34"/>
      <c r="CQ760" s="34"/>
    </row>
    <row r="761">
      <c r="CK761" s="34"/>
      <c r="CL761" s="34"/>
      <c r="CM761" s="34"/>
      <c r="CN761" s="34"/>
      <c r="CO761" s="34"/>
      <c r="CP761" s="34"/>
      <c r="CQ761" s="34"/>
    </row>
    <row r="762">
      <c r="CK762" s="34"/>
      <c r="CL762" s="34"/>
      <c r="CM762" s="34"/>
      <c r="CN762" s="34"/>
      <c r="CO762" s="34"/>
      <c r="CP762" s="34"/>
      <c r="CQ762" s="34"/>
    </row>
    <row r="763">
      <c r="CK763" s="34"/>
      <c r="CL763" s="34"/>
      <c r="CM763" s="34"/>
      <c r="CN763" s="34"/>
      <c r="CO763" s="34"/>
      <c r="CP763" s="34"/>
      <c r="CQ763" s="34"/>
    </row>
    <row r="764">
      <c r="CK764" s="34"/>
      <c r="CL764" s="34"/>
      <c r="CM764" s="34"/>
      <c r="CN764" s="34"/>
      <c r="CO764" s="34"/>
      <c r="CP764" s="34"/>
      <c r="CQ764" s="34"/>
    </row>
    <row r="765">
      <c r="CK765" s="34"/>
      <c r="CL765" s="34"/>
      <c r="CM765" s="34"/>
      <c r="CN765" s="34"/>
      <c r="CO765" s="34"/>
      <c r="CP765" s="34"/>
      <c r="CQ765" s="34"/>
    </row>
    <row r="766">
      <c r="CK766" s="34"/>
      <c r="CL766" s="34"/>
      <c r="CM766" s="34"/>
      <c r="CN766" s="34"/>
      <c r="CO766" s="34"/>
      <c r="CP766" s="34"/>
      <c r="CQ766" s="34"/>
    </row>
    <row r="767">
      <c r="CK767" s="34"/>
      <c r="CL767" s="34"/>
      <c r="CM767" s="34"/>
      <c r="CN767" s="34"/>
      <c r="CO767" s="34"/>
      <c r="CP767" s="34"/>
      <c r="CQ767" s="34"/>
    </row>
    <row r="768">
      <c r="CK768" s="34"/>
      <c r="CL768" s="34"/>
      <c r="CM768" s="34"/>
      <c r="CN768" s="34"/>
      <c r="CO768" s="34"/>
      <c r="CP768" s="34"/>
      <c r="CQ768" s="34"/>
    </row>
    <row r="769">
      <c r="CK769" s="34"/>
      <c r="CL769" s="34"/>
      <c r="CM769" s="34"/>
      <c r="CN769" s="34"/>
      <c r="CO769" s="34"/>
      <c r="CP769" s="34"/>
      <c r="CQ769" s="34"/>
    </row>
    <row r="770">
      <c r="CK770" s="34"/>
      <c r="CL770" s="34"/>
      <c r="CM770" s="34"/>
      <c r="CN770" s="34"/>
      <c r="CO770" s="34"/>
      <c r="CP770" s="34"/>
      <c r="CQ770" s="34"/>
    </row>
    <row r="771">
      <c r="CK771" s="34"/>
      <c r="CL771" s="34"/>
      <c r="CM771" s="34"/>
      <c r="CN771" s="34"/>
      <c r="CO771" s="34"/>
      <c r="CP771" s="34"/>
      <c r="CQ771" s="34"/>
    </row>
    <row r="772">
      <c r="CK772" s="34"/>
      <c r="CL772" s="34"/>
      <c r="CM772" s="34"/>
      <c r="CN772" s="34"/>
      <c r="CO772" s="34"/>
      <c r="CP772" s="34"/>
      <c r="CQ772" s="34"/>
    </row>
    <row r="773">
      <c r="CK773" s="34"/>
      <c r="CL773" s="34"/>
      <c r="CM773" s="34"/>
      <c r="CN773" s="34"/>
      <c r="CO773" s="34"/>
      <c r="CP773" s="34"/>
      <c r="CQ773" s="34"/>
    </row>
    <row r="774">
      <c r="CK774" s="34"/>
      <c r="CL774" s="34"/>
      <c r="CM774" s="34"/>
      <c r="CN774" s="34"/>
      <c r="CO774" s="34"/>
      <c r="CP774" s="34"/>
      <c r="CQ774" s="34"/>
    </row>
    <row r="775">
      <c r="CK775" s="34"/>
      <c r="CL775" s="34"/>
      <c r="CM775" s="34"/>
      <c r="CN775" s="34"/>
      <c r="CO775" s="34"/>
      <c r="CP775" s="34"/>
      <c r="CQ775" s="34"/>
    </row>
    <row r="776">
      <c r="CK776" s="34"/>
      <c r="CL776" s="34"/>
      <c r="CM776" s="34"/>
      <c r="CN776" s="34"/>
      <c r="CO776" s="34"/>
      <c r="CP776" s="34"/>
      <c r="CQ776" s="34"/>
    </row>
    <row r="777">
      <c r="CK777" s="34"/>
      <c r="CL777" s="34"/>
      <c r="CM777" s="34"/>
      <c r="CN777" s="34"/>
      <c r="CO777" s="34"/>
      <c r="CP777" s="34"/>
      <c r="CQ777" s="34"/>
    </row>
    <row r="778">
      <c r="CK778" s="34"/>
      <c r="CL778" s="34"/>
      <c r="CM778" s="34"/>
      <c r="CN778" s="34"/>
      <c r="CO778" s="34"/>
      <c r="CP778" s="34"/>
      <c r="CQ778" s="34"/>
    </row>
    <row r="779">
      <c r="CK779" s="34"/>
      <c r="CL779" s="34"/>
      <c r="CM779" s="34"/>
      <c r="CN779" s="34"/>
      <c r="CO779" s="34"/>
      <c r="CP779" s="34"/>
      <c r="CQ779" s="34"/>
    </row>
    <row r="780">
      <c r="CK780" s="34"/>
      <c r="CL780" s="34"/>
      <c r="CM780" s="34"/>
      <c r="CN780" s="34"/>
      <c r="CO780" s="34"/>
      <c r="CP780" s="34"/>
      <c r="CQ780" s="34"/>
    </row>
    <row r="781">
      <c r="CK781" s="34"/>
      <c r="CL781" s="34"/>
      <c r="CM781" s="34"/>
      <c r="CN781" s="34"/>
      <c r="CO781" s="34"/>
      <c r="CP781" s="34"/>
      <c r="CQ781" s="34"/>
    </row>
    <row r="782">
      <c r="CK782" s="34"/>
      <c r="CL782" s="34"/>
      <c r="CM782" s="34"/>
      <c r="CN782" s="34"/>
      <c r="CO782" s="34"/>
      <c r="CP782" s="34"/>
      <c r="CQ782" s="34"/>
    </row>
    <row r="783">
      <c r="CK783" s="34"/>
      <c r="CL783" s="34"/>
      <c r="CM783" s="34"/>
      <c r="CN783" s="34"/>
      <c r="CO783" s="34"/>
      <c r="CP783" s="34"/>
      <c r="CQ783" s="34"/>
    </row>
    <row r="784">
      <c r="CK784" s="34"/>
      <c r="CL784" s="34"/>
      <c r="CM784" s="34"/>
      <c r="CN784" s="34"/>
      <c r="CO784" s="34"/>
      <c r="CP784" s="34"/>
      <c r="CQ784" s="34"/>
    </row>
    <row r="785">
      <c r="CK785" s="34"/>
      <c r="CL785" s="34"/>
      <c r="CM785" s="34"/>
      <c r="CN785" s="34"/>
      <c r="CO785" s="34"/>
      <c r="CP785" s="34"/>
      <c r="CQ785" s="34"/>
    </row>
    <row r="786">
      <c r="CK786" s="34"/>
      <c r="CL786" s="34"/>
      <c r="CM786" s="34"/>
      <c r="CN786" s="34"/>
      <c r="CO786" s="34"/>
      <c r="CP786" s="34"/>
      <c r="CQ786" s="34"/>
    </row>
    <row r="787">
      <c r="CK787" s="34"/>
      <c r="CL787" s="34"/>
      <c r="CM787" s="34"/>
      <c r="CN787" s="34"/>
      <c r="CO787" s="34"/>
      <c r="CP787" s="34"/>
      <c r="CQ787" s="34"/>
    </row>
    <row r="788">
      <c r="CK788" s="34"/>
      <c r="CL788" s="34"/>
      <c r="CM788" s="34"/>
      <c r="CN788" s="34"/>
      <c r="CO788" s="34"/>
      <c r="CP788" s="34"/>
      <c r="CQ788" s="34"/>
    </row>
    <row r="789">
      <c r="CK789" s="34"/>
      <c r="CL789" s="34"/>
      <c r="CM789" s="34"/>
      <c r="CN789" s="34"/>
      <c r="CO789" s="34"/>
      <c r="CP789" s="34"/>
      <c r="CQ789" s="34"/>
    </row>
    <row r="790">
      <c r="CK790" s="34"/>
      <c r="CL790" s="34"/>
      <c r="CM790" s="34"/>
      <c r="CN790" s="34"/>
      <c r="CO790" s="34"/>
      <c r="CP790" s="34"/>
      <c r="CQ790" s="34"/>
    </row>
    <row r="791">
      <c r="CK791" s="34"/>
      <c r="CL791" s="34"/>
      <c r="CM791" s="34"/>
      <c r="CN791" s="34"/>
      <c r="CO791" s="34"/>
      <c r="CP791" s="34"/>
      <c r="CQ791" s="34"/>
    </row>
    <row r="792">
      <c r="CK792" s="34"/>
      <c r="CL792" s="34"/>
      <c r="CM792" s="34"/>
      <c r="CN792" s="34"/>
      <c r="CO792" s="34"/>
      <c r="CP792" s="34"/>
      <c r="CQ792" s="34"/>
    </row>
    <row r="793">
      <c r="CK793" s="34"/>
      <c r="CL793" s="34"/>
      <c r="CM793" s="34"/>
      <c r="CN793" s="34"/>
      <c r="CO793" s="34"/>
      <c r="CP793" s="34"/>
      <c r="CQ793" s="34"/>
    </row>
    <row r="794">
      <c r="CK794" s="34"/>
      <c r="CL794" s="34"/>
      <c r="CM794" s="34"/>
      <c r="CN794" s="34"/>
      <c r="CO794" s="34"/>
      <c r="CP794" s="34"/>
      <c r="CQ794" s="34"/>
    </row>
    <row r="795">
      <c r="CK795" s="34"/>
      <c r="CL795" s="34"/>
      <c r="CM795" s="34"/>
      <c r="CN795" s="34"/>
      <c r="CO795" s="34"/>
      <c r="CP795" s="34"/>
      <c r="CQ795" s="34"/>
    </row>
    <row r="796">
      <c r="CK796" s="34"/>
      <c r="CL796" s="34"/>
      <c r="CM796" s="34"/>
      <c r="CN796" s="34"/>
      <c r="CO796" s="34"/>
      <c r="CP796" s="34"/>
      <c r="CQ796" s="34"/>
    </row>
    <row r="797">
      <c r="CK797" s="34"/>
      <c r="CL797" s="34"/>
      <c r="CM797" s="34"/>
      <c r="CN797" s="34"/>
      <c r="CO797" s="34"/>
      <c r="CP797" s="34"/>
      <c r="CQ797" s="34"/>
    </row>
    <row r="798">
      <c r="CK798" s="34"/>
      <c r="CL798" s="34"/>
      <c r="CM798" s="34"/>
      <c r="CN798" s="34"/>
      <c r="CO798" s="34"/>
      <c r="CP798" s="34"/>
      <c r="CQ798" s="34"/>
    </row>
    <row r="799">
      <c r="CK799" s="34"/>
      <c r="CL799" s="34"/>
      <c r="CM799" s="34"/>
      <c r="CN799" s="34"/>
      <c r="CO799" s="34"/>
      <c r="CP799" s="34"/>
      <c r="CQ799" s="34"/>
    </row>
    <row r="800">
      <c r="CK800" s="34"/>
      <c r="CL800" s="34"/>
      <c r="CM800" s="34"/>
      <c r="CN800" s="34"/>
      <c r="CO800" s="34"/>
      <c r="CP800" s="34"/>
      <c r="CQ800" s="34"/>
    </row>
    <row r="801">
      <c r="CK801" s="34"/>
      <c r="CL801" s="34"/>
      <c r="CM801" s="34"/>
      <c r="CN801" s="34"/>
      <c r="CO801" s="34"/>
      <c r="CP801" s="34"/>
      <c r="CQ801" s="34"/>
    </row>
    <row r="802">
      <c r="CK802" s="34"/>
      <c r="CL802" s="34"/>
      <c r="CM802" s="34"/>
      <c r="CN802" s="34"/>
      <c r="CO802" s="34"/>
      <c r="CP802" s="34"/>
      <c r="CQ802" s="34"/>
    </row>
    <row r="803">
      <c r="CK803" s="34"/>
      <c r="CL803" s="34"/>
      <c r="CM803" s="34"/>
      <c r="CN803" s="34"/>
      <c r="CO803" s="34"/>
      <c r="CP803" s="34"/>
      <c r="CQ803" s="34"/>
    </row>
    <row r="804">
      <c r="CK804" s="34"/>
      <c r="CL804" s="34"/>
      <c r="CM804" s="34"/>
      <c r="CN804" s="34"/>
      <c r="CO804" s="34"/>
      <c r="CP804" s="34"/>
      <c r="CQ804" s="34"/>
    </row>
    <row r="805">
      <c r="CK805" s="34"/>
      <c r="CL805" s="34"/>
      <c r="CM805" s="34"/>
      <c r="CN805" s="34"/>
      <c r="CO805" s="34"/>
      <c r="CP805" s="34"/>
      <c r="CQ805" s="34"/>
    </row>
    <row r="806">
      <c r="CK806" s="34"/>
      <c r="CL806" s="34"/>
      <c r="CM806" s="34"/>
      <c r="CN806" s="34"/>
      <c r="CO806" s="34"/>
      <c r="CP806" s="34"/>
      <c r="CQ806" s="34"/>
    </row>
    <row r="807">
      <c r="CK807" s="34"/>
      <c r="CL807" s="34"/>
      <c r="CM807" s="34"/>
      <c r="CN807" s="34"/>
      <c r="CO807" s="34"/>
      <c r="CP807" s="34"/>
      <c r="CQ807" s="34"/>
    </row>
    <row r="808">
      <c r="CK808" s="34"/>
      <c r="CL808" s="34"/>
      <c r="CM808" s="34"/>
      <c r="CN808" s="34"/>
      <c r="CO808" s="34"/>
      <c r="CP808" s="34"/>
      <c r="CQ808" s="34"/>
    </row>
    <row r="809">
      <c r="CK809" s="34"/>
      <c r="CL809" s="34"/>
      <c r="CM809" s="34"/>
      <c r="CN809" s="34"/>
      <c r="CO809" s="34"/>
      <c r="CP809" s="34"/>
      <c r="CQ809" s="34"/>
    </row>
    <row r="810">
      <c r="CK810" s="34"/>
      <c r="CL810" s="34"/>
      <c r="CM810" s="34"/>
      <c r="CN810" s="34"/>
      <c r="CO810" s="34"/>
      <c r="CP810" s="34"/>
      <c r="CQ810" s="34"/>
    </row>
    <row r="811">
      <c r="CK811" s="34"/>
      <c r="CL811" s="34"/>
      <c r="CM811" s="34"/>
      <c r="CN811" s="34"/>
      <c r="CO811" s="34"/>
      <c r="CP811" s="34"/>
      <c r="CQ811" s="34"/>
    </row>
    <row r="812">
      <c r="CK812" s="34"/>
      <c r="CL812" s="34"/>
      <c r="CM812" s="34"/>
      <c r="CN812" s="34"/>
      <c r="CO812" s="34"/>
      <c r="CP812" s="34"/>
      <c r="CQ812" s="34"/>
    </row>
    <row r="813">
      <c r="CK813" s="34"/>
      <c r="CL813" s="34"/>
      <c r="CM813" s="34"/>
      <c r="CN813" s="34"/>
      <c r="CO813" s="34"/>
      <c r="CP813" s="34"/>
      <c r="CQ813" s="34"/>
    </row>
    <row r="814">
      <c r="CK814" s="34"/>
      <c r="CL814" s="34"/>
      <c r="CM814" s="34"/>
      <c r="CN814" s="34"/>
      <c r="CO814" s="34"/>
      <c r="CP814" s="34"/>
      <c r="CQ814" s="34"/>
    </row>
    <row r="815">
      <c r="CK815" s="34"/>
      <c r="CL815" s="34"/>
      <c r="CM815" s="34"/>
      <c r="CN815" s="34"/>
      <c r="CO815" s="34"/>
      <c r="CP815" s="34"/>
      <c r="CQ815" s="34"/>
    </row>
    <row r="816">
      <c r="CK816" s="34"/>
      <c r="CL816" s="34"/>
      <c r="CM816" s="34"/>
      <c r="CN816" s="34"/>
      <c r="CO816" s="34"/>
      <c r="CP816" s="34"/>
      <c r="CQ816" s="34"/>
    </row>
    <row r="817">
      <c r="CK817" s="34"/>
      <c r="CL817" s="34"/>
      <c r="CM817" s="34"/>
      <c r="CN817" s="34"/>
      <c r="CO817" s="34"/>
      <c r="CP817" s="34"/>
      <c r="CQ817" s="34"/>
    </row>
    <row r="818">
      <c r="CK818" s="34"/>
      <c r="CL818" s="34"/>
      <c r="CM818" s="34"/>
      <c r="CN818" s="34"/>
      <c r="CO818" s="34"/>
      <c r="CP818" s="34"/>
      <c r="CQ818" s="34"/>
    </row>
    <row r="819">
      <c r="CK819" s="34"/>
      <c r="CL819" s="34"/>
      <c r="CM819" s="34"/>
      <c r="CN819" s="34"/>
      <c r="CO819" s="34"/>
      <c r="CP819" s="34"/>
      <c r="CQ819" s="34"/>
    </row>
    <row r="820">
      <c r="CK820" s="34"/>
      <c r="CL820" s="34"/>
      <c r="CM820" s="34"/>
      <c r="CN820" s="34"/>
      <c r="CO820" s="34"/>
      <c r="CP820" s="34"/>
      <c r="CQ820" s="34"/>
    </row>
    <row r="821">
      <c r="CK821" s="34"/>
      <c r="CL821" s="34"/>
      <c r="CM821" s="34"/>
      <c r="CN821" s="34"/>
      <c r="CO821" s="34"/>
      <c r="CP821" s="34"/>
      <c r="CQ821" s="34"/>
    </row>
    <row r="822">
      <c r="CK822" s="34"/>
      <c r="CL822" s="34"/>
      <c r="CM822" s="34"/>
      <c r="CN822" s="34"/>
      <c r="CO822" s="34"/>
      <c r="CP822" s="34"/>
      <c r="CQ822" s="34"/>
    </row>
    <row r="823">
      <c r="CK823" s="34"/>
      <c r="CL823" s="34"/>
      <c r="CM823" s="34"/>
      <c r="CN823" s="34"/>
      <c r="CO823" s="34"/>
      <c r="CP823" s="34"/>
      <c r="CQ823" s="34"/>
    </row>
    <row r="824">
      <c r="CK824" s="34"/>
      <c r="CL824" s="34"/>
      <c r="CM824" s="34"/>
      <c r="CN824" s="34"/>
      <c r="CO824" s="34"/>
      <c r="CP824" s="34"/>
      <c r="CQ824" s="34"/>
    </row>
    <row r="825">
      <c r="CK825" s="34"/>
      <c r="CL825" s="34"/>
      <c r="CM825" s="34"/>
      <c r="CN825" s="34"/>
      <c r="CO825" s="34"/>
      <c r="CP825" s="34"/>
      <c r="CQ825" s="34"/>
    </row>
    <row r="826">
      <c r="CK826" s="34"/>
      <c r="CL826" s="34"/>
      <c r="CM826" s="34"/>
      <c r="CN826" s="34"/>
      <c r="CO826" s="34"/>
      <c r="CP826" s="34"/>
      <c r="CQ826" s="34"/>
    </row>
    <row r="827">
      <c r="CK827" s="34"/>
      <c r="CL827" s="34"/>
      <c r="CM827" s="34"/>
      <c r="CN827" s="34"/>
      <c r="CO827" s="34"/>
      <c r="CP827" s="34"/>
      <c r="CQ827" s="34"/>
    </row>
    <row r="828">
      <c r="CK828" s="34"/>
      <c r="CL828" s="34"/>
      <c r="CM828" s="34"/>
      <c r="CN828" s="34"/>
      <c r="CO828" s="34"/>
      <c r="CP828" s="34"/>
      <c r="CQ828" s="34"/>
    </row>
    <row r="829">
      <c r="CK829" s="34"/>
      <c r="CL829" s="34"/>
      <c r="CM829" s="34"/>
      <c r="CN829" s="34"/>
      <c r="CO829" s="34"/>
      <c r="CP829" s="34"/>
      <c r="CQ829" s="34"/>
    </row>
    <row r="830">
      <c r="CK830" s="34"/>
      <c r="CL830" s="34"/>
      <c r="CM830" s="34"/>
      <c r="CN830" s="34"/>
      <c r="CO830" s="34"/>
      <c r="CP830" s="34"/>
      <c r="CQ830" s="34"/>
    </row>
    <row r="831">
      <c r="CK831" s="34"/>
      <c r="CL831" s="34"/>
      <c r="CM831" s="34"/>
      <c r="CN831" s="34"/>
      <c r="CO831" s="34"/>
      <c r="CP831" s="34"/>
      <c r="CQ831" s="34"/>
    </row>
    <row r="832">
      <c r="CK832" s="34"/>
      <c r="CL832" s="34"/>
      <c r="CM832" s="34"/>
      <c r="CN832" s="34"/>
      <c r="CO832" s="34"/>
      <c r="CP832" s="34"/>
      <c r="CQ832" s="34"/>
    </row>
    <row r="833">
      <c r="CK833" s="34"/>
      <c r="CL833" s="34"/>
      <c r="CM833" s="34"/>
      <c r="CN833" s="34"/>
      <c r="CO833" s="34"/>
      <c r="CP833" s="34"/>
      <c r="CQ833" s="34"/>
    </row>
    <row r="834">
      <c r="CK834" s="34"/>
      <c r="CL834" s="34"/>
      <c r="CM834" s="34"/>
      <c r="CN834" s="34"/>
      <c r="CO834" s="34"/>
      <c r="CP834" s="34"/>
      <c r="CQ834" s="34"/>
    </row>
    <row r="835">
      <c r="CK835" s="34"/>
      <c r="CL835" s="34"/>
      <c r="CM835" s="34"/>
      <c r="CN835" s="34"/>
      <c r="CO835" s="34"/>
      <c r="CP835" s="34"/>
      <c r="CQ835" s="34"/>
    </row>
    <row r="836">
      <c r="CK836" s="34"/>
      <c r="CL836" s="34"/>
      <c r="CM836" s="34"/>
      <c r="CN836" s="34"/>
      <c r="CO836" s="34"/>
      <c r="CP836" s="34"/>
      <c r="CQ836" s="34"/>
    </row>
    <row r="837">
      <c r="CK837" s="34"/>
      <c r="CL837" s="34"/>
      <c r="CM837" s="34"/>
      <c r="CN837" s="34"/>
      <c r="CO837" s="34"/>
      <c r="CP837" s="34"/>
      <c r="CQ837" s="34"/>
    </row>
    <row r="838">
      <c r="CK838" s="34"/>
      <c r="CL838" s="34"/>
      <c r="CM838" s="34"/>
      <c r="CN838" s="34"/>
      <c r="CO838" s="34"/>
      <c r="CP838" s="34"/>
      <c r="CQ838" s="34"/>
    </row>
    <row r="839">
      <c r="CK839" s="34"/>
      <c r="CL839" s="34"/>
      <c r="CM839" s="34"/>
      <c r="CN839" s="34"/>
      <c r="CO839" s="34"/>
      <c r="CP839" s="34"/>
      <c r="CQ839" s="34"/>
    </row>
    <row r="840">
      <c r="CK840" s="34"/>
      <c r="CL840" s="34"/>
      <c r="CM840" s="34"/>
      <c r="CN840" s="34"/>
      <c r="CO840" s="34"/>
      <c r="CP840" s="34"/>
      <c r="CQ840" s="34"/>
    </row>
    <row r="841">
      <c r="CK841" s="34"/>
      <c r="CL841" s="34"/>
      <c r="CM841" s="34"/>
      <c r="CN841" s="34"/>
      <c r="CO841" s="34"/>
      <c r="CP841" s="34"/>
      <c r="CQ841" s="34"/>
    </row>
    <row r="842">
      <c r="CK842" s="34"/>
      <c r="CL842" s="34"/>
      <c r="CM842" s="34"/>
      <c r="CN842" s="34"/>
      <c r="CO842" s="34"/>
      <c r="CP842" s="34"/>
      <c r="CQ842" s="34"/>
    </row>
    <row r="843">
      <c r="CK843" s="34"/>
      <c r="CL843" s="34"/>
      <c r="CM843" s="34"/>
      <c r="CN843" s="34"/>
      <c r="CO843" s="34"/>
      <c r="CP843" s="34"/>
      <c r="CQ843" s="34"/>
    </row>
    <row r="844">
      <c r="CK844" s="34"/>
      <c r="CL844" s="34"/>
      <c r="CM844" s="34"/>
      <c r="CN844" s="34"/>
      <c r="CO844" s="34"/>
      <c r="CP844" s="34"/>
      <c r="CQ844" s="34"/>
    </row>
    <row r="845">
      <c r="CK845" s="34"/>
      <c r="CL845" s="34"/>
      <c r="CM845" s="34"/>
      <c r="CN845" s="34"/>
      <c r="CO845" s="34"/>
      <c r="CP845" s="34"/>
      <c r="CQ845" s="34"/>
    </row>
    <row r="846">
      <c r="CK846" s="34"/>
      <c r="CL846" s="34"/>
      <c r="CM846" s="34"/>
      <c r="CN846" s="34"/>
      <c r="CO846" s="34"/>
      <c r="CP846" s="34"/>
      <c r="CQ846" s="34"/>
    </row>
    <row r="847">
      <c r="CK847" s="34"/>
      <c r="CL847" s="34"/>
      <c r="CM847" s="34"/>
      <c r="CN847" s="34"/>
      <c r="CO847" s="34"/>
      <c r="CP847" s="34"/>
      <c r="CQ847" s="34"/>
    </row>
    <row r="848">
      <c r="CK848" s="34"/>
      <c r="CL848" s="34"/>
      <c r="CM848" s="34"/>
      <c r="CN848" s="34"/>
      <c r="CO848" s="34"/>
      <c r="CP848" s="34"/>
      <c r="CQ848" s="34"/>
    </row>
    <row r="849">
      <c r="CK849" s="34"/>
      <c r="CL849" s="34"/>
      <c r="CM849" s="34"/>
      <c r="CN849" s="34"/>
      <c r="CO849" s="34"/>
      <c r="CP849" s="34"/>
      <c r="CQ849" s="34"/>
    </row>
    <row r="850">
      <c r="CK850" s="34"/>
      <c r="CL850" s="34"/>
      <c r="CM850" s="34"/>
      <c r="CN850" s="34"/>
      <c r="CO850" s="34"/>
      <c r="CP850" s="34"/>
      <c r="CQ850" s="34"/>
    </row>
    <row r="851">
      <c r="CK851" s="34"/>
      <c r="CL851" s="34"/>
      <c r="CM851" s="34"/>
      <c r="CN851" s="34"/>
      <c r="CO851" s="34"/>
      <c r="CP851" s="34"/>
      <c r="CQ851" s="34"/>
    </row>
    <row r="852">
      <c r="CK852" s="34"/>
      <c r="CL852" s="34"/>
      <c r="CM852" s="34"/>
      <c r="CN852" s="34"/>
      <c r="CO852" s="34"/>
      <c r="CP852" s="34"/>
      <c r="CQ852" s="34"/>
    </row>
    <row r="853">
      <c r="CK853" s="34"/>
      <c r="CL853" s="34"/>
      <c r="CM853" s="34"/>
      <c r="CN853" s="34"/>
      <c r="CO853" s="34"/>
      <c r="CP853" s="34"/>
      <c r="CQ853" s="34"/>
    </row>
    <row r="854">
      <c r="CK854" s="34"/>
      <c r="CL854" s="34"/>
      <c r="CM854" s="34"/>
      <c r="CN854" s="34"/>
      <c r="CO854" s="34"/>
      <c r="CP854" s="34"/>
      <c r="CQ854" s="34"/>
    </row>
    <row r="855">
      <c r="CK855" s="34"/>
      <c r="CL855" s="34"/>
      <c r="CM855" s="34"/>
      <c r="CN855" s="34"/>
      <c r="CO855" s="34"/>
      <c r="CP855" s="34"/>
      <c r="CQ855" s="34"/>
    </row>
    <row r="856">
      <c r="CK856" s="34"/>
      <c r="CL856" s="34"/>
      <c r="CM856" s="34"/>
      <c r="CN856" s="34"/>
      <c r="CO856" s="34"/>
      <c r="CP856" s="34"/>
      <c r="CQ856" s="34"/>
    </row>
    <row r="857">
      <c r="CK857" s="34"/>
      <c r="CL857" s="34"/>
      <c r="CM857" s="34"/>
      <c r="CN857" s="34"/>
      <c r="CO857" s="34"/>
      <c r="CP857" s="34"/>
      <c r="CQ857" s="34"/>
    </row>
    <row r="858">
      <c r="CK858" s="34"/>
      <c r="CL858" s="34"/>
      <c r="CM858" s="34"/>
      <c r="CN858" s="34"/>
      <c r="CO858" s="34"/>
      <c r="CP858" s="34"/>
      <c r="CQ858" s="34"/>
    </row>
    <row r="859">
      <c r="CK859" s="34"/>
      <c r="CL859" s="34"/>
      <c r="CM859" s="34"/>
      <c r="CN859" s="34"/>
      <c r="CO859" s="34"/>
      <c r="CP859" s="34"/>
      <c r="CQ859" s="34"/>
    </row>
    <row r="860">
      <c r="CK860" s="34"/>
      <c r="CL860" s="34"/>
      <c r="CM860" s="34"/>
      <c r="CN860" s="34"/>
      <c r="CO860" s="34"/>
      <c r="CP860" s="34"/>
      <c r="CQ860" s="34"/>
    </row>
    <row r="861">
      <c r="CK861" s="34"/>
      <c r="CL861" s="34"/>
      <c r="CM861" s="34"/>
      <c r="CN861" s="34"/>
      <c r="CO861" s="34"/>
      <c r="CP861" s="34"/>
      <c r="CQ861" s="34"/>
    </row>
    <row r="862">
      <c r="CK862" s="34"/>
      <c r="CL862" s="34"/>
      <c r="CM862" s="34"/>
      <c r="CN862" s="34"/>
      <c r="CO862" s="34"/>
      <c r="CP862" s="34"/>
      <c r="CQ862" s="34"/>
    </row>
    <row r="863">
      <c r="CK863" s="34"/>
      <c r="CL863" s="34"/>
      <c r="CM863" s="34"/>
      <c r="CN863" s="34"/>
      <c r="CO863" s="34"/>
      <c r="CP863" s="34"/>
      <c r="CQ863" s="34"/>
    </row>
    <row r="864">
      <c r="CK864" s="34"/>
      <c r="CL864" s="34"/>
      <c r="CM864" s="34"/>
      <c r="CN864" s="34"/>
      <c r="CO864" s="34"/>
      <c r="CP864" s="34"/>
      <c r="CQ864" s="34"/>
    </row>
    <row r="865">
      <c r="CK865" s="34"/>
      <c r="CL865" s="34"/>
      <c r="CM865" s="34"/>
      <c r="CN865" s="34"/>
      <c r="CO865" s="34"/>
      <c r="CP865" s="34"/>
      <c r="CQ865" s="34"/>
    </row>
    <row r="866">
      <c r="CK866" s="34"/>
      <c r="CL866" s="34"/>
      <c r="CM866" s="34"/>
      <c r="CN866" s="34"/>
      <c r="CO866" s="34"/>
      <c r="CP866" s="34"/>
      <c r="CQ866" s="34"/>
    </row>
    <row r="867">
      <c r="CK867" s="34"/>
      <c r="CL867" s="34"/>
      <c r="CM867" s="34"/>
      <c r="CN867" s="34"/>
      <c r="CO867" s="34"/>
      <c r="CP867" s="34"/>
      <c r="CQ867" s="34"/>
    </row>
    <row r="868">
      <c r="CK868" s="34"/>
      <c r="CL868" s="34"/>
      <c r="CM868" s="34"/>
      <c r="CN868" s="34"/>
      <c r="CO868" s="34"/>
      <c r="CP868" s="34"/>
      <c r="CQ868" s="34"/>
    </row>
    <row r="869">
      <c r="CK869" s="34"/>
      <c r="CL869" s="34"/>
      <c r="CM869" s="34"/>
      <c r="CN869" s="34"/>
      <c r="CO869" s="34"/>
      <c r="CP869" s="34"/>
      <c r="CQ869" s="34"/>
    </row>
    <row r="870">
      <c r="CK870" s="34"/>
      <c r="CL870" s="34"/>
      <c r="CM870" s="34"/>
      <c r="CN870" s="34"/>
      <c r="CO870" s="34"/>
      <c r="CP870" s="34"/>
      <c r="CQ870" s="34"/>
    </row>
    <row r="871">
      <c r="CK871" s="34"/>
      <c r="CL871" s="34"/>
      <c r="CM871" s="34"/>
      <c r="CN871" s="34"/>
      <c r="CO871" s="34"/>
      <c r="CP871" s="34"/>
      <c r="CQ871" s="34"/>
    </row>
    <row r="872">
      <c r="CK872" s="34"/>
      <c r="CL872" s="34"/>
      <c r="CM872" s="34"/>
      <c r="CN872" s="34"/>
      <c r="CO872" s="34"/>
      <c r="CP872" s="34"/>
      <c r="CQ872" s="34"/>
    </row>
    <row r="873">
      <c r="CK873" s="34"/>
      <c r="CL873" s="34"/>
      <c r="CM873" s="34"/>
      <c r="CN873" s="34"/>
      <c r="CO873" s="34"/>
      <c r="CP873" s="34"/>
      <c r="CQ873" s="34"/>
    </row>
    <row r="874">
      <c r="CK874" s="34"/>
      <c r="CL874" s="34"/>
      <c r="CM874" s="34"/>
      <c r="CN874" s="34"/>
      <c r="CO874" s="34"/>
      <c r="CP874" s="34"/>
      <c r="CQ874" s="34"/>
    </row>
    <row r="875">
      <c r="CK875" s="34"/>
      <c r="CL875" s="34"/>
      <c r="CM875" s="34"/>
      <c r="CN875" s="34"/>
      <c r="CO875" s="34"/>
      <c r="CP875" s="34"/>
      <c r="CQ875" s="34"/>
    </row>
    <row r="876">
      <c r="CK876" s="34"/>
      <c r="CL876" s="34"/>
      <c r="CM876" s="34"/>
      <c r="CN876" s="34"/>
      <c r="CO876" s="34"/>
      <c r="CP876" s="34"/>
      <c r="CQ876" s="34"/>
    </row>
    <row r="877">
      <c r="CK877" s="34"/>
      <c r="CL877" s="34"/>
      <c r="CM877" s="34"/>
      <c r="CN877" s="34"/>
      <c r="CO877" s="34"/>
      <c r="CP877" s="34"/>
      <c r="CQ877" s="34"/>
    </row>
    <row r="878">
      <c r="CK878" s="34"/>
      <c r="CL878" s="34"/>
      <c r="CM878" s="34"/>
      <c r="CN878" s="34"/>
      <c r="CO878" s="34"/>
      <c r="CP878" s="34"/>
      <c r="CQ878" s="34"/>
    </row>
    <row r="879">
      <c r="CK879" s="34"/>
      <c r="CL879" s="34"/>
      <c r="CM879" s="34"/>
      <c r="CN879" s="34"/>
      <c r="CO879" s="34"/>
      <c r="CP879" s="34"/>
      <c r="CQ879" s="34"/>
    </row>
    <row r="880">
      <c r="CK880" s="34"/>
      <c r="CL880" s="34"/>
      <c r="CM880" s="34"/>
      <c r="CN880" s="34"/>
      <c r="CO880" s="34"/>
      <c r="CP880" s="34"/>
      <c r="CQ880" s="34"/>
    </row>
    <row r="881">
      <c r="CK881" s="34"/>
      <c r="CL881" s="34"/>
      <c r="CM881" s="34"/>
      <c r="CN881" s="34"/>
      <c r="CO881" s="34"/>
      <c r="CP881" s="34"/>
      <c r="CQ881" s="34"/>
    </row>
    <row r="882">
      <c r="CK882" s="34"/>
      <c r="CL882" s="34"/>
      <c r="CM882" s="34"/>
      <c r="CN882" s="34"/>
      <c r="CO882" s="34"/>
      <c r="CP882" s="34"/>
      <c r="CQ882" s="34"/>
    </row>
    <row r="883">
      <c r="CK883" s="34"/>
      <c r="CL883" s="34"/>
      <c r="CM883" s="34"/>
      <c r="CN883" s="34"/>
      <c r="CO883" s="34"/>
      <c r="CP883" s="34"/>
      <c r="CQ883" s="34"/>
    </row>
    <row r="884">
      <c r="CK884" s="34"/>
      <c r="CL884" s="34"/>
      <c r="CM884" s="34"/>
      <c r="CN884" s="34"/>
      <c r="CO884" s="34"/>
      <c r="CP884" s="34"/>
      <c r="CQ884" s="34"/>
    </row>
    <row r="885">
      <c r="CK885" s="34"/>
      <c r="CL885" s="34"/>
      <c r="CM885" s="34"/>
      <c r="CN885" s="34"/>
      <c r="CO885" s="34"/>
      <c r="CP885" s="34"/>
      <c r="CQ885" s="34"/>
    </row>
    <row r="886">
      <c r="CK886" s="34"/>
      <c r="CL886" s="34"/>
      <c r="CM886" s="34"/>
      <c r="CN886" s="34"/>
      <c r="CO886" s="34"/>
      <c r="CP886" s="34"/>
      <c r="CQ886" s="34"/>
    </row>
    <row r="887">
      <c r="CK887" s="34"/>
      <c r="CL887" s="34"/>
      <c r="CM887" s="34"/>
      <c r="CN887" s="34"/>
      <c r="CO887" s="34"/>
      <c r="CP887" s="34"/>
      <c r="CQ887" s="34"/>
    </row>
    <row r="888">
      <c r="CK888" s="34"/>
      <c r="CL888" s="34"/>
      <c r="CM888" s="34"/>
      <c r="CN888" s="34"/>
      <c r="CO888" s="34"/>
      <c r="CP888" s="34"/>
      <c r="CQ888" s="34"/>
    </row>
    <row r="889">
      <c r="CK889" s="34"/>
      <c r="CL889" s="34"/>
      <c r="CM889" s="34"/>
      <c r="CN889" s="34"/>
      <c r="CO889" s="34"/>
      <c r="CP889" s="34"/>
      <c r="CQ889" s="34"/>
    </row>
    <row r="890">
      <c r="CK890" s="34"/>
      <c r="CL890" s="34"/>
      <c r="CM890" s="34"/>
      <c r="CN890" s="34"/>
      <c r="CO890" s="34"/>
      <c r="CP890" s="34"/>
      <c r="CQ890" s="34"/>
    </row>
    <row r="891">
      <c r="CK891" s="34"/>
      <c r="CL891" s="34"/>
      <c r="CM891" s="34"/>
      <c r="CN891" s="34"/>
      <c r="CO891" s="34"/>
      <c r="CP891" s="34"/>
      <c r="CQ891" s="34"/>
    </row>
    <row r="892">
      <c r="CK892" s="34"/>
      <c r="CL892" s="34"/>
      <c r="CM892" s="34"/>
      <c r="CN892" s="34"/>
      <c r="CO892" s="34"/>
      <c r="CP892" s="34"/>
      <c r="CQ892" s="34"/>
    </row>
    <row r="893">
      <c r="CK893" s="34"/>
      <c r="CL893" s="34"/>
      <c r="CM893" s="34"/>
      <c r="CN893" s="34"/>
      <c r="CO893" s="34"/>
      <c r="CP893" s="34"/>
      <c r="CQ893" s="34"/>
    </row>
    <row r="894">
      <c r="CK894" s="34"/>
      <c r="CL894" s="34"/>
      <c r="CM894" s="34"/>
      <c r="CN894" s="34"/>
      <c r="CO894" s="34"/>
      <c r="CP894" s="34"/>
      <c r="CQ894" s="34"/>
    </row>
    <row r="895">
      <c r="CK895" s="34"/>
      <c r="CL895" s="34"/>
      <c r="CM895" s="34"/>
      <c r="CN895" s="34"/>
      <c r="CO895" s="34"/>
      <c r="CP895" s="34"/>
      <c r="CQ895" s="34"/>
    </row>
    <row r="896">
      <c r="CK896" s="34"/>
      <c r="CL896" s="34"/>
      <c r="CM896" s="34"/>
      <c r="CN896" s="34"/>
      <c r="CO896" s="34"/>
      <c r="CP896" s="34"/>
      <c r="CQ896" s="34"/>
    </row>
    <row r="897">
      <c r="CK897" s="34"/>
      <c r="CL897" s="34"/>
      <c r="CM897" s="34"/>
      <c r="CN897" s="34"/>
      <c r="CO897" s="34"/>
      <c r="CP897" s="34"/>
      <c r="CQ897" s="34"/>
    </row>
    <row r="898">
      <c r="CK898" s="34"/>
      <c r="CL898" s="34"/>
      <c r="CM898" s="34"/>
      <c r="CN898" s="34"/>
      <c r="CO898" s="34"/>
      <c r="CP898" s="34"/>
      <c r="CQ898" s="34"/>
    </row>
    <row r="899">
      <c r="CK899" s="34"/>
      <c r="CL899" s="34"/>
      <c r="CM899" s="34"/>
      <c r="CN899" s="34"/>
      <c r="CO899" s="34"/>
      <c r="CP899" s="34"/>
      <c r="CQ899" s="34"/>
    </row>
    <row r="900">
      <c r="CK900" s="34"/>
      <c r="CL900" s="34"/>
      <c r="CM900" s="34"/>
      <c r="CN900" s="34"/>
      <c r="CO900" s="34"/>
      <c r="CP900" s="34"/>
      <c r="CQ900" s="34"/>
    </row>
    <row r="901">
      <c r="CK901" s="34"/>
      <c r="CL901" s="34"/>
      <c r="CM901" s="34"/>
      <c r="CN901" s="34"/>
      <c r="CO901" s="34"/>
      <c r="CP901" s="34"/>
      <c r="CQ901" s="34"/>
    </row>
    <row r="902">
      <c r="CK902" s="34"/>
      <c r="CL902" s="34"/>
      <c r="CM902" s="34"/>
      <c r="CN902" s="34"/>
      <c r="CO902" s="34"/>
      <c r="CP902" s="34"/>
      <c r="CQ902" s="34"/>
    </row>
    <row r="903">
      <c r="CK903" s="34"/>
      <c r="CL903" s="34"/>
      <c r="CM903" s="34"/>
      <c r="CN903" s="34"/>
      <c r="CO903" s="34"/>
      <c r="CP903" s="34"/>
      <c r="CQ903" s="34"/>
    </row>
    <row r="904">
      <c r="CK904" s="34"/>
      <c r="CL904" s="34"/>
      <c r="CM904" s="34"/>
      <c r="CN904" s="34"/>
      <c r="CO904" s="34"/>
      <c r="CP904" s="34"/>
      <c r="CQ904" s="34"/>
    </row>
    <row r="905">
      <c r="CK905" s="34"/>
      <c r="CL905" s="34"/>
      <c r="CM905" s="34"/>
      <c r="CN905" s="34"/>
      <c r="CO905" s="34"/>
      <c r="CP905" s="34"/>
      <c r="CQ905" s="34"/>
    </row>
    <row r="906">
      <c r="CK906" s="34"/>
      <c r="CL906" s="34"/>
      <c r="CM906" s="34"/>
      <c r="CN906" s="34"/>
      <c r="CO906" s="34"/>
      <c r="CP906" s="34"/>
      <c r="CQ906" s="34"/>
    </row>
    <row r="907">
      <c r="CK907" s="34"/>
      <c r="CL907" s="34"/>
      <c r="CM907" s="34"/>
      <c r="CN907" s="34"/>
      <c r="CO907" s="34"/>
      <c r="CP907" s="34"/>
      <c r="CQ907" s="34"/>
    </row>
    <row r="908">
      <c r="CK908" s="34"/>
      <c r="CL908" s="34"/>
      <c r="CM908" s="34"/>
      <c r="CN908" s="34"/>
      <c r="CO908" s="34"/>
      <c r="CP908" s="34"/>
      <c r="CQ908" s="34"/>
    </row>
    <row r="909">
      <c r="CK909" s="34"/>
      <c r="CL909" s="34"/>
      <c r="CM909" s="34"/>
      <c r="CN909" s="34"/>
      <c r="CO909" s="34"/>
      <c r="CP909" s="34"/>
      <c r="CQ909" s="34"/>
    </row>
    <row r="910">
      <c r="CK910" s="34"/>
      <c r="CL910" s="34"/>
      <c r="CM910" s="34"/>
      <c r="CN910" s="34"/>
      <c r="CO910" s="34"/>
      <c r="CP910" s="34"/>
      <c r="CQ910" s="34"/>
    </row>
    <row r="911">
      <c r="CK911" s="34"/>
      <c r="CL911" s="34"/>
      <c r="CM911" s="34"/>
      <c r="CN911" s="34"/>
      <c r="CO911" s="34"/>
      <c r="CP911" s="34"/>
      <c r="CQ911" s="34"/>
    </row>
    <row r="912">
      <c r="CK912" s="34"/>
      <c r="CL912" s="34"/>
      <c r="CM912" s="34"/>
      <c r="CN912" s="34"/>
      <c r="CO912" s="34"/>
      <c r="CP912" s="34"/>
      <c r="CQ912" s="34"/>
    </row>
    <row r="913">
      <c r="CK913" s="34"/>
      <c r="CL913" s="34"/>
      <c r="CM913" s="34"/>
      <c r="CN913" s="34"/>
      <c r="CO913" s="34"/>
      <c r="CP913" s="34"/>
      <c r="CQ913" s="34"/>
    </row>
    <row r="914">
      <c r="CK914" s="34"/>
      <c r="CL914" s="34"/>
      <c r="CM914" s="34"/>
      <c r="CN914" s="34"/>
      <c r="CO914" s="34"/>
      <c r="CP914" s="34"/>
      <c r="CQ914" s="34"/>
    </row>
    <row r="915">
      <c r="CK915" s="34"/>
      <c r="CL915" s="34"/>
      <c r="CM915" s="34"/>
      <c r="CN915" s="34"/>
      <c r="CO915" s="34"/>
      <c r="CP915" s="34"/>
      <c r="CQ915" s="34"/>
    </row>
    <row r="916">
      <c r="CK916" s="34"/>
      <c r="CL916" s="34"/>
      <c r="CM916" s="34"/>
      <c r="CN916" s="34"/>
      <c r="CO916" s="34"/>
      <c r="CP916" s="34"/>
      <c r="CQ916" s="34"/>
    </row>
    <row r="917">
      <c r="CK917" s="34"/>
      <c r="CL917" s="34"/>
      <c r="CM917" s="34"/>
      <c r="CN917" s="34"/>
      <c r="CO917" s="34"/>
      <c r="CP917" s="34"/>
      <c r="CQ917" s="34"/>
    </row>
    <row r="918">
      <c r="CK918" s="34"/>
      <c r="CL918" s="34"/>
      <c r="CM918" s="34"/>
      <c r="CN918" s="34"/>
      <c r="CO918" s="34"/>
      <c r="CP918" s="34"/>
      <c r="CQ918" s="34"/>
    </row>
    <row r="919">
      <c r="CK919" s="34"/>
      <c r="CL919" s="34"/>
      <c r="CM919" s="34"/>
      <c r="CN919" s="34"/>
      <c r="CO919" s="34"/>
      <c r="CP919" s="34"/>
      <c r="CQ919" s="34"/>
    </row>
    <row r="920">
      <c r="CK920" s="34"/>
      <c r="CL920" s="34"/>
      <c r="CM920" s="34"/>
      <c r="CN920" s="34"/>
      <c r="CO920" s="34"/>
      <c r="CP920" s="34"/>
      <c r="CQ920" s="34"/>
    </row>
    <row r="921">
      <c r="CK921" s="34"/>
      <c r="CL921" s="34"/>
      <c r="CM921" s="34"/>
      <c r="CN921" s="34"/>
      <c r="CO921" s="34"/>
      <c r="CP921" s="34"/>
      <c r="CQ921" s="34"/>
    </row>
    <row r="922">
      <c r="CK922" s="34"/>
      <c r="CL922" s="34"/>
      <c r="CM922" s="34"/>
      <c r="CN922" s="34"/>
      <c r="CO922" s="34"/>
      <c r="CP922" s="34"/>
      <c r="CQ922" s="34"/>
    </row>
    <row r="923">
      <c r="CK923" s="34"/>
      <c r="CL923" s="34"/>
      <c r="CM923" s="34"/>
      <c r="CN923" s="34"/>
      <c r="CO923" s="34"/>
      <c r="CP923" s="34"/>
      <c r="CQ923" s="34"/>
    </row>
    <row r="924">
      <c r="CK924" s="34"/>
      <c r="CL924" s="34"/>
      <c r="CM924" s="34"/>
      <c r="CN924" s="34"/>
      <c r="CO924" s="34"/>
      <c r="CP924" s="34"/>
      <c r="CQ924" s="34"/>
    </row>
    <row r="925">
      <c r="CK925" s="34"/>
      <c r="CL925" s="34"/>
      <c r="CM925" s="34"/>
      <c r="CN925" s="34"/>
      <c r="CO925" s="34"/>
      <c r="CP925" s="34"/>
      <c r="CQ925" s="34"/>
    </row>
    <row r="926">
      <c r="CK926" s="34"/>
      <c r="CL926" s="34"/>
      <c r="CM926" s="34"/>
      <c r="CN926" s="34"/>
      <c r="CO926" s="34"/>
      <c r="CP926" s="34"/>
      <c r="CQ926" s="34"/>
    </row>
    <row r="927">
      <c r="CK927" s="34"/>
      <c r="CL927" s="34"/>
      <c r="CM927" s="34"/>
      <c r="CN927" s="34"/>
      <c r="CO927" s="34"/>
      <c r="CP927" s="34"/>
      <c r="CQ927" s="34"/>
    </row>
    <row r="928">
      <c r="CK928" s="34"/>
      <c r="CL928" s="34"/>
      <c r="CM928" s="34"/>
      <c r="CN928" s="34"/>
      <c r="CO928" s="34"/>
      <c r="CP928" s="34"/>
      <c r="CQ928" s="34"/>
    </row>
    <row r="929">
      <c r="CK929" s="34"/>
      <c r="CL929" s="34"/>
      <c r="CM929" s="34"/>
      <c r="CN929" s="34"/>
      <c r="CO929" s="34"/>
      <c r="CP929" s="34"/>
      <c r="CQ929" s="34"/>
    </row>
    <row r="930">
      <c r="CK930" s="34"/>
      <c r="CL930" s="34"/>
      <c r="CM930" s="34"/>
      <c r="CN930" s="34"/>
      <c r="CO930" s="34"/>
      <c r="CP930" s="34"/>
      <c r="CQ930" s="34"/>
    </row>
    <row r="931">
      <c r="CK931" s="34"/>
      <c r="CL931" s="34"/>
      <c r="CM931" s="34"/>
      <c r="CN931" s="34"/>
      <c r="CO931" s="34"/>
      <c r="CP931" s="34"/>
      <c r="CQ931" s="34"/>
    </row>
    <row r="932">
      <c r="CK932" s="34"/>
      <c r="CL932" s="34"/>
      <c r="CM932" s="34"/>
      <c r="CN932" s="34"/>
      <c r="CO932" s="34"/>
      <c r="CP932" s="34"/>
      <c r="CQ932" s="34"/>
    </row>
    <row r="933">
      <c r="CK933" s="34"/>
      <c r="CL933" s="34"/>
      <c r="CM933" s="34"/>
      <c r="CN933" s="34"/>
      <c r="CO933" s="34"/>
      <c r="CP933" s="34"/>
      <c r="CQ933" s="34"/>
    </row>
    <row r="934">
      <c r="CK934" s="34"/>
      <c r="CL934" s="34"/>
      <c r="CM934" s="34"/>
      <c r="CN934" s="34"/>
      <c r="CO934" s="34"/>
      <c r="CP934" s="34"/>
      <c r="CQ934" s="34"/>
    </row>
    <row r="935">
      <c r="CK935" s="34"/>
      <c r="CL935" s="34"/>
      <c r="CM935" s="34"/>
      <c r="CN935" s="34"/>
      <c r="CO935" s="34"/>
      <c r="CP935" s="34"/>
      <c r="CQ935" s="34"/>
    </row>
    <row r="936">
      <c r="CK936" s="34"/>
      <c r="CL936" s="34"/>
      <c r="CM936" s="34"/>
      <c r="CN936" s="34"/>
      <c r="CO936" s="34"/>
      <c r="CP936" s="34"/>
      <c r="CQ936" s="34"/>
    </row>
    <row r="937">
      <c r="CK937" s="34"/>
      <c r="CL937" s="34"/>
      <c r="CM937" s="34"/>
      <c r="CN937" s="34"/>
      <c r="CO937" s="34"/>
      <c r="CP937" s="34"/>
      <c r="CQ937" s="34"/>
    </row>
    <row r="938">
      <c r="CK938" s="34"/>
      <c r="CL938" s="34"/>
      <c r="CM938" s="34"/>
      <c r="CN938" s="34"/>
      <c r="CO938" s="34"/>
      <c r="CP938" s="34"/>
      <c r="CQ938" s="34"/>
    </row>
    <row r="939">
      <c r="CK939" s="34"/>
      <c r="CL939" s="34"/>
      <c r="CM939" s="34"/>
      <c r="CN939" s="34"/>
      <c r="CO939" s="34"/>
      <c r="CP939" s="34"/>
      <c r="CQ939" s="34"/>
    </row>
    <row r="940">
      <c r="CK940" s="34"/>
      <c r="CL940" s="34"/>
      <c r="CM940" s="34"/>
      <c r="CN940" s="34"/>
      <c r="CO940" s="34"/>
      <c r="CP940" s="34"/>
      <c r="CQ940" s="34"/>
    </row>
    <row r="941">
      <c r="CK941" s="34"/>
      <c r="CL941" s="34"/>
      <c r="CM941" s="34"/>
      <c r="CN941" s="34"/>
      <c r="CO941" s="34"/>
      <c r="CP941" s="34"/>
      <c r="CQ941" s="34"/>
    </row>
    <row r="942">
      <c r="CK942" s="34"/>
      <c r="CL942" s="34"/>
      <c r="CM942" s="34"/>
      <c r="CN942" s="34"/>
      <c r="CO942" s="34"/>
      <c r="CP942" s="34"/>
      <c r="CQ942" s="34"/>
    </row>
    <row r="943">
      <c r="CK943" s="34"/>
      <c r="CL943" s="34"/>
      <c r="CM943" s="34"/>
      <c r="CN943" s="34"/>
      <c r="CO943" s="34"/>
      <c r="CP943" s="34"/>
      <c r="CQ943" s="34"/>
    </row>
    <row r="944">
      <c r="CK944" s="34"/>
      <c r="CL944" s="34"/>
      <c r="CM944" s="34"/>
      <c r="CN944" s="34"/>
      <c r="CO944" s="34"/>
      <c r="CP944" s="34"/>
      <c r="CQ944" s="34"/>
    </row>
    <row r="945">
      <c r="CK945" s="34"/>
      <c r="CL945" s="34"/>
      <c r="CM945" s="34"/>
      <c r="CN945" s="34"/>
      <c r="CO945" s="34"/>
      <c r="CP945" s="34"/>
      <c r="CQ945" s="34"/>
    </row>
    <row r="946">
      <c r="CK946" s="34"/>
      <c r="CL946" s="34"/>
      <c r="CM946" s="34"/>
      <c r="CN946" s="34"/>
      <c r="CO946" s="34"/>
      <c r="CP946" s="34"/>
      <c r="CQ946" s="34"/>
    </row>
    <row r="947">
      <c r="CK947" s="34"/>
      <c r="CL947" s="34"/>
      <c r="CM947" s="34"/>
      <c r="CN947" s="34"/>
      <c r="CO947" s="34"/>
      <c r="CP947" s="34"/>
      <c r="CQ947" s="34"/>
    </row>
    <row r="948">
      <c r="CK948" s="34"/>
      <c r="CL948" s="34"/>
      <c r="CM948" s="34"/>
      <c r="CN948" s="34"/>
      <c r="CO948" s="34"/>
      <c r="CP948" s="34"/>
      <c r="CQ948" s="34"/>
    </row>
    <row r="949">
      <c r="CK949" s="34"/>
      <c r="CL949" s="34"/>
      <c r="CM949" s="34"/>
      <c r="CN949" s="34"/>
      <c r="CO949" s="34"/>
      <c r="CP949" s="34"/>
      <c r="CQ949" s="34"/>
    </row>
    <row r="950">
      <c r="CK950" s="34"/>
      <c r="CL950" s="34"/>
      <c r="CM950" s="34"/>
      <c r="CN950" s="34"/>
      <c r="CO950" s="34"/>
      <c r="CP950" s="34"/>
      <c r="CQ950" s="34"/>
    </row>
    <row r="951">
      <c r="CK951" s="34"/>
      <c r="CL951" s="34"/>
      <c r="CM951" s="34"/>
      <c r="CN951" s="34"/>
      <c r="CO951" s="34"/>
      <c r="CP951" s="34"/>
      <c r="CQ951" s="34"/>
    </row>
    <row r="952">
      <c r="CK952" s="34"/>
      <c r="CL952" s="34"/>
      <c r="CM952" s="34"/>
      <c r="CN952" s="34"/>
      <c r="CO952" s="34"/>
      <c r="CP952" s="34"/>
      <c r="CQ952" s="34"/>
    </row>
    <row r="953">
      <c r="CK953" s="34"/>
      <c r="CL953" s="34"/>
      <c r="CM953" s="34"/>
      <c r="CN953" s="34"/>
      <c r="CO953" s="34"/>
      <c r="CP953" s="34"/>
      <c r="CQ953" s="34"/>
    </row>
    <row r="954">
      <c r="CK954" s="34"/>
      <c r="CL954" s="34"/>
      <c r="CM954" s="34"/>
      <c r="CN954" s="34"/>
      <c r="CO954" s="34"/>
      <c r="CP954" s="34"/>
      <c r="CQ954" s="34"/>
    </row>
    <row r="955">
      <c r="CK955" s="34"/>
      <c r="CL955" s="34"/>
      <c r="CM955" s="34"/>
      <c r="CN955" s="34"/>
      <c r="CO955" s="34"/>
      <c r="CP955" s="34"/>
      <c r="CQ955" s="34"/>
    </row>
    <row r="956">
      <c r="CK956" s="34"/>
      <c r="CL956" s="34"/>
      <c r="CM956" s="34"/>
      <c r="CN956" s="34"/>
      <c r="CO956" s="34"/>
      <c r="CP956" s="34"/>
      <c r="CQ956" s="34"/>
    </row>
    <row r="957">
      <c r="CK957" s="34"/>
      <c r="CL957" s="34"/>
      <c r="CM957" s="34"/>
      <c r="CN957" s="34"/>
      <c r="CO957" s="34"/>
      <c r="CP957" s="34"/>
      <c r="CQ957" s="34"/>
    </row>
    <row r="958">
      <c r="CK958" s="34"/>
      <c r="CL958" s="34"/>
      <c r="CM958" s="34"/>
      <c r="CN958" s="34"/>
      <c r="CO958" s="34"/>
      <c r="CP958" s="34"/>
      <c r="CQ958" s="34"/>
    </row>
    <row r="959">
      <c r="CK959" s="34"/>
      <c r="CL959" s="34"/>
      <c r="CM959" s="34"/>
      <c r="CN959" s="34"/>
      <c r="CO959" s="34"/>
      <c r="CP959" s="34"/>
      <c r="CQ959" s="34"/>
    </row>
    <row r="960">
      <c r="CK960" s="34"/>
      <c r="CL960" s="34"/>
      <c r="CM960" s="34"/>
      <c r="CN960" s="34"/>
      <c r="CO960" s="34"/>
      <c r="CP960" s="34"/>
      <c r="CQ960" s="34"/>
    </row>
    <row r="961">
      <c r="CK961" s="34"/>
      <c r="CL961" s="34"/>
      <c r="CM961" s="34"/>
      <c r="CN961" s="34"/>
      <c r="CO961" s="34"/>
      <c r="CP961" s="34"/>
      <c r="CQ961" s="34"/>
    </row>
    <row r="962">
      <c r="CK962" s="34"/>
      <c r="CL962" s="34"/>
      <c r="CM962" s="34"/>
      <c r="CN962" s="34"/>
      <c r="CO962" s="34"/>
      <c r="CP962" s="34"/>
      <c r="CQ962" s="34"/>
    </row>
    <row r="963">
      <c r="CK963" s="34"/>
      <c r="CL963" s="34"/>
      <c r="CM963" s="34"/>
      <c r="CN963" s="34"/>
      <c r="CO963" s="34"/>
      <c r="CP963" s="34"/>
      <c r="CQ963" s="34"/>
    </row>
    <row r="964">
      <c r="CK964" s="34"/>
      <c r="CL964" s="34"/>
      <c r="CM964" s="34"/>
      <c r="CN964" s="34"/>
      <c r="CO964" s="34"/>
      <c r="CP964" s="34"/>
      <c r="CQ964" s="34"/>
    </row>
    <row r="965">
      <c r="CK965" s="34"/>
      <c r="CL965" s="34"/>
      <c r="CM965" s="34"/>
      <c r="CN965" s="34"/>
      <c r="CO965" s="34"/>
      <c r="CP965" s="34"/>
      <c r="CQ965" s="34"/>
    </row>
    <row r="966">
      <c r="CK966" s="34"/>
      <c r="CL966" s="34"/>
      <c r="CM966" s="34"/>
      <c r="CN966" s="34"/>
      <c r="CO966" s="34"/>
      <c r="CP966" s="34"/>
      <c r="CQ966" s="34"/>
    </row>
    <row r="967">
      <c r="CK967" s="34"/>
      <c r="CL967" s="34"/>
      <c r="CM967" s="34"/>
      <c r="CN967" s="34"/>
      <c r="CO967" s="34"/>
      <c r="CP967" s="34"/>
      <c r="CQ967" s="34"/>
    </row>
    <row r="968">
      <c r="CK968" s="34"/>
      <c r="CL968" s="34"/>
      <c r="CM968" s="34"/>
      <c r="CN968" s="34"/>
      <c r="CO968" s="34"/>
      <c r="CP968" s="34"/>
      <c r="CQ968" s="34"/>
    </row>
    <row r="969">
      <c r="CK969" s="34"/>
      <c r="CL969" s="34"/>
      <c r="CM969" s="34"/>
      <c r="CN969" s="34"/>
      <c r="CO969" s="34"/>
      <c r="CP969" s="34"/>
      <c r="CQ969" s="34"/>
    </row>
    <row r="970">
      <c r="CK970" s="34"/>
      <c r="CL970" s="34"/>
      <c r="CM970" s="34"/>
      <c r="CN970" s="34"/>
      <c r="CO970" s="34"/>
      <c r="CP970" s="34"/>
      <c r="CQ970" s="34"/>
    </row>
    <row r="971">
      <c r="CK971" s="34"/>
      <c r="CL971" s="34"/>
      <c r="CM971" s="34"/>
      <c r="CN971" s="34"/>
      <c r="CO971" s="34"/>
      <c r="CP971" s="34"/>
      <c r="CQ971" s="34"/>
    </row>
    <row r="972">
      <c r="CK972" s="34"/>
      <c r="CL972" s="34"/>
      <c r="CM972" s="34"/>
      <c r="CN972" s="34"/>
      <c r="CO972" s="34"/>
      <c r="CP972" s="34"/>
      <c r="CQ972" s="34"/>
    </row>
    <row r="973">
      <c r="CK973" s="34"/>
      <c r="CL973" s="34"/>
      <c r="CM973" s="34"/>
      <c r="CN973" s="34"/>
      <c r="CO973" s="34"/>
      <c r="CP973" s="34"/>
      <c r="CQ973" s="34"/>
    </row>
    <row r="974">
      <c r="CK974" s="34"/>
      <c r="CL974" s="34"/>
      <c r="CM974" s="34"/>
      <c r="CN974" s="34"/>
      <c r="CO974" s="34"/>
      <c r="CP974" s="34"/>
      <c r="CQ974" s="34"/>
    </row>
    <row r="975">
      <c r="CK975" s="34"/>
      <c r="CL975" s="34"/>
      <c r="CM975" s="34"/>
      <c r="CN975" s="34"/>
      <c r="CO975" s="34"/>
      <c r="CP975" s="34"/>
      <c r="CQ975" s="34"/>
    </row>
    <row r="976">
      <c r="CK976" s="34"/>
      <c r="CL976" s="34"/>
      <c r="CM976" s="34"/>
      <c r="CN976" s="34"/>
      <c r="CO976" s="34"/>
      <c r="CP976" s="34"/>
      <c r="CQ976" s="34"/>
    </row>
    <row r="977">
      <c r="CK977" s="34"/>
      <c r="CL977" s="34"/>
      <c r="CM977" s="34"/>
      <c r="CN977" s="34"/>
      <c r="CO977" s="34"/>
      <c r="CP977" s="34"/>
      <c r="CQ977" s="34"/>
    </row>
    <row r="978">
      <c r="CK978" s="34"/>
      <c r="CL978" s="34"/>
      <c r="CM978" s="34"/>
      <c r="CN978" s="34"/>
      <c r="CO978" s="34"/>
      <c r="CP978" s="34"/>
      <c r="CQ978" s="34"/>
    </row>
    <row r="979">
      <c r="CK979" s="34"/>
      <c r="CL979" s="34"/>
      <c r="CM979" s="34"/>
      <c r="CN979" s="34"/>
      <c r="CO979" s="34"/>
      <c r="CP979" s="34"/>
      <c r="CQ979" s="34"/>
    </row>
    <row r="980">
      <c r="CK980" s="34"/>
      <c r="CL980" s="34"/>
      <c r="CM980" s="34"/>
      <c r="CN980" s="34"/>
      <c r="CO980" s="34"/>
      <c r="CP980" s="34"/>
      <c r="CQ980" s="34"/>
    </row>
    <row r="981">
      <c r="CK981" s="34"/>
      <c r="CL981" s="34"/>
      <c r="CM981" s="34"/>
      <c r="CN981" s="34"/>
      <c r="CO981" s="34"/>
      <c r="CP981" s="34"/>
      <c r="CQ981" s="34"/>
    </row>
    <row r="982">
      <c r="CK982" s="34"/>
      <c r="CL982" s="34"/>
      <c r="CM982" s="34"/>
      <c r="CN982" s="34"/>
      <c r="CO982" s="34"/>
      <c r="CP982" s="34"/>
      <c r="CQ982" s="34"/>
    </row>
    <row r="983">
      <c r="CK983" s="34"/>
      <c r="CL983" s="34"/>
      <c r="CM983" s="34"/>
      <c r="CN983" s="34"/>
      <c r="CO983" s="34"/>
      <c r="CP983" s="34"/>
      <c r="CQ983" s="34"/>
    </row>
    <row r="984">
      <c r="CK984" s="34"/>
      <c r="CL984" s="34"/>
      <c r="CM984" s="34"/>
      <c r="CN984" s="34"/>
      <c r="CO984" s="34"/>
      <c r="CP984" s="34"/>
      <c r="CQ984" s="34"/>
    </row>
    <row r="985">
      <c r="CK985" s="34"/>
      <c r="CL985" s="34"/>
      <c r="CM985" s="34"/>
      <c r="CN985" s="34"/>
      <c r="CO985" s="34"/>
      <c r="CP985" s="34"/>
      <c r="CQ985" s="34"/>
    </row>
    <row r="986">
      <c r="CK986" s="34"/>
      <c r="CL986" s="34"/>
      <c r="CM986" s="34"/>
      <c r="CN986" s="34"/>
      <c r="CO986" s="34"/>
      <c r="CP986" s="34"/>
      <c r="CQ986" s="34"/>
    </row>
    <row r="987">
      <c r="CK987" s="34"/>
      <c r="CL987" s="34"/>
      <c r="CM987" s="34"/>
      <c r="CN987" s="34"/>
      <c r="CO987" s="34"/>
      <c r="CP987" s="34"/>
      <c r="CQ987" s="34"/>
    </row>
    <row r="988">
      <c r="CK988" s="34"/>
      <c r="CL988" s="34"/>
      <c r="CM988" s="34"/>
      <c r="CN988" s="34"/>
      <c r="CO988" s="34"/>
      <c r="CP988" s="34"/>
      <c r="CQ988" s="34"/>
    </row>
    <row r="989">
      <c r="CK989" s="34"/>
      <c r="CL989" s="34"/>
      <c r="CM989" s="34"/>
      <c r="CN989" s="34"/>
      <c r="CO989" s="34"/>
      <c r="CP989" s="34"/>
      <c r="CQ989" s="34"/>
    </row>
    <row r="990">
      <c r="CK990" s="34"/>
      <c r="CL990" s="34"/>
      <c r="CM990" s="34"/>
      <c r="CN990" s="34"/>
      <c r="CO990" s="34"/>
      <c r="CP990" s="34"/>
      <c r="CQ990" s="34"/>
    </row>
    <row r="991">
      <c r="CK991" s="34"/>
      <c r="CL991" s="34"/>
      <c r="CM991" s="34"/>
      <c r="CN991" s="34"/>
      <c r="CO991" s="34"/>
      <c r="CP991" s="34"/>
      <c r="CQ991" s="34"/>
    </row>
    <row r="992">
      <c r="CK992" s="34"/>
      <c r="CL992" s="34"/>
      <c r="CM992" s="34"/>
      <c r="CN992" s="34"/>
      <c r="CO992" s="34"/>
      <c r="CP992" s="34"/>
      <c r="CQ992" s="34"/>
    </row>
    <row r="993">
      <c r="CK993" s="34"/>
      <c r="CL993" s="34"/>
      <c r="CM993" s="34"/>
      <c r="CN993" s="34"/>
      <c r="CO993" s="34"/>
      <c r="CP993" s="34"/>
      <c r="CQ993" s="34"/>
    </row>
    <row r="994">
      <c r="CK994" s="34"/>
      <c r="CL994" s="34"/>
      <c r="CM994" s="34"/>
      <c r="CN994" s="34"/>
      <c r="CO994" s="34"/>
      <c r="CP994" s="34"/>
      <c r="CQ994" s="34"/>
    </row>
    <row r="995">
      <c r="CK995" s="34"/>
      <c r="CL995" s="34"/>
      <c r="CM995" s="34"/>
      <c r="CN995" s="34"/>
      <c r="CO995" s="34"/>
      <c r="CP995" s="34"/>
      <c r="CQ995" s="34"/>
    </row>
    <row r="996">
      <c r="CK996" s="34"/>
      <c r="CL996" s="34"/>
      <c r="CM996" s="34"/>
      <c r="CN996" s="34"/>
      <c r="CO996" s="34"/>
      <c r="CP996" s="34"/>
      <c r="CQ996" s="34"/>
    </row>
    <row r="997">
      <c r="CK997" s="34"/>
      <c r="CL997" s="34"/>
      <c r="CM997" s="34"/>
      <c r="CN997" s="34"/>
      <c r="CO997" s="34"/>
      <c r="CP997" s="34"/>
      <c r="CQ997" s="34"/>
    </row>
    <row r="998">
      <c r="CK998" s="34"/>
      <c r="CL998" s="34"/>
      <c r="CM998" s="34"/>
      <c r="CN998" s="34"/>
      <c r="CO998" s="34"/>
      <c r="CP998" s="34"/>
      <c r="CQ998" s="34"/>
    </row>
    <row r="999">
      <c r="CK999" s="34"/>
      <c r="CL999" s="34"/>
      <c r="CM999" s="34"/>
      <c r="CN999" s="34"/>
      <c r="CO999" s="34"/>
      <c r="CP999" s="34"/>
      <c r="CQ999" s="34"/>
    </row>
    <row r="1000">
      <c r="CK1000" s="34"/>
      <c r="CL1000" s="34"/>
      <c r="CM1000" s="34"/>
      <c r="CN1000" s="34"/>
      <c r="CO1000" s="34"/>
      <c r="CP1000" s="34"/>
      <c r="CQ1000" s="34"/>
    </row>
  </sheetData>
  <conditionalFormatting sqref="D2:J42">
    <cfRule type="expression" dxfId="0" priority="1">
      <formula>"DATE"</formula>
    </cfRule>
  </conditionalFormatting>
  <conditionalFormatting sqref="K2:K42 R2:R42 Y2:Y42 AF2:AF42 AM2:AM42 AT2:AT42 BA2:BA42 BH2:BH42 BO2:CQ42">
    <cfRule type="cellIs" dxfId="1" priority="2" operator="lessThanOrEqual">
      <formula>"5:00:00 AM"</formula>
    </cfRule>
  </conditionalFormatting>
  <conditionalFormatting sqref="D2:J42 L2:Q42 S2:X42 AG2:AL42 AN2:AS42 BB2:BG42 BI2:BN42 BP2:BU42 BW2:CB42 CD2:CI42 Z3:AE42">
    <cfRule type="cellIs" dxfId="3" priority="3" operator="lessThan">
      <formula>"1:00:00"</formula>
    </cfRule>
  </conditionalFormatting>
  <conditionalFormatting sqref="AU35">
    <cfRule type="notContainsBlanks" dxfId="0" priority="4">
      <formula>LEN(TRIM(AU35))&gt;0</formula>
    </cfRule>
  </conditionalFormatting>
  <conditionalFormatting sqref="K2:K42 R2:R42 Y2:Y42 AF2:AF42 AM2:AM42 AT2:AT42 BA2:BA42 BH2:BH42 BO2:CQ42">
    <cfRule type="colorScale" priority="5">
      <colorScale>
        <cfvo type="formula" val="0"/>
        <cfvo type="formula" val="5:00:00"/>
        <cfvo type="max"/>
        <color rgb="FFE67C73"/>
        <color rgb="FFFFFFFF"/>
        <color rgb="FF57BB8A"/>
      </colorScale>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heetPr>
  <sheetViews>
    <sheetView workbookViewId="0">
      <pane ySplit="1.0" topLeftCell="A2" activePane="bottomLeft" state="frozen"/>
      <selection activeCell="B3" sqref="B3" pane="bottomLeft"/>
    </sheetView>
  </sheetViews>
  <sheetFormatPr customHeight="1" defaultColWidth="12.63" defaultRowHeight="15.0" outlineLevelCol="1"/>
  <cols>
    <col customWidth="1" hidden="1" min="1" max="2" width="19.75" outlineLevel="1"/>
    <col customWidth="1" hidden="1" min="3" max="3" width="20.75" outlineLevel="1"/>
    <col collapsed="1" min="4" max="4" width="12.63"/>
    <col customWidth="1" min="5" max="5" width="20.75"/>
    <col customWidth="1" min="6" max="6" width="15.5"/>
  </cols>
  <sheetData>
    <row r="1">
      <c r="A1" s="59" t="str">
        <f t="array" ref="A1:C42">Users!B1:D1000</f>
        <v>First Name</v>
      </c>
      <c r="B1" s="60" t="s">
        <v>9</v>
      </c>
      <c r="C1" s="39" t="s">
        <v>10</v>
      </c>
      <c r="D1" s="60"/>
      <c r="E1" s="7" t="s">
        <v>33</v>
      </c>
      <c r="F1" s="7" t="s">
        <v>25</v>
      </c>
      <c r="G1" s="7"/>
    </row>
    <row r="2">
      <c r="A2" s="34"/>
      <c r="B2" s="34"/>
      <c r="C2" s="54">
        <v>0.0</v>
      </c>
      <c r="D2" s="61"/>
      <c r="E2" s="62" t="str">
        <f t="array" ref="E2:F1000">SORT({A2:A1000&amp;" "&amp;B2:B1000, C2:C1000}, 2, FALSE)</f>
        <v> </v>
      </c>
      <c r="F2" s="63">
        <v>0.0</v>
      </c>
      <c r="G2" s="45"/>
    </row>
    <row r="3">
      <c r="A3" s="34"/>
      <c r="B3" s="34"/>
      <c r="C3" s="54">
        <v>0.0</v>
      </c>
      <c r="D3" s="61"/>
      <c r="E3" s="64" t="s">
        <v>34</v>
      </c>
      <c r="F3" s="65">
        <v>0.0</v>
      </c>
    </row>
    <row r="4">
      <c r="A4" s="34"/>
      <c r="B4" s="34"/>
      <c r="C4" s="54">
        <v>0.0</v>
      </c>
      <c r="D4" s="61"/>
      <c r="E4" s="66" t="s">
        <v>34</v>
      </c>
      <c r="F4" s="67">
        <v>0.0</v>
      </c>
    </row>
    <row r="5">
      <c r="A5" s="34"/>
      <c r="B5" s="34"/>
      <c r="C5" s="54">
        <v>0.0</v>
      </c>
      <c r="D5" s="61"/>
      <c r="E5" s="68" t="s">
        <v>34</v>
      </c>
      <c r="F5" s="69">
        <v>0.0</v>
      </c>
    </row>
    <row r="6">
      <c r="A6" s="34"/>
      <c r="B6" s="34"/>
      <c r="C6" s="54">
        <v>0.0</v>
      </c>
      <c r="D6" s="61"/>
      <c r="E6" s="68" t="s">
        <v>34</v>
      </c>
      <c r="F6" s="69">
        <v>0.0</v>
      </c>
    </row>
    <row r="7">
      <c r="A7" s="34"/>
      <c r="B7" s="34"/>
      <c r="C7" s="54">
        <v>0.0</v>
      </c>
      <c r="D7" s="61"/>
      <c r="E7" s="68" t="s">
        <v>34</v>
      </c>
      <c r="F7" s="69">
        <v>0.0</v>
      </c>
    </row>
    <row r="8">
      <c r="A8" s="34"/>
      <c r="B8" s="34"/>
      <c r="C8" s="54">
        <v>0.0</v>
      </c>
      <c r="D8" s="61"/>
      <c r="E8" s="68" t="s">
        <v>34</v>
      </c>
      <c r="F8" s="69">
        <v>0.0</v>
      </c>
    </row>
    <row r="9">
      <c r="A9" s="34"/>
      <c r="B9" s="37"/>
      <c r="C9" s="54">
        <v>0.0</v>
      </c>
      <c r="D9" s="61"/>
      <c r="E9" s="68" t="s">
        <v>34</v>
      </c>
      <c r="F9" s="69">
        <v>0.0</v>
      </c>
    </row>
    <row r="10">
      <c r="A10" s="34"/>
      <c r="B10" s="34"/>
      <c r="C10" s="54">
        <v>0.0</v>
      </c>
      <c r="D10" s="61"/>
      <c r="E10" s="68" t="s">
        <v>34</v>
      </c>
      <c r="F10" s="69">
        <v>0.0</v>
      </c>
    </row>
    <row r="11">
      <c r="A11" s="34"/>
      <c r="B11" s="34"/>
      <c r="C11" s="54">
        <v>0.0</v>
      </c>
      <c r="D11" s="61"/>
      <c r="E11" s="68" t="s">
        <v>34</v>
      </c>
      <c r="F11" s="69">
        <v>0.0</v>
      </c>
    </row>
    <row r="12">
      <c r="A12" s="34"/>
      <c r="B12" s="34"/>
      <c r="C12" s="54">
        <v>0.0</v>
      </c>
      <c r="D12" s="61"/>
      <c r="E12" s="68" t="s">
        <v>34</v>
      </c>
      <c r="F12" s="69">
        <v>0.0</v>
      </c>
    </row>
    <row r="13">
      <c r="A13" s="34"/>
      <c r="B13" s="34"/>
      <c r="C13" s="54">
        <v>0.0</v>
      </c>
      <c r="D13" s="61"/>
      <c r="E13" s="68" t="s">
        <v>34</v>
      </c>
      <c r="F13" s="69">
        <v>0.0</v>
      </c>
    </row>
    <row r="14">
      <c r="A14" s="34"/>
      <c r="B14" s="34"/>
      <c r="C14" s="54">
        <v>0.0</v>
      </c>
      <c r="D14" s="61"/>
      <c r="E14" s="68" t="s">
        <v>34</v>
      </c>
      <c r="F14" s="69">
        <v>0.0</v>
      </c>
    </row>
    <row r="15">
      <c r="A15" s="34"/>
      <c r="B15" s="34"/>
      <c r="C15" s="54">
        <v>0.0</v>
      </c>
      <c r="D15" s="61"/>
      <c r="E15" s="68" t="s">
        <v>34</v>
      </c>
      <c r="F15" s="69">
        <v>0.0</v>
      </c>
    </row>
    <row r="16">
      <c r="A16" s="34"/>
      <c r="B16" s="34"/>
      <c r="C16" s="54">
        <v>0.0</v>
      </c>
      <c r="D16" s="61"/>
      <c r="E16" s="68" t="s">
        <v>34</v>
      </c>
      <c r="F16" s="69">
        <v>0.0</v>
      </c>
    </row>
    <row r="17">
      <c r="A17" s="34"/>
      <c r="B17" s="34"/>
      <c r="C17" s="54">
        <v>0.0</v>
      </c>
      <c r="D17" s="61"/>
      <c r="E17" s="68" t="s">
        <v>34</v>
      </c>
      <c r="F17" s="69">
        <v>0.0</v>
      </c>
    </row>
    <row r="18">
      <c r="A18" s="34"/>
      <c r="B18" s="34"/>
      <c r="C18" s="54">
        <v>0.0</v>
      </c>
      <c r="D18" s="61"/>
      <c r="E18" s="68" t="s">
        <v>34</v>
      </c>
      <c r="F18" s="69">
        <v>0.0</v>
      </c>
    </row>
    <row r="19">
      <c r="A19" s="34"/>
      <c r="B19" s="34"/>
      <c r="C19" s="54">
        <v>0.0</v>
      </c>
      <c r="D19" s="61"/>
      <c r="E19" s="68" t="s">
        <v>34</v>
      </c>
      <c r="F19" s="69">
        <v>0.0</v>
      </c>
    </row>
    <row r="20">
      <c r="A20" s="34"/>
      <c r="B20" s="34"/>
      <c r="C20" s="54">
        <v>0.0</v>
      </c>
      <c r="D20" s="61"/>
      <c r="E20" s="68" t="s">
        <v>34</v>
      </c>
      <c r="F20" s="69">
        <v>0.0</v>
      </c>
    </row>
    <row r="21">
      <c r="A21" s="34"/>
      <c r="B21" s="34"/>
      <c r="C21" s="54">
        <v>0.0</v>
      </c>
      <c r="D21" s="61"/>
      <c r="E21" s="68" t="s">
        <v>34</v>
      </c>
      <c r="F21" s="69">
        <v>0.0</v>
      </c>
    </row>
    <row r="22">
      <c r="A22" s="34"/>
      <c r="B22" s="34"/>
      <c r="C22" s="54">
        <v>0.0</v>
      </c>
      <c r="D22" s="61"/>
      <c r="E22" s="68" t="s">
        <v>34</v>
      </c>
      <c r="F22" s="69">
        <v>0.0</v>
      </c>
    </row>
    <row r="23">
      <c r="A23" s="34"/>
      <c r="B23" s="34"/>
      <c r="C23" s="54">
        <v>0.0</v>
      </c>
      <c r="D23" s="61"/>
      <c r="E23" s="68" t="s">
        <v>34</v>
      </c>
      <c r="F23" s="69">
        <v>0.0</v>
      </c>
    </row>
    <row r="24">
      <c r="A24" s="34"/>
      <c r="B24" s="34"/>
      <c r="C24" s="54">
        <v>0.0</v>
      </c>
      <c r="D24" s="61"/>
      <c r="E24" s="68" t="s">
        <v>34</v>
      </c>
      <c r="F24" s="69">
        <v>0.0</v>
      </c>
    </row>
    <row r="25">
      <c r="A25" s="34"/>
      <c r="B25" s="34"/>
      <c r="C25" s="54">
        <v>0.0</v>
      </c>
      <c r="D25" s="61"/>
      <c r="E25" s="68" t="s">
        <v>34</v>
      </c>
      <c r="F25" s="69">
        <v>0.0</v>
      </c>
    </row>
    <row r="26">
      <c r="A26" s="34"/>
      <c r="B26" s="34"/>
      <c r="C26" s="54">
        <v>0.0</v>
      </c>
      <c r="D26" s="61"/>
      <c r="E26" s="68" t="s">
        <v>34</v>
      </c>
      <c r="F26" s="69">
        <v>0.0</v>
      </c>
    </row>
    <row r="27">
      <c r="A27" s="34"/>
      <c r="B27" s="34"/>
      <c r="C27" s="54">
        <v>0.0</v>
      </c>
      <c r="D27" s="61"/>
      <c r="E27" s="68" t="s">
        <v>34</v>
      </c>
      <c r="F27" s="69">
        <v>0.0</v>
      </c>
    </row>
    <row r="28">
      <c r="A28" s="34"/>
      <c r="B28" s="34"/>
      <c r="C28" s="54">
        <v>0.0</v>
      </c>
      <c r="D28" s="61"/>
      <c r="E28" s="68" t="s">
        <v>34</v>
      </c>
      <c r="F28" s="69">
        <v>0.0</v>
      </c>
    </row>
    <row r="29">
      <c r="A29" s="34"/>
      <c r="B29" s="34"/>
      <c r="C29" s="54">
        <v>0.0</v>
      </c>
      <c r="D29" s="61"/>
      <c r="E29" s="68" t="s">
        <v>34</v>
      </c>
      <c r="F29" s="69">
        <v>0.0</v>
      </c>
    </row>
    <row r="30">
      <c r="A30" s="34"/>
      <c r="B30" s="34"/>
      <c r="C30" s="54">
        <v>0.0</v>
      </c>
      <c r="D30" s="61"/>
      <c r="E30" s="68" t="s">
        <v>34</v>
      </c>
      <c r="F30" s="69">
        <v>0.0</v>
      </c>
    </row>
    <row r="31">
      <c r="A31" s="34"/>
      <c r="B31" s="34"/>
      <c r="C31" s="54">
        <v>0.0</v>
      </c>
      <c r="D31" s="61"/>
      <c r="E31" s="68" t="s">
        <v>34</v>
      </c>
      <c r="F31" s="69">
        <v>0.0</v>
      </c>
    </row>
    <row r="32">
      <c r="A32" s="34"/>
      <c r="B32" s="34"/>
      <c r="C32" s="54">
        <v>0.0</v>
      </c>
      <c r="D32" s="61"/>
      <c r="E32" s="68" t="s">
        <v>34</v>
      </c>
      <c r="F32" s="69">
        <v>0.0</v>
      </c>
    </row>
    <row r="33">
      <c r="A33" s="34"/>
      <c r="B33" s="34"/>
      <c r="C33" s="54">
        <v>0.0</v>
      </c>
      <c r="D33" s="61"/>
      <c r="E33" s="68" t="s">
        <v>34</v>
      </c>
      <c r="F33" s="69">
        <v>0.0</v>
      </c>
    </row>
    <row r="34">
      <c r="A34" s="34"/>
      <c r="B34" s="34"/>
      <c r="C34" s="54">
        <v>0.0</v>
      </c>
      <c r="D34" s="61"/>
      <c r="E34" s="68" t="s">
        <v>34</v>
      </c>
      <c r="F34" s="69">
        <v>0.0</v>
      </c>
    </row>
    <row r="35">
      <c r="A35" s="34"/>
      <c r="B35" s="34"/>
      <c r="C35" s="54">
        <v>0.0</v>
      </c>
      <c r="D35" s="61"/>
      <c r="E35" s="68" t="s">
        <v>34</v>
      </c>
      <c r="F35" s="69">
        <v>0.0</v>
      </c>
    </row>
    <row r="36">
      <c r="A36" s="34"/>
      <c r="B36" s="34"/>
      <c r="C36" s="54">
        <v>0.0</v>
      </c>
      <c r="D36" s="61"/>
      <c r="E36" s="68" t="s">
        <v>34</v>
      </c>
      <c r="F36" s="69">
        <v>0.0</v>
      </c>
    </row>
    <row r="37">
      <c r="A37" s="34"/>
      <c r="B37" s="34"/>
      <c r="C37" s="54">
        <v>0.0</v>
      </c>
      <c r="D37" s="61"/>
      <c r="E37" s="68" t="s">
        <v>34</v>
      </c>
      <c r="F37" s="69">
        <v>0.0</v>
      </c>
    </row>
    <row r="38">
      <c r="A38" s="34"/>
      <c r="B38" s="34"/>
      <c r="C38" s="54">
        <v>0.0</v>
      </c>
      <c r="D38" s="61"/>
      <c r="E38" s="68" t="s">
        <v>34</v>
      </c>
      <c r="F38" s="69">
        <v>0.0</v>
      </c>
    </row>
    <row r="39">
      <c r="A39" s="34"/>
      <c r="B39" s="34"/>
      <c r="C39" s="54">
        <v>0.0</v>
      </c>
      <c r="D39" s="61"/>
      <c r="E39" s="68" t="s">
        <v>34</v>
      </c>
      <c r="F39" s="69">
        <v>0.0</v>
      </c>
    </row>
    <row r="40">
      <c r="A40" s="34"/>
      <c r="B40" s="34"/>
      <c r="C40" s="54">
        <v>0.0</v>
      </c>
      <c r="D40" s="61"/>
      <c r="E40" s="68" t="s">
        <v>34</v>
      </c>
      <c r="F40" s="69">
        <v>0.0</v>
      </c>
    </row>
    <row r="41">
      <c r="A41" s="34"/>
      <c r="B41" s="34"/>
      <c r="C41" s="54">
        <v>0.0</v>
      </c>
      <c r="D41" s="61"/>
      <c r="E41" s="68" t="s">
        <v>34</v>
      </c>
      <c r="F41" s="69">
        <v>0.0</v>
      </c>
    </row>
    <row r="42">
      <c r="A42" s="34"/>
      <c r="B42" s="34"/>
      <c r="C42" s="54">
        <v>0.0</v>
      </c>
      <c r="D42" s="61"/>
      <c r="E42" s="68" t="s">
        <v>34</v>
      </c>
      <c r="F42" s="69">
        <v>0.0</v>
      </c>
    </row>
    <row r="43">
      <c r="A43" s="34"/>
      <c r="B43" s="34"/>
      <c r="C43" s="54"/>
      <c r="D43" s="61"/>
      <c r="E43" s="68" t="s">
        <v>34</v>
      </c>
      <c r="F43" s="69"/>
    </row>
    <row r="44">
      <c r="A44" s="34"/>
      <c r="B44" s="34"/>
      <c r="C44" s="54"/>
      <c r="D44" s="61"/>
      <c r="E44" s="68" t="s">
        <v>34</v>
      </c>
      <c r="F44" s="69"/>
    </row>
    <row r="45">
      <c r="A45" s="34"/>
      <c r="B45" s="34"/>
      <c r="C45" s="54"/>
      <c r="D45" s="61"/>
      <c r="E45" s="68" t="s">
        <v>34</v>
      </c>
      <c r="F45" s="69"/>
    </row>
    <row r="46">
      <c r="A46" s="34"/>
      <c r="B46" s="34"/>
      <c r="C46" s="54"/>
      <c r="D46" s="61"/>
      <c r="E46" s="68" t="s">
        <v>34</v>
      </c>
      <c r="F46" s="69"/>
    </row>
    <row r="47">
      <c r="A47" s="34"/>
      <c r="B47" s="34"/>
      <c r="C47" s="54"/>
      <c r="D47" s="61"/>
      <c r="E47" s="68" t="s">
        <v>34</v>
      </c>
      <c r="F47" s="69"/>
    </row>
    <row r="48">
      <c r="A48" s="34"/>
      <c r="B48" s="34"/>
      <c r="C48" s="54"/>
      <c r="D48" s="61"/>
      <c r="E48" s="68" t="s">
        <v>34</v>
      </c>
      <c r="F48" s="69"/>
    </row>
    <row r="49">
      <c r="A49" s="34"/>
      <c r="B49" s="34"/>
      <c r="C49" s="54"/>
      <c r="D49" s="61"/>
      <c r="E49" s="68" t="s">
        <v>34</v>
      </c>
      <c r="F49" s="69"/>
    </row>
    <row r="50">
      <c r="A50" s="34"/>
      <c r="B50" s="34"/>
      <c r="C50" s="54"/>
      <c r="D50" s="61"/>
      <c r="E50" s="68" t="s">
        <v>34</v>
      </c>
      <c r="F50" s="69"/>
    </row>
    <row r="51">
      <c r="A51" s="34"/>
      <c r="B51" s="34"/>
      <c r="C51" s="54"/>
      <c r="D51" s="61"/>
      <c r="E51" s="68" t="s">
        <v>34</v>
      </c>
      <c r="F51" s="69"/>
    </row>
    <row r="52">
      <c r="A52" s="34"/>
      <c r="B52" s="34"/>
      <c r="C52" s="54"/>
      <c r="D52" s="61"/>
      <c r="E52" s="68" t="s">
        <v>34</v>
      </c>
      <c r="F52" s="69"/>
    </row>
    <row r="53">
      <c r="A53" s="34"/>
      <c r="B53" s="34"/>
      <c r="C53" s="54"/>
      <c r="D53" s="61"/>
      <c r="E53" s="68" t="s">
        <v>34</v>
      </c>
      <c r="F53" s="69"/>
    </row>
    <row r="54">
      <c r="A54" s="34"/>
      <c r="B54" s="34"/>
      <c r="C54" s="54"/>
      <c r="D54" s="61"/>
      <c r="E54" s="68" t="s">
        <v>34</v>
      </c>
      <c r="F54" s="69"/>
    </row>
    <row r="55">
      <c r="A55" s="34"/>
      <c r="B55" s="34"/>
      <c r="C55" s="54"/>
      <c r="D55" s="61"/>
      <c r="E55" s="68" t="s">
        <v>34</v>
      </c>
      <c r="F55" s="69"/>
    </row>
    <row r="56">
      <c r="E56" s="68" t="s">
        <v>34</v>
      </c>
      <c r="F56" s="68"/>
    </row>
    <row r="57">
      <c r="E57" s="68" t="s">
        <v>34</v>
      </c>
      <c r="F57" s="68"/>
    </row>
    <row r="58">
      <c r="E58" s="68" t="s">
        <v>34</v>
      </c>
      <c r="F58" s="68"/>
    </row>
    <row r="59">
      <c r="E59" s="68" t="s">
        <v>34</v>
      </c>
      <c r="F59" s="68"/>
    </row>
    <row r="60">
      <c r="E60" s="68" t="s">
        <v>34</v>
      </c>
      <c r="F60" s="68"/>
    </row>
    <row r="61">
      <c r="E61" s="68" t="s">
        <v>34</v>
      </c>
      <c r="F61" s="68"/>
    </row>
    <row r="62">
      <c r="E62" s="68" t="s">
        <v>34</v>
      </c>
      <c r="F62" s="68"/>
    </row>
    <row r="63">
      <c r="E63" s="68" t="s">
        <v>34</v>
      </c>
      <c r="F63" s="68"/>
    </row>
    <row r="64">
      <c r="E64" s="68" t="s">
        <v>34</v>
      </c>
      <c r="F64" s="68"/>
    </row>
    <row r="65">
      <c r="E65" s="68" t="s">
        <v>34</v>
      </c>
      <c r="F65" s="68"/>
    </row>
    <row r="66">
      <c r="E66" s="68" t="s">
        <v>34</v>
      </c>
      <c r="F66" s="68"/>
    </row>
    <row r="67">
      <c r="E67" s="68" t="s">
        <v>34</v>
      </c>
      <c r="F67" s="68"/>
    </row>
    <row r="68">
      <c r="E68" s="68" t="s">
        <v>34</v>
      </c>
      <c r="F68" s="68"/>
    </row>
    <row r="69">
      <c r="E69" s="68" t="s">
        <v>34</v>
      </c>
      <c r="F69" s="68"/>
    </row>
    <row r="70">
      <c r="E70" s="68" t="s">
        <v>34</v>
      </c>
      <c r="F70" s="68"/>
    </row>
    <row r="71">
      <c r="E71" s="68" t="s">
        <v>34</v>
      </c>
      <c r="F71" s="68"/>
    </row>
    <row r="72">
      <c r="E72" s="68" t="s">
        <v>34</v>
      </c>
      <c r="F72" s="68"/>
    </row>
    <row r="73">
      <c r="E73" s="68" t="s">
        <v>34</v>
      </c>
      <c r="F73" s="68"/>
    </row>
    <row r="74">
      <c r="E74" s="68" t="s">
        <v>34</v>
      </c>
      <c r="F74" s="68"/>
    </row>
    <row r="75">
      <c r="E75" s="68" t="s">
        <v>34</v>
      </c>
      <c r="F75" s="68"/>
    </row>
    <row r="76">
      <c r="E76" s="68" t="s">
        <v>34</v>
      </c>
      <c r="F76" s="68"/>
    </row>
    <row r="77">
      <c r="E77" s="68" t="s">
        <v>34</v>
      </c>
      <c r="F77" s="68"/>
    </row>
    <row r="78">
      <c r="E78" s="68" t="s">
        <v>34</v>
      </c>
      <c r="F78" s="68"/>
    </row>
    <row r="79">
      <c r="E79" s="68" t="s">
        <v>34</v>
      </c>
      <c r="F79" s="68"/>
    </row>
    <row r="80">
      <c r="E80" s="68" t="s">
        <v>34</v>
      </c>
      <c r="F80" s="68"/>
    </row>
    <row r="81">
      <c r="E81" s="68" t="s">
        <v>34</v>
      </c>
      <c r="F81" s="68"/>
    </row>
    <row r="82">
      <c r="E82" s="68" t="s">
        <v>34</v>
      </c>
      <c r="F82" s="68"/>
    </row>
    <row r="83">
      <c r="E83" s="68" t="s">
        <v>34</v>
      </c>
      <c r="F83" s="68"/>
    </row>
    <row r="84">
      <c r="E84" s="68" t="s">
        <v>34</v>
      </c>
      <c r="F84" s="68"/>
    </row>
    <row r="85">
      <c r="E85" s="68" t="s">
        <v>34</v>
      </c>
      <c r="F85" s="68"/>
    </row>
    <row r="86">
      <c r="E86" s="68" t="s">
        <v>34</v>
      </c>
      <c r="F86" s="68"/>
    </row>
    <row r="87">
      <c r="E87" s="68" t="s">
        <v>34</v>
      </c>
      <c r="F87" s="68"/>
    </row>
    <row r="88">
      <c r="E88" s="68" t="s">
        <v>34</v>
      </c>
      <c r="F88" s="68"/>
    </row>
    <row r="89">
      <c r="E89" s="68" t="s">
        <v>34</v>
      </c>
      <c r="F89" s="68"/>
    </row>
    <row r="90">
      <c r="E90" s="68" t="s">
        <v>34</v>
      </c>
      <c r="F90" s="68"/>
    </row>
    <row r="91">
      <c r="E91" s="68" t="s">
        <v>34</v>
      </c>
      <c r="F91" s="68"/>
    </row>
    <row r="92">
      <c r="E92" s="68" t="s">
        <v>34</v>
      </c>
      <c r="F92" s="68"/>
    </row>
    <row r="93">
      <c r="E93" s="68" t="s">
        <v>34</v>
      </c>
      <c r="F93" s="68"/>
    </row>
    <row r="94">
      <c r="E94" s="68" t="s">
        <v>34</v>
      </c>
      <c r="F94" s="68"/>
    </row>
    <row r="95">
      <c r="E95" s="68" t="s">
        <v>34</v>
      </c>
      <c r="F95" s="68"/>
    </row>
    <row r="96">
      <c r="E96" s="68" t="s">
        <v>34</v>
      </c>
      <c r="F96" s="68"/>
    </row>
    <row r="97">
      <c r="E97" s="68" t="s">
        <v>34</v>
      </c>
      <c r="F97" s="68"/>
    </row>
    <row r="98">
      <c r="E98" s="68" t="s">
        <v>34</v>
      </c>
      <c r="F98" s="68"/>
    </row>
    <row r="99">
      <c r="E99" s="68" t="s">
        <v>34</v>
      </c>
      <c r="F99" s="68"/>
    </row>
    <row r="100">
      <c r="E100" s="68" t="s">
        <v>34</v>
      </c>
      <c r="F100" s="68"/>
    </row>
    <row r="101">
      <c r="E101" s="68" t="s">
        <v>34</v>
      </c>
      <c r="F101" s="68"/>
    </row>
    <row r="102">
      <c r="E102" s="68" t="s">
        <v>34</v>
      </c>
      <c r="F102" s="68"/>
    </row>
    <row r="103">
      <c r="E103" s="68" t="s">
        <v>34</v>
      </c>
      <c r="F103" s="68"/>
    </row>
    <row r="104">
      <c r="E104" s="68" t="s">
        <v>34</v>
      </c>
      <c r="F104" s="68"/>
    </row>
    <row r="105">
      <c r="E105" s="68" t="s">
        <v>34</v>
      </c>
      <c r="F105" s="68"/>
    </row>
    <row r="106">
      <c r="E106" s="68" t="s">
        <v>34</v>
      </c>
      <c r="F106" s="68"/>
    </row>
    <row r="107">
      <c r="E107" s="68" t="s">
        <v>34</v>
      </c>
      <c r="F107" s="68"/>
    </row>
    <row r="108">
      <c r="E108" s="68" t="s">
        <v>34</v>
      </c>
      <c r="F108" s="68"/>
    </row>
    <row r="109">
      <c r="E109" s="68" t="s">
        <v>34</v>
      </c>
      <c r="F109" s="68"/>
    </row>
    <row r="110">
      <c r="E110" s="68" t="s">
        <v>34</v>
      </c>
      <c r="F110" s="68"/>
    </row>
    <row r="111">
      <c r="E111" s="68" t="s">
        <v>34</v>
      </c>
      <c r="F111" s="68"/>
    </row>
    <row r="112">
      <c r="E112" s="68" t="s">
        <v>34</v>
      </c>
      <c r="F112" s="68"/>
    </row>
    <row r="113">
      <c r="E113" s="68" t="s">
        <v>34</v>
      </c>
      <c r="F113" s="68"/>
    </row>
    <row r="114">
      <c r="E114" s="68" t="s">
        <v>34</v>
      </c>
      <c r="F114" s="68"/>
    </row>
    <row r="115">
      <c r="E115" s="68" t="s">
        <v>34</v>
      </c>
      <c r="F115" s="68"/>
    </row>
    <row r="116">
      <c r="E116" s="68" t="s">
        <v>34</v>
      </c>
      <c r="F116" s="68"/>
    </row>
    <row r="117">
      <c r="E117" s="68" t="s">
        <v>34</v>
      </c>
      <c r="F117" s="68"/>
    </row>
    <row r="118">
      <c r="E118" s="68" t="s">
        <v>34</v>
      </c>
      <c r="F118" s="68"/>
    </row>
    <row r="119">
      <c r="E119" s="68" t="s">
        <v>34</v>
      </c>
      <c r="F119" s="68"/>
    </row>
    <row r="120">
      <c r="E120" s="68" t="s">
        <v>34</v>
      </c>
      <c r="F120" s="68"/>
    </row>
    <row r="121">
      <c r="E121" s="68" t="s">
        <v>34</v>
      </c>
      <c r="F121" s="68"/>
    </row>
    <row r="122">
      <c r="E122" s="68" t="s">
        <v>34</v>
      </c>
      <c r="F122" s="68"/>
    </row>
    <row r="123">
      <c r="E123" s="68" t="s">
        <v>34</v>
      </c>
      <c r="F123" s="68"/>
    </row>
    <row r="124">
      <c r="E124" s="68" t="s">
        <v>34</v>
      </c>
      <c r="F124" s="68"/>
    </row>
    <row r="125">
      <c r="E125" s="68" t="s">
        <v>34</v>
      </c>
      <c r="F125" s="68"/>
    </row>
    <row r="126">
      <c r="E126" s="68" t="s">
        <v>34</v>
      </c>
      <c r="F126" s="68"/>
    </row>
    <row r="127">
      <c r="E127" s="68" t="s">
        <v>34</v>
      </c>
      <c r="F127" s="68"/>
    </row>
    <row r="128">
      <c r="E128" s="68" t="s">
        <v>34</v>
      </c>
      <c r="F128" s="68"/>
    </row>
    <row r="129">
      <c r="E129" s="68" t="s">
        <v>34</v>
      </c>
      <c r="F129" s="68"/>
    </row>
    <row r="130">
      <c r="E130" s="68" t="s">
        <v>34</v>
      </c>
      <c r="F130" s="68"/>
    </row>
    <row r="131">
      <c r="E131" s="68" t="s">
        <v>34</v>
      </c>
      <c r="F131" s="68"/>
    </row>
    <row r="132">
      <c r="E132" s="68" t="s">
        <v>34</v>
      </c>
      <c r="F132" s="68"/>
    </row>
    <row r="133">
      <c r="E133" s="68" t="s">
        <v>34</v>
      </c>
      <c r="F133" s="68"/>
    </row>
    <row r="134">
      <c r="E134" s="68" t="s">
        <v>34</v>
      </c>
      <c r="F134" s="68"/>
    </row>
    <row r="135">
      <c r="E135" s="68" t="s">
        <v>34</v>
      </c>
      <c r="F135" s="68"/>
    </row>
    <row r="136">
      <c r="E136" s="68" t="s">
        <v>34</v>
      </c>
      <c r="F136" s="68"/>
    </row>
    <row r="137">
      <c r="E137" s="68" t="s">
        <v>34</v>
      </c>
      <c r="F137" s="68"/>
    </row>
    <row r="138">
      <c r="E138" s="68" t="s">
        <v>34</v>
      </c>
      <c r="F138" s="68"/>
    </row>
    <row r="139">
      <c r="E139" s="68" t="s">
        <v>34</v>
      </c>
      <c r="F139" s="68"/>
    </row>
    <row r="140">
      <c r="E140" s="68" t="s">
        <v>34</v>
      </c>
      <c r="F140" s="68"/>
    </row>
    <row r="141">
      <c r="E141" s="68" t="s">
        <v>34</v>
      </c>
      <c r="F141" s="68"/>
    </row>
    <row r="142">
      <c r="E142" s="68" t="s">
        <v>34</v>
      </c>
      <c r="F142" s="68"/>
    </row>
    <row r="143">
      <c r="E143" s="68" t="s">
        <v>34</v>
      </c>
      <c r="F143" s="68"/>
    </row>
    <row r="144">
      <c r="E144" s="68" t="s">
        <v>34</v>
      </c>
      <c r="F144" s="68"/>
    </row>
    <row r="145">
      <c r="E145" s="68" t="s">
        <v>34</v>
      </c>
      <c r="F145" s="68"/>
    </row>
    <row r="146">
      <c r="E146" s="68" t="s">
        <v>34</v>
      </c>
      <c r="F146" s="68"/>
    </row>
    <row r="147">
      <c r="E147" s="68" t="s">
        <v>34</v>
      </c>
      <c r="F147" s="68"/>
    </row>
    <row r="148">
      <c r="E148" s="68" t="s">
        <v>34</v>
      </c>
      <c r="F148" s="68"/>
    </row>
    <row r="149">
      <c r="E149" s="68" t="s">
        <v>34</v>
      </c>
      <c r="F149" s="68"/>
    </row>
    <row r="150">
      <c r="E150" s="68" t="s">
        <v>34</v>
      </c>
      <c r="F150" s="68"/>
    </row>
    <row r="151">
      <c r="E151" s="68" t="s">
        <v>34</v>
      </c>
      <c r="F151" s="68"/>
    </row>
    <row r="152">
      <c r="E152" s="68" t="s">
        <v>34</v>
      </c>
      <c r="F152" s="68"/>
    </row>
    <row r="153">
      <c r="E153" s="68" t="s">
        <v>34</v>
      </c>
      <c r="F153" s="68"/>
    </row>
    <row r="154">
      <c r="E154" s="68" t="s">
        <v>34</v>
      </c>
      <c r="F154" s="68"/>
    </row>
    <row r="155">
      <c r="E155" s="68" t="s">
        <v>34</v>
      </c>
      <c r="F155" s="68"/>
    </row>
    <row r="156">
      <c r="E156" s="68" t="s">
        <v>34</v>
      </c>
      <c r="F156" s="68"/>
    </row>
    <row r="157">
      <c r="E157" s="68" t="s">
        <v>34</v>
      </c>
      <c r="F157" s="68"/>
    </row>
    <row r="158">
      <c r="E158" s="68" t="s">
        <v>34</v>
      </c>
      <c r="F158" s="68"/>
    </row>
    <row r="159">
      <c r="E159" s="68" t="s">
        <v>34</v>
      </c>
      <c r="F159" s="68"/>
    </row>
    <row r="160">
      <c r="E160" s="68" t="s">
        <v>34</v>
      </c>
      <c r="F160" s="68"/>
    </row>
    <row r="161">
      <c r="E161" s="68" t="s">
        <v>34</v>
      </c>
      <c r="F161" s="68"/>
    </row>
    <row r="162">
      <c r="E162" s="68" t="s">
        <v>34</v>
      </c>
      <c r="F162" s="68"/>
    </row>
    <row r="163">
      <c r="E163" s="68" t="s">
        <v>34</v>
      </c>
      <c r="F163" s="68"/>
    </row>
    <row r="164">
      <c r="E164" s="68" t="s">
        <v>34</v>
      </c>
      <c r="F164" s="68"/>
    </row>
    <row r="165">
      <c r="E165" s="68" t="s">
        <v>34</v>
      </c>
      <c r="F165" s="68"/>
    </row>
    <row r="166">
      <c r="E166" s="68" t="s">
        <v>34</v>
      </c>
      <c r="F166" s="68"/>
    </row>
    <row r="167">
      <c r="E167" s="68" t="s">
        <v>34</v>
      </c>
      <c r="F167" s="68"/>
    </row>
    <row r="168">
      <c r="E168" s="68" t="s">
        <v>34</v>
      </c>
      <c r="F168" s="68"/>
    </row>
    <row r="169">
      <c r="E169" s="68" t="s">
        <v>34</v>
      </c>
      <c r="F169" s="68"/>
    </row>
    <row r="170">
      <c r="E170" s="68" t="s">
        <v>34</v>
      </c>
      <c r="F170" s="68"/>
    </row>
    <row r="171">
      <c r="E171" s="68" t="s">
        <v>34</v>
      </c>
      <c r="F171" s="68"/>
    </row>
    <row r="172">
      <c r="E172" s="68" t="s">
        <v>34</v>
      </c>
      <c r="F172" s="68"/>
    </row>
    <row r="173">
      <c r="E173" s="68" t="s">
        <v>34</v>
      </c>
      <c r="F173" s="68"/>
    </row>
    <row r="174">
      <c r="E174" s="68" t="s">
        <v>34</v>
      </c>
      <c r="F174" s="68"/>
    </row>
    <row r="175">
      <c r="E175" s="68" t="s">
        <v>34</v>
      </c>
      <c r="F175" s="68"/>
    </row>
    <row r="176">
      <c r="E176" s="68" t="s">
        <v>34</v>
      </c>
      <c r="F176" s="68"/>
    </row>
    <row r="177">
      <c r="E177" s="68" t="s">
        <v>34</v>
      </c>
      <c r="F177" s="68"/>
    </row>
    <row r="178">
      <c r="E178" s="68" t="s">
        <v>34</v>
      </c>
      <c r="F178" s="68"/>
    </row>
    <row r="179">
      <c r="E179" s="68" t="s">
        <v>34</v>
      </c>
      <c r="F179" s="68"/>
    </row>
    <row r="180">
      <c r="E180" s="68" t="s">
        <v>34</v>
      </c>
      <c r="F180" s="68"/>
    </row>
    <row r="181">
      <c r="E181" s="68" t="s">
        <v>34</v>
      </c>
      <c r="F181" s="68"/>
    </row>
    <row r="182">
      <c r="E182" s="68" t="s">
        <v>34</v>
      </c>
      <c r="F182" s="68"/>
    </row>
    <row r="183">
      <c r="E183" s="68" t="s">
        <v>34</v>
      </c>
      <c r="F183" s="68"/>
    </row>
    <row r="184">
      <c r="E184" s="68" t="s">
        <v>34</v>
      </c>
      <c r="F184" s="68"/>
    </row>
    <row r="185">
      <c r="E185" s="68" t="s">
        <v>34</v>
      </c>
      <c r="F185" s="68"/>
    </row>
    <row r="186">
      <c r="E186" s="68" t="s">
        <v>34</v>
      </c>
      <c r="F186" s="68"/>
    </row>
    <row r="187">
      <c r="E187" s="68" t="s">
        <v>34</v>
      </c>
      <c r="F187" s="68"/>
    </row>
    <row r="188">
      <c r="E188" s="68" t="s">
        <v>34</v>
      </c>
      <c r="F188" s="68"/>
    </row>
    <row r="189">
      <c r="E189" s="68" t="s">
        <v>34</v>
      </c>
      <c r="F189" s="68"/>
    </row>
    <row r="190">
      <c r="E190" s="68" t="s">
        <v>34</v>
      </c>
      <c r="F190" s="68"/>
    </row>
    <row r="191">
      <c r="E191" s="68" t="s">
        <v>34</v>
      </c>
      <c r="F191" s="68"/>
    </row>
    <row r="192">
      <c r="E192" s="68" t="s">
        <v>34</v>
      </c>
      <c r="F192" s="68"/>
    </row>
    <row r="193">
      <c r="E193" s="68" t="s">
        <v>34</v>
      </c>
      <c r="F193" s="68"/>
    </row>
    <row r="194">
      <c r="E194" s="68" t="s">
        <v>34</v>
      </c>
      <c r="F194" s="68"/>
    </row>
    <row r="195">
      <c r="E195" s="68" t="s">
        <v>34</v>
      </c>
      <c r="F195" s="68"/>
    </row>
    <row r="196">
      <c r="E196" s="68" t="s">
        <v>34</v>
      </c>
      <c r="F196" s="68"/>
    </row>
    <row r="197">
      <c r="E197" s="68" t="s">
        <v>34</v>
      </c>
      <c r="F197" s="68"/>
    </row>
    <row r="198">
      <c r="E198" s="68" t="s">
        <v>34</v>
      </c>
      <c r="F198" s="68"/>
    </row>
    <row r="199">
      <c r="E199" s="68" t="s">
        <v>34</v>
      </c>
      <c r="F199" s="68"/>
    </row>
    <row r="200">
      <c r="E200" s="68" t="s">
        <v>34</v>
      </c>
      <c r="F200" s="68"/>
    </row>
    <row r="201">
      <c r="E201" s="68" t="s">
        <v>34</v>
      </c>
      <c r="F201" s="68"/>
    </row>
    <row r="202">
      <c r="E202" s="68" t="s">
        <v>34</v>
      </c>
      <c r="F202" s="68"/>
    </row>
    <row r="203">
      <c r="E203" s="68" t="s">
        <v>34</v>
      </c>
      <c r="F203" s="68"/>
    </row>
    <row r="204">
      <c r="E204" s="68" t="s">
        <v>34</v>
      </c>
      <c r="F204" s="68"/>
    </row>
    <row r="205">
      <c r="E205" s="68" t="s">
        <v>34</v>
      </c>
      <c r="F205" s="68"/>
    </row>
    <row r="206">
      <c r="E206" s="68" t="s">
        <v>34</v>
      </c>
      <c r="F206" s="68"/>
    </row>
    <row r="207">
      <c r="E207" s="68" t="s">
        <v>34</v>
      </c>
      <c r="F207" s="68"/>
    </row>
    <row r="208">
      <c r="E208" s="68" t="s">
        <v>34</v>
      </c>
      <c r="F208" s="68"/>
    </row>
    <row r="209">
      <c r="E209" s="68" t="s">
        <v>34</v>
      </c>
      <c r="F209" s="68"/>
    </row>
    <row r="210">
      <c r="E210" s="68" t="s">
        <v>34</v>
      </c>
      <c r="F210" s="68"/>
    </row>
    <row r="211">
      <c r="E211" s="68" t="s">
        <v>34</v>
      </c>
      <c r="F211" s="68"/>
    </row>
    <row r="212">
      <c r="E212" s="68" t="s">
        <v>34</v>
      </c>
      <c r="F212" s="68"/>
    </row>
    <row r="213">
      <c r="E213" s="68" t="s">
        <v>34</v>
      </c>
      <c r="F213" s="68"/>
    </row>
    <row r="214">
      <c r="E214" s="68" t="s">
        <v>34</v>
      </c>
      <c r="F214" s="68"/>
    </row>
    <row r="215">
      <c r="E215" s="68" t="s">
        <v>34</v>
      </c>
      <c r="F215" s="68"/>
    </row>
    <row r="216">
      <c r="E216" s="68" t="s">
        <v>34</v>
      </c>
      <c r="F216" s="68"/>
    </row>
    <row r="217">
      <c r="E217" s="68" t="s">
        <v>34</v>
      </c>
      <c r="F217" s="68"/>
    </row>
    <row r="218">
      <c r="E218" s="68" t="s">
        <v>34</v>
      </c>
      <c r="F218" s="68"/>
    </row>
    <row r="219">
      <c r="E219" s="68" t="s">
        <v>34</v>
      </c>
      <c r="F219" s="68"/>
    </row>
    <row r="220">
      <c r="E220" s="68" t="s">
        <v>34</v>
      </c>
      <c r="F220" s="68"/>
    </row>
    <row r="221">
      <c r="E221" s="68" t="s">
        <v>34</v>
      </c>
      <c r="F221" s="68"/>
    </row>
    <row r="222">
      <c r="E222" s="68" t="s">
        <v>34</v>
      </c>
      <c r="F222" s="68"/>
    </row>
    <row r="223">
      <c r="E223" s="68" t="s">
        <v>34</v>
      </c>
      <c r="F223" s="68"/>
    </row>
    <row r="224">
      <c r="E224" s="68" t="s">
        <v>34</v>
      </c>
      <c r="F224" s="68"/>
    </row>
    <row r="225">
      <c r="E225" s="68" t="s">
        <v>34</v>
      </c>
      <c r="F225" s="68"/>
    </row>
    <row r="226">
      <c r="E226" s="68" t="s">
        <v>34</v>
      </c>
      <c r="F226" s="68"/>
    </row>
    <row r="227">
      <c r="E227" s="68" t="s">
        <v>34</v>
      </c>
      <c r="F227" s="68"/>
    </row>
    <row r="228">
      <c r="E228" s="68" t="s">
        <v>34</v>
      </c>
      <c r="F228" s="68"/>
    </row>
    <row r="229">
      <c r="E229" s="68" t="s">
        <v>34</v>
      </c>
      <c r="F229" s="68"/>
    </row>
    <row r="230">
      <c r="E230" s="68" t="s">
        <v>34</v>
      </c>
      <c r="F230" s="68"/>
    </row>
    <row r="231">
      <c r="E231" s="68" t="s">
        <v>34</v>
      </c>
      <c r="F231" s="68"/>
    </row>
    <row r="232">
      <c r="E232" s="68" t="s">
        <v>34</v>
      </c>
      <c r="F232" s="68"/>
    </row>
    <row r="233">
      <c r="E233" s="68" t="s">
        <v>34</v>
      </c>
      <c r="F233" s="68"/>
    </row>
    <row r="234">
      <c r="E234" s="68" t="s">
        <v>34</v>
      </c>
      <c r="F234" s="68"/>
    </row>
    <row r="235">
      <c r="E235" s="68" t="s">
        <v>34</v>
      </c>
      <c r="F235" s="68"/>
    </row>
    <row r="236">
      <c r="E236" s="68" t="s">
        <v>34</v>
      </c>
      <c r="F236" s="68"/>
    </row>
    <row r="237">
      <c r="E237" s="68" t="s">
        <v>34</v>
      </c>
      <c r="F237" s="68"/>
    </row>
    <row r="238">
      <c r="E238" s="68" t="s">
        <v>34</v>
      </c>
      <c r="F238" s="68"/>
    </row>
    <row r="239">
      <c r="E239" s="68" t="s">
        <v>34</v>
      </c>
      <c r="F239" s="68"/>
    </row>
    <row r="240">
      <c r="E240" s="68" t="s">
        <v>34</v>
      </c>
      <c r="F240" s="68"/>
    </row>
    <row r="241">
      <c r="E241" s="68" t="s">
        <v>34</v>
      </c>
      <c r="F241" s="68"/>
    </row>
    <row r="242">
      <c r="E242" s="68" t="s">
        <v>34</v>
      </c>
      <c r="F242" s="68"/>
    </row>
    <row r="243">
      <c r="E243" s="68" t="s">
        <v>34</v>
      </c>
      <c r="F243" s="68"/>
    </row>
    <row r="244">
      <c r="E244" s="68" t="s">
        <v>34</v>
      </c>
      <c r="F244" s="68"/>
    </row>
    <row r="245">
      <c r="E245" s="68" t="s">
        <v>34</v>
      </c>
      <c r="F245" s="68"/>
    </row>
    <row r="246">
      <c r="E246" s="68" t="s">
        <v>34</v>
      </c>
      <c r="F246" s="68"/>
    </row>
    <row r="247">
      <c r="E247" s="68" t="s">
        <v>34</v>
      </c>
      <c r="F247" s="68"/>
    </row>
    <row r="248">
      <c r="E248" s="68" t="s">
        <v>34</v>
      </c>
      <c r="F248" s="68"/>
    </row>
    <row r="249">
      <c r="E249" s="68" t="s">
        <v>34</v>
      </c>
      <c r="F249" s="68"/>
    </row>
    <row r="250">
      <c r="E250" s="68" t="s">
        <v>34</v>
      </c>
      <c r="F250" s="68"/>
    </row>
    <row r="251">
      <c r="E251" s="68" t="s">
        <v>34</v>
      </c>
      <c r="F251" s="68"/>
    </row>
    <row r="252">
      <c r="E252" s="68" t="s">
        <v>34</v>
      </c>
      <c r="F252" s="68"/>
    </row>
    <row r="253">
      <c r="E253" s="68" t="s">
        <v>34</v>
      </c>
      <c r="F253" s="68"/>
    </row>
    <row r="254">
      <c r="E254" s="68" t="s">
        <v>34</v>
      </c>
      <c r="F254" s="68"/>
    </row>
    <row r="255">
      <c r="E255" s="68" t="s">
        <v>34</v>
      </c>
      <c r="F255" s="68"/>
    </row>
    <row r="256">
      <c r="E256" s="68" t="s">
        <v>34</v>
      </c>
      <c r="F256" s="68"/>
    </row>
    <row r="257">
      <c r="E257" s="68" t="s">
        <v>34</v>
      </c>
      <c r="F257" s="68"/>
    </row>
    <row r="258">
      <c r="E258" s="68" t="s">
        <v>34</v>
      </c>
      <c r="F258" s="68"/>
    </row>
    <row r="259">
      <c r="E259" s="68" t="s">
        <v>34</v>
      </c>
      <c r="F259" s="68"/>
    </row>
    <row r="260">
      <c r="E260" s="68" t="s">
        <v>34</v>
      </c>
      <c r="F260" s="68"/>
    </row>
    <row r="261">
      <c r="E261" s="68" t="s">
        <v>34</v>
      </c>
      <c r="F261" s="68"/>
    </row>
    <row r="262">
      <c r="E262" s="68" t="s">
        <v>34</v>
      </c>
      <c r="F262" s="68"/>
    </row>
    <row r="263">
      <c r="E263" s="68" t="s">
        <v>34</v>
      </c>
      <c r="F263" s="68"/>
    </row>
    <row r="264">
      <c r="E264" s="68" t="s">
        <v>34</v>
      </c>
      <c r="F264" s="68"/>
    </row>
    <row r="265">
      <c r="E265" s="68" t="s">
        <v>34</v>
      </c>
      <c r="F265" s="68"/>
    </row>
    <row r="266">
      <c r="E266" s="68" t="s">
        <v>34</v>
      </c>
      <c r="F266" s="68"/>
    </row>
    <row r="267">
      <c r="E267" s="68" t="s">
        <v>34</v>
      </c>
      <c r="F267" s="68"/>
    </row>
    <row r="268">
      <c r="E268" s="68" t="s">
        <v>34</v>
      </c>
      <c r="F268" s="68"/>
    </row>
    <row r="269">
      <c r="E269" s="68" t="s">
        <v>34</v>
      </c>
      <c r="F269" s="68"/>
    </row>
    <row r="270">
      <c r="E270" s="68" t="s">
        <v>34</v>
      </c>
      <c r="F270" s="68"/>
    </row>
    <row r="271">
      <c r="E271" s="68" t="s">
        <v>34</v>
      </c>
      <c r="F271" s="68"/>
    </row>
    <row r="272">
      <c r="E272" s="68" t="s">
        <v>34</v>
      </c>
      <c r="F272" s="68"/>
    </row>
    <row r="273">
      <c r="E273" s="68" t="s">
        <v>34</v>
      </c>
      <c r="F273" s="68"/>
    </row>
    <row r="274">
      <c r="E274" s="68" t="s">
        <v>34</v>
      </c>
      <c r="F274" s="68"/>
    </row>
    <row r="275">
      <c r="E275" s="68" t="s">
        <v>34</v>
      </c>
      <c r="F275" s="68"/>
    </row>
    <row r="276">
      <c r="E276" s="68" t="s">
        <v>34</v>
      </c>
      <c r="F276" s="68"/>
    </row>
    <row r="277">
      <c r="E277" s="68" t="s">
        <v>34</v>
      </c>
      <c r="F277" s="68"/>
    </row>
    <row r="278">
      <c r="E278" s="68" t="s">
        <v>34</v>
      </c>
      <c r="F278" s="68"/>
    </row>
    <row r="279">
      <c r="E279" s="68" t="s">
        <v>34</v>
      </c>
      <c r="F279" s="68"/>
    </row>
    <row r="280">
      <c r="E280" s="68" t="s">
        <v>34</v>
      </c>
      <c r="F280" s="68"/>
    </row>
    <row r="281">
      <c r="E281" s="68" t="s">
        <v>34</v>
      </c>
      <c r="F281" s="68"/>
    </row>
    <row r="282">
      <c r="E282" s="68" t="s">
        <v>34</v>
      </c>
      <c r="F282" s="68"/>
    </row>
    <row r="283">
      <c r="E283" s="68" t="s">
        <v>34</v>
      </c>
      <c r="F283" s="68"/>
    </row>
    <row r="284">
      <c r="E284" s="68" t="s">
        <v>34</v>
      </c>
      <c r="F284" s="68"/>
    </row>
    <row r="285">
      <c r="E285" s="68" t="s">
        <v>34</v>
      </c>
      <c r="F285" s="68"/>
    </row>
    <row r="286">
      <c r="E286" s="68" t="s">
        <v>34</v>
      </c>
      <c r="F286" s="68"/>
    </row>
    <row r="287">
      <c r="E287" s="68" t="s">
        <v>34</v>
      </c>
      <c r="F287" s="68"/>
    </row>
    <row r="288">
      <c r="E288" s="68" t="s">
        <v>34</v>
      </c>
      <c r="F288" s="68"/>
    </row>
    <row r="289">
      <c r="E289" s="68" t="s">
        <v>34</v>
      </c>
      <c r="F289" s="68"/>
    </row>
    <row r="290">
      <c r="E290" s="68" t="s">
        <v>34</v>
      </c>
      <c r="F290" s="68"/>
    </row>
    <row r="291">
      <c r="E291" s="68" t="s">
        <v>34</v>
      </c>
      <c r="F291" s="68"/>
    </row>
    <row r="292">
      <c r="E292" s="68" t="s">
        <v>34</v>
      </c>
      <c r="F292" s="68"/>
    </row>
    <row r="293">
      <c r="E293" s="68" t="s">
        <v>34</v>
      </c>
      <c r="F293" s="68"/>
    </row>
    <row r="294">
      <c r="E294" s="68" t="s">
        <v>34</v>
      </c>
      <c r="F294" s="68"/>
    </row>
    <row r="295">
      <c r="E295" s="68" t="s">
        <v>34</v>
      </c>
      <c r="F295" s="68"/>
    </row>
    <row r="296">
      <c r="E296" s="68" t="s">
        <v>34</v>
      </c>
      <c r="F296" s="68"/>
    </row>
    <row r="297">
      <c r="E297" s="68" t="s">
        <v>34</v>
      </c>
      <c r="F297" s="68"/>
    </row>
    <row r="298">
      <c r="E298" s="68" t="s">
        <v>34</v>
      </c>
      <c r="F298" s="68"/>
    </row>
    <row r="299">
      <c r="E299" s="68" t="s">
        <v>34</v>
      </c>
      <c r="F299" s="68"/>
    </row>
    <row r="300">
      <c r="E300" s="68" t="s">
        <v>34</v>
      </c>
      <c r="F300" s="68"/>
    </row>
    <row r="301">
      <c r="E301" s="68" t="s">
        <v>34</v>
      </c>
      <c r="F301" s="68"/>
    </row>
    <row r="302">
      <c r="E302" s="68" t="s">
        <v>34</v>
      </c>
      <c r="F302" s="68"/>
    </row>
    <row r="303">
      <c r="E303" s="68" t="s">
        <v>34</v>
      </c>
      <c r="F303" s="68"/>
    </row>
    <row r="304">
      <c r="E304" s="68" t="s">
        <v>34</v>
      </c>
      <c r="F304" s="68"/>
    </row>
    <row r="305">
      <c r="E305" s="68" t="s">
        <v>34</v>
      </c>
      <c r="F305" s="68"/>
    </row>
    <row r="306">
      <c r="E306" s="68" t="s">
        <v>34</v>
      </c>
      <c r="F306" s="68"/>
    </row>
    <row r="307">
      <c r="E307" s="68" t="s">
        <v>34</v>
      </c>
      <c r="F307" s="68"/>
    </row>
    <row r="308">
      <c r="E308" s="68" t="s">
        <v>34</v>
      </c>
      <c r="F308" s="68"/>
    </row>
    <row r="309">
      <c r="E309" s="68" t="s">
        <v>34</v>
      </c>
      <c r="F309" s="68"/>
    </row>
    <row r="310">
      <c r="E310" s="68" t="s">
        <v>34</v>
      </c>
      <c r="F310" s="68"/>
    </row>
    <row r="311">
      <c r="E311" s="68" t="s">
        <v>34</v>
      </c>
      <c r="F311" s="68"/>
    </row>
    <row r="312">
      <c r="E312" s="68" t="s">
        <v>34</v>
      </c>
      <c r="F312" s="68"/>
    </row>
    <row r="313">
      <c r="E313" s="68" t="s">
        <v>34</v>
      </c>
      <c r="F313" s="68"/>
    </row>
    <row r="314">
      <c r="E314" s="68" t="s">
        <v>34</v>
      </c>
      <c r="F314" s="68"/>
    </row>
    <row r="315">
      <c r="E315" s="68" t="s">
        <v>34</v>
      </c>
      <c r="F315" s="68"/>
    </row>
    <row r="316">
      <c r="E316" s="68" t="s">
        <v>34</v>
      </c>
      <c r="F316" s="68"/>
    </row>
    <row r="317">
      <c r="E317" s="68" t="s">
        <v>34</v>
      </c>
      <c r="F317" s="68"/>
    </row>
    <row r="318">
      <c r="E318" s="68" t="s">
        <v>34</v>
      </c>
      <c r="F318" s="68"/>
    </row>
    <row r="319">
      <c r="E319" s="68" t="s">
        <v>34</v>
      </c>
      <c r="F319" s="68"/>
    </row>
    <row r="320">
      <c r="E320" s="68" t="s">
        <v>34</v>
      </c>
      <c r="F320" s="68"/>
    </row>
    <row r="321">
      <c r="E321" s="68" t="s">
        <v>34</v>
      </c>
      <c r="F321" s="68"/>
    </row>
    <row r="322">
      <c r="E322" s="68" t="s">
        <v>34</v>
      </c>
      <c r="F322" s="68"/>
    </row>
    <row r="323">
      <c r="E323" s="68" t="s">
        <v>34</v>
      </c>
      <c r="F323" s="68"/>
    </row>
    <row r="324">
      <c r="E324" s="68" t="s">
        <v>34</v>
      </c>
      <c r="F324" s="68"/>
    </row>
    <row r="325">
      <c r="E325" s="68" t="s">
        <v>34</v>
      </c>
      <c r="F325" s="68"/>
    </row>
    <row r="326">
      <c r="E326" s="68" t="s">
        <v>34</v>
      </c>
      <c r="F326" s="68"/>
    </row>
    <row r="327">
      <c r="E327" s="68" t="s">
        <v>34</v>
      </c>
      <c r="F327" s="68"/>
    </row>
    <row r="328">
      <c r="E328" s="68" t="s">
        <v>34</v>
      </c>
      <c r="F328" s="68"/>
    </row>
    <row r="329">
      <c r="E329" s="68" t="s">
        <v>34</v>
      </c>
      <c r="F329" s="68"/>
    </row>
    <row r="330">
      <c r="E330" s="68" t="s">
        <v>34</v>
      </c>
      <c r="F330" s="68"/>
    </row>
    <row r="331">
      <c r="E331" s="68" t="s">
        <v>34</v>
      </c>
      <c r="F331" s="68"/>
    </row>
    <row r="332">
      <c r="E332" s="68" t="s">
        <v>34</v>
      </c>
      <c r="F332" s="68"/>
    </row>
    <row r="333">
      <c r="E333" s="68" t="s">
        <v>34</v>
      </c>
      <c r="F333" s="68"/>
    </row>
    <row r="334">
      <c r="E334" s="68" t="s">
        <v>34</v>
      </c>
      <c r="F334" s="68"/>
    </row>
    <row r="335">
      <c r="E335" s="68" t="s">
        <v>34</v>
      </c>
      <c r="F335" s="68"/>
    </row>
    <row r="336">
      <c r="E336" s="68" t="s">
        <v>34</v>
      </c>
      <c r="F336" s="68"/>
    </row>
    <row r="337">
      <c r="E337" s="68" t="s">
        <v>34</v>
      </c>
      <c r="F337" s="68"/>
    </row>
    <row r="338">
      <c r="E338" s="68" t="s">
        <v>34</v>
      </c>
      <c r="F338" s="68"/>
    </row>
    <row r="339">
      <c r="E339" s="68" t="s">
        <v>34</v>
      </c>
      <c r="F339" s="68"/>
    </row>
    <row r="340">
      <c r="E340" s="68" t="s">
        <v>34</v>
      </c>
      <c r="F340" s="68"/>
    </row>
    <row r="341">
      <c r="E341" s="68" t="s">
        <v>34</v>
      </c>
      <c r="F341" s="68"/>
    </row>
    <row r="342">
      <c r="E342" s="68" t="s">
        <v>34</v>
      </c>
      <c r="F342" s="68"/>
    </row>
    <row r="343">
      <c r="E343" s="68" t="s">
        <v>34</v>
      </c>
      <c r="F343" s="68"/>
    </row>
    <row r="344">
      <c r="E344" s="68" t="s">
        <v>34</v>
      </c>
      <c r="F344" s="68"/>
    </row>
    <row r="345">
      <c r="E345" s="68" t="s">
        <v>34</v>
      </c>
      <c r="F345" s="68"/>
    </row>
    <row r="346">
      <c r="E346" s="68" t="s">
        <v>34</v>
      </c>
      <c r="F346" s="68"/>
    </row>
    <row r="347">
      <c r="E347" s="68" t="s">
        <v>34</v>
      </c>
      <c r="F347" s="68"/>
    </row>
    <row r="348">
      <c r="E348" s="68" t="s">
        <v>34</v>
      </c>
      <c r="F348" s="68"/>
    </row>
    <row r="349">
      <c r="E349" s="68" t="s">
        <v>34</v>
      </c>
      <c r="F349" s="68"/>
    </row>
    <row r="350">
      <c r="E350" s="68" t="s">
        <v>34</v>
      </c>
      <c r="F350" s="68"/>
    </row>
    <row r="351">
      <c r="E351" s="68" t="s">
        <v>34</v>
      </c>
      <c r="F351" s="68"/>
    </row>
    <row r="352">
      <c r="E352" s="68" t="s">
        <v>34</v>
      </c>
      <c r="F352" s="68"/>
    </row>
    <row r="353">
      <c r="E353" s="68" t="s">
        <v>34</v>
      </c>
      <c r="F353" s="68"/>
    </row>
    <row r="354">
      <c r="E354" s="68" t="s">
        <v>34</v>
      </c>
      <c r="F354" s="68"/>
    </row>
    <row r="355">
      <c r="E355" s="68" t="s">
        <v>34</v>
      </c>
      <c r="F355" s="68"/>
    </row>
    <row r="356">
      <c r="E356" s="68" t="s">
        <v>34</v>
      </c>
      <c r="F356" s="68"/>
    </row>
    <row r="357">
      <c r="E357" s="68" t="s">
        <v>34</v>
      </c>
      <c r="F357" s="68"/>
    </row>
    <row r="358">
      <c r="E358" s="68" t="s">
        <v>34</v>
      </c>
      <c r="F358" s="68"/>
    </row>
    <row r="359">
      <c r="E359" s="68" t="s">
        <v>34</v>
      </c>
      <c r="F359" s="68"/>
    </row>
    <row r="360">
      <c r="E360" s="68" t="s">
        <v>34</v>
      </c>
      <c r="F360" s="68"/>
    </row>
    <row r="361">
      <c r="E361" s="68" t="s">
        <v>34</v>
      </c>
      <c r="F361" s="68"/>
    </row>
    <row r="362">
      <c r="E362" s="68" t="s">
        <v>34</v>
      </c>
      <c r="F362" s="68"/>
    </row>
    <row r="363">
      <c r="E363" s="68" t="s">
        <v>34</v>
      </c>
      <c r="F363" s="68"/>
    </row>
    <row r="364">
      <c r="E364" s="68" t="s">
        <v>34</v>
      </c>
      <c r="F364" s="68"/>
    </row>
    <row r="365">
      <c r="E365" s="68" t="s">
        <v>34</v>
      </c>
      <c r="F365" s="68"/>
    </row>
    <row r="366">
      <c r="E366" s="68" t="s">
        <v>34</v>
      </c>
      <c r="F366" s="68"/>
    </row>
    <row r="367">
      <c r="E367" s="68" t="s">
        <v>34</v>
      </c>
      <c r="F367" s="68"/>
    </row>
    <row r="368">
      <c r="E368" s="68" t="s">
        <v>34</v>
      </c>
      <c r="F368" s="68"/>
    </row>
    <row r="369">
      <c r="E369" s="68" t="s">
        <v>34</v>
      </c>
      <c r="F369" s="68"/>
    </row>
    <row r="370">
      <c r="E370" s="68" t="s">
        <v>34</v>
      </c>
      <c r="F370" s="68"/>
    </row>
    <row r="371">
      <c r="E371" s="68" t="s">
        <v>34</v>
      </c>
      <c r="F371" s="68"/>
    </row>
    <row r="372">
      <c r="E372" s="68" t="s">
        <v>34</v>
      </c>
      <c r="F372" s="68"/>
    </row>
    <row r="373">
      <c r="E373" s="68" t="s">
        <v>34</v>
      </c>
      <c r="F373" s="68"/>
    </row>
    <row r="374">
      <c r="E374" s="68" t="s">
        <v>34</v>
      </c>
      <c r="F374" s="68"/>
    </row>
    <row r="375">
      <c r="E375" s="68" t="s">
        <v>34</v>
      </c>
      <c r="F375" s="68"/>
    </row>
    <row r="376">
      <c r="E376" s="68" t="s">
        <v>34</v>
      </c>
      <c r="F376" s="68"/>
    </row>
    <row r="377">
      <c r="E377" s="68" t="s">
        <v>34</v>
      </c>
      <c r="F377" s="68"/>
    </row>
    <row r="378">
      <c r="E378" s="68" t="s">
        <v>34</v>
      </c>
      <c r="F378" s="68"/>
    </row>
    <row r="379">
      <c r="E379" s="68" t="s">
        <v>34</v>
      </c>
      <c r="F379" s="68"/>
    </row>
    <row r="380">
      <c r="E380" s="68" t="s">
        <v>34</v>
      </c>
      <c r="F380" s="68"/>
    </row>
    <row r="381">
      <c r="E381" s="68" t="s">
        <v>34</v>
      </c>
      <c r="F381" s="68"/>
    </row>
    <row r="382">
      <c r="E382" s="68" t="s">
        <v>34</v>
      </c>
      <c r="F382" s="68"/>
    </row>
    <row r="383">
      <c r="E383" s="68" t="s">
        <v>34</v>
      </c>
      <c r="F383" s="68"/>
    </row>
    <row r="384">
      <c r="E384" s="68" t="s">
        <v>34</v>
      </c>
      <c r="F384" s="68"/>
    </row>
    <row r="385">
      <c r="E385" s="68" t="s">
        <v>34</v>
      </c>
      <c r="F385" s="68"/>
    </row>
    <row r="386">
      <c r="E386" s="68" t="s">
        <v>34</v>
      </c>
      <c r="F386" s="68"/>
    </row>
    <row r="387">
      <c r="E387" s="68" t="s">
        <v>34</v>
      </c>
      <c r="F387" s="68"/>
    </row>
    <row r="388">
      <c r="E388" s="68" t="s">
        <v>34</v>
      </c>
      <c r="F388" s="68"/>
    </row>
    <row r="389">
      <c r="E389" s="68" t="s">
        <v>34</v>
      </c>
      <c r="F389" s="68"/>
    </row>
    <row r="390">
      <c r="E390" s="68" t="s">
        <v>34</v>
      </c>
      <c r="F390" s="68"/>
    </row>
    <row r="391">
      <c r="E391" s="68" t="s">
        <v>34</v>
      </c>
      <c r="F391" s="68"/>
    </row>
    <row r="392">
      <c r="E392" s="68" t="s">
        <v>34</v>
      </c>
      <c r="F392" s="68"/>
    </row>
    <row r="393">
      <c r="E393" s="68" t="s">
        <v>34</v>
      </c>
      <c r="F393" s="68"/>
    </row>
    <row r="394">
      <c r="E394" s="68" t="s">
        <v>34</v>
      </c>
      <c r="F394" s="68"/>
    </row>
    <row r="395">
      <c r="E395" s="68" t="s">
        <v>34</v>
      </c>
      <c r="F395" s="68"/>
    </row>
    <row r="396">
      <c r="E396" s="68" t="s">
        <v>34</v>
      </c>
      <c r="F396" s="68"/>
    </row>
    <row r="397">
      <c r="E397" s="68" t="s">
        <v>34</v>
      </c>
      <c r="F397" s="68"/>
    </row>
    <row r="398">
      <c r="E398" s="68" t="s">
        <v>34</v>
      </c>
      <c r="F398" s="68"/>
    </row>
    <row r="399">
      <c r="E399" s="68" t="s">
        <v>34</v>
      </c>
      <c r="F399" s="68"/>
    </row>
    <row r="400">
      <c r="E400" s="68" t="s">
        <v>34</v>
      </c>
      <c r="F400" s="68"/>
    </row>
    <row r="401">
      <c r="E401" s="68" t="s">
        <v>34</v>
      </c>
      <c r="F401" s="68"/>
    </row>
    <row r="402">
      <c r="E402" s="68" t="s">
        <v>34</v>
      </c>
      <c r="F402" s="68"/>
    </row>
    <row r="403">
      <c r="E403" s="68" t="s">
        <v>34</v>
      </c>
      <c r="F403" s="68"/>
    </row>
    <row r="404">
      <c r="E404" s="68" t="s">
        <v>34</v>
      </c>
      <c r="F404" s="68"/>
    </row>
    <row r="405">
      <c r="E405" s="68" t="s">
        <v>34</v>
      </c>
      <c r="F405" s="68"/>
    </row>
    <row r="406">
      <c r="E406" s="68" t="s">
        <v>34</v>
      </c>
      <c r="F406" s="68"/>
    </row>
    <row r="407">
      <c r="E407" s="68" t="s">
        <v>34</v>
      </c>
      <c r="F407" s="68"/>
    </row>
    <row r="408">
      <c r="E408" s="68" t="s">
        <v>34</v>
      </c>
      <c r="F408" s="68"/>
    </row>
    <row r="409">
      <c r="E409" s="68" t="s">
        <v>34</v>
      </c>
      <c r="F409" s="68"/>
    </row>
    <row r="410">
      <c r="E410" s="68" t="s">
        <v>34</v>
      </c>
      <c r="F410" s="68"/>
    </row>
    <row r="411">
      <c r="E411" s="68" t="s">
        <v>34</v>
      </c>
      <c r="F411" s="68"/>
    </row>
    <row r="412">
      <c r="E412" s="68" t="s">
        <v>34</v>
      </c>
      <c r="F412" s="68"/>
    </row>
    <row r="413">
      <c r="E413" s="68" t="s">
        <v>34</v>
      </c>
      <c r="F413" s="68"/>
    </row>
    <row r="414">
      <c r="E414" s="68" t="s">
        <v>34</v>
      </c>
      <c r="F414" s="68"/>
    </row>
    <row r="415">
      <c r="E415" s="68" t="s">
        <v>34</v>
      </c>
      <c r="F415" s="68"/>
    </row>
    <row r="416">
      <c r="E416" s="68" t="s">
        <v>34</v>
      </c>
      <c r="F416" s="68"/>
    </row>
    <row r="417">
      <c r="E417" s="68" t="s">
        <v>34</v>
      </c>
      <c r="F417" s="68"/>
    </row>
    <row r="418">
      <c r="E418" s="68" t="s">
        <v>34</v>
      </c>
      <c r="F418" s="68"/>
    </row>
    <row r="419">
      <c r="E419" s="68" t="s">
        <v>34</v>
      </c>
      <c r="F419" s="68"/>
    </row>
    <row r="420">
      <c r="E420" s="68" t="s">
        <v>34</v>
      </c>
      <c r="F420" s="68"/>
    </row>
    <row r="421">
      <c r="E421" s="68" t="s">
        <v>34</v>
      </c>
      <c r="F421" s="68"/>
    </row>
    <row r="422">
      <c r="E422" s="68" t="s">
        <v>34</v>
      </c>
      <c r="F422" s="68"/>
    </row>
    <row r="423">
      <c r="E423" s="68" t="s">
        <v>34</v>
      </c>
      <c r="F423" s="68"/>
    </row>
    <row r="424">
      <c r="E424" s="68" t="s">
        <v>34</v>
      </c>
      <c r="F424" s="68"/>
    </row>
    <row r="425">
      <c r="E425" s="68" t="s">
        <v>34</v>
      </c>
      <c r="F425" s="68"/>
    </row>
    <row r="426">
      <c r="E426" s="68" t="s">
        <v>34</v>
      </c>
      <c r="F426" s="68"/>
    </row>
    <row r="427">
      <c r="E427" s="68" t="s">
        <v>34</v>
      </c>
      <c r="F427" s="68"/>
    </row>
    <row r="428">
      <c r="E428" s="68" t="s">
        <v>34</v>
      </c>
      <c r="F428" s="68"/>
    </row>
    <row r="429">
      <c r="E429" s="68" t="s">
        <v>34</v>
      </c>
      <c r="F429" s="68"/>
    </row>
    <row r="430">
      <c r="E430" s="68" t="s">
        <v>34</v>
      </c>
      <c r="F430" s="68"/>
    </row>
    <row r="431">
      <c r="E431" s="68" t="s">
        <v>34</v>
      </c>
      <c r="F431" s="68"/>
    </row>
    <row r="432">
      <c r="E432" s="68" t="s">
        <v>34</v>
      </c>
      <c r="F432" s="68"/>
    </row>
    <row r="433">
      <c r="E433" s="68" t="s">
        <v>34</v>
      </c>
      <c r="F433" s="68"/>
    </row>
    <row r="434">
      <c r="E434" s="68" t="s">
        <v>34</v>
      </c>
      <c r="F434" s="68"/>
    </row>
    <row r="435">
      <c r="E435" s="68" t="s">
        <v>34</v>
      </c>
      <c r="F435" s="68"/>
    </row>
    <row r="436">
      <c r="E436" s="68" t="s">
        <v>34</v>
      </c>
      <c r="F436" s="68"/>
    </row>
    <row r="437">
      <c r="E437" s="68" t="s">
        <v>34</v>
      </c>
      <c r="F437" s="68"/>
    </row>
    <row r="438">
      <c r="E438" s="68" t="s">
        <v>34</v>
      </c>
      <c r="F438" s="68"/>
    </row>
    <row r="439">
      <c r="E439" s="68" t="s">
        <v>34</v>
      </c>
      <c r="F439" s="68"/>
    </row>
    <row r="440">
      <c r="E440" s="68" t="s">
        <v>34</v>
      </c>
      <c r="F440" s="68"/>
    </row>
    <row r="441">
      <c r="E441" s="68" t="s">
        <v>34</v>
      </c>
      <c r="F441" s="68"/>
    </row>
    <row r="442">
      <c r="E442" s="68" t="s">
        <v>34</v>
      </c>
      <c r="F442" s="68"/>
    </row>
    <row r="443">
      <c r="E443" s="68" t="s">
        <v>34</v>
      </c>
      <c r="F443" s="68"/>
    </row>
    <row r="444">
      <c r="E444" s="68" t="s">
        <v>34</v>
      </c>
      <c r="F444" s="68"/>
    </row>
    <row r="445">
      <c r="E445" s="68" t="s">
        <v>34</v>
      </c>
      <c r="F445" s="68"/>
    </row>
    <row r="446">
      <c r="E446" s="68" t="s">
        <v>34</v>
      </c>
      <c r="F446" s="68"/>
    </row>
    <row r="447">
      <c r="E447" s="68" t="s">
        <v>34</v>
      </c>
      <c r="F447" s="68"/>
    </row>
    <row r="448">
      <c r="E448" s="68" t="s">
        <v>34</v>
      </c>
      <c r="F448" s="68"/>
    </row>
    <row r="449">
      <c r="E449" s="68" t="s">
        <v>34</v>
      </c>
      <c r="F449" s="68"/>
    </row>
    <row r="450">
      <c r="E450" s="68" t="s">
        <v>34</v>
      </c>
      <c r="F450" s="68"/>
    </row>
    <row r="451">
      <c r="E451" s="68" t="s">
        <v>34</v>
      </c>
      <c r="F451" s="68"/>
    </row>
    <row r="452">
      <c r="E452" s="68" t="s">
        <v>34</v>
      </c>
      <c r="F452" s="68"/>
    </row>
    <row r="453">
      <c r="E453" s="68" t="s">
        <v>34</v>
      </c>
      <c r="F453" s="68"/>
    </row>
    <row r="454">
      <c r="E454" s="68" t="s">
        <v>34</v>
      </c>
      <c r="F454" s="68"/>
    </row>
    <row r="455">
      <c r="E455" s="68" t="s">
        <v>34</v>
      </c>
      <c r="F455" s="68"/>
    </row>
    <row r="456">
      <c r="E456" s="68" t="s">
        <v>34</v>
      </c>
      <c r="F456" s="68"/>
    </row>
    <row r="457">
      <c r="E457" s="68" t="s">
        <v>34</v>
      </c>
      <c r="F457" s="68"/>
    </row>
    <row r="458">
      <c r="E458" s="68" t="s">
        <v>34</v>
      </c>
      <c r="F458" s="68"/>
    </row>
    <row r="459">
      <c r="E459" s="68" t="s">
        <v>34</v>
      </c>
      <c r="F459" s="68"/>
    </row>
    <row r="460">
      <c r="E460" s="68" t="s">
        <v>34</v>
      </c>
      <c r="F460" s="68"/>
    </row>
    <row r="461">
      <c r="E461" s="68" t="s">
        <v>34</v>
      </c>
      <c r="F461" s="68"/>
    </row>
    <row r="462">
      <c r="E462" s="68" t="s">
        <v>34</v>
      </c>
      <c r="F462" s="68"/>
    </row>
    <row r="463">
      <c r="E463" s="68" t="s">
        <v>34</v>
      </c>
      <c r="F463" s="68"/>
    </row>
    <row r="464">
      <c r="E464" s="68" t="s">
        <v>34</v>
      </c>
      <c r="F464" s="68"/>
    </row>
    <row r="465">
      <c r="E465" s="68" t="s">
        <v>34</v>
      </c>
      <c r="F465" s="68"/>
    </row>
    <row r="466">
      <c r="E466" s="68" t="s">
        <v>34</v>
      </c>
      <c r="F466" s="68"/>
    </row>
    <row r="467">
      <c r="E467" s="68" t="s">
        <v>34</v>
      </c>
      <c r="F467" s="68"/>
    </row>
    <row r="468">
      <c r="E468" s="68" t="s">
        <v>34</v>
      </c>
      <c r="F468" s="68"/>
    </row>
    <row r="469">
      <c r="E469" s="68" t="s">
        <v>34</v>
      </c>
      <c r="F469" s="68"/>
    </row>
    <row r="470">
      <c r="E470" s="68" t="s">
        <v>34</v>
      </c>
      <c r="F470" s="68"/>
    </row>
    <row r="471">
      <c r="E471" s="68" t="s">
        <v>34</v>
      </c>
      <c r="F471" s="68"/>
    </row>
    <row r="472">
      <c r="E472" s="68" t="s">
        <v>34</v>
      </c>
      <c r="F472" s="68"/>
    </row>
    <row r="473">
      <c r="E473" s="68" t="s">
        <v>34</v>
      </c>
      <c r="F473" s="68"/>
    </row>
    <row r="474">
      <c r="E474" s="68" t="s">
        <v>34</v>
      </c>
      <c r="F474" s="68"/>
    </row>
    <row r="475">
      <c r="E475" s="68" t="s">
        <v>34</v>
      </c>
      <c r="F475" s="68"/>
    </row>
    <row r="476">
      <c r="E476" s="68" t="s">
        <v>34</v>
      </c>
      <c r="F476" s="68"/>
    </row>
    <row r="477">
      <c r="E477" s="68" t="s">
        <v>34</v>
      </c>
      <c r="F477" s="68"/>
    </row>
    <row r="478">
      <c r="E478" s="68" t="s">
        <v>34</v>
      </c>
      <c r="F478" s="68"/>
    </row>
    <row r="479">
      <c r="E479" s="68" t="s">
        <v>34</v>
      </c>
      <c r="F479" s="68"/>
    </row>
    <row r="480">
      <c r="E480" s="68" t="s">
        <v>34</v>
      </c>
      <c r="F480" s="68"/>
    </row>
    <row r="481">
      <c r="E481" s="68" t="s">
        <v>34</v>
      </c>
      <c r="F481" s="68"/>
    </row>
    <row r="482">
      <c r="E482" s="68" t="s">
        <v>34</v>
      </c>
      <c r="F482" s="68"/>
    </row>
    <row r="483">
      <c r="E483" s="68" t="s">
        <v>34</v>
      </c>
      <c r="F483" s="68"/>
    </row>
    <row r="484">
      <c r="E484" s="68" t="s">
        <v>34</v>
      </c>
      <c r="F484" s="68"/>
    </row>
    <row r="485">
      <c r="E485" s="68" t="s">
        <v>34</v>
      </c>
      <c r="F485" s="68"/>
    </row>
    <row r="486">
      <c r="E486" s="68" t="s">
        <v>34</v>
      </c>
      <c r="F486" s="68"/>
    </row>
    <row r="487">
      <c r="E487" s="68" t="s">
        <v>34</v>
      </c>
      <c r="F487" s="68"/>
    </row>
    <row r="488">
      <c r="E488" s="68" t="s">
        <v>34</v>
      </c>
      <c r="F488" s="68"/>
    </row>
    <row r="489">
      <c r="E489" s="68" t="s">
        <v>34</v>
      </c>
      <c r="F489" s="68"/>
    </row>
    <row r="490">
      <c r="E490" s="68" t="s">
        <v>34</v>
      </c>
      <c r="F490" s="68"/>
    </row>
    <row r="491">
      <c r="E491" s="68" t="s">
        <v>34</v>
      </c>
      <c r="F491" s="68"/>
    </row>
    <row r="492">
      <c r="E492" s="68" t="s">
        <v>34</v>
      </c>
      <c r="F492" s="68"/>
    </row>
    <row r="493">
      <c r="E493" s="68" t="s">
        <v>34</v>
      </c>
      <c r="F493" s="68"/>
    </row>
    <row r="494">
      <c r="E494" s="68" t="s">
        <v>34</v>
      </c>
      <c r="F494" s="68"/>
    </row>
    <row r="495">
      <c r="E495" s="68" t="s">
        <v>34</v>
      </c>
      <c r="F495" s="68"/>
    </row>
    <row r="496">
      <c r="E496" s="68" t="s">
        <v>34</v>
      </c>
      <c r="F496" s="68"/>
    </row>
    <row r="497">
      <c r="E497" s="68" t="s">
        <v>34</v>
      </c>
      <c r="F497" s="68"/>
    </row>
    <row r="498">
      <c r="E498" s="68" t="s">
        <v>34</v>
      </c>
      <c r="F498" s="68"/>
    </row>
    <row r="499">
      <c r="E499" s="68" t="s">
        <v>34</v>
      </c>
      <c r="F499" s="68"/>
    </row>
    <row r="500">
      <c r="E500" s="68" t="s">
        <v>34</v>
      </c>
      <c r="F500" s="68"/>
    </row>
    <row r="501">
      <c r="E501" s="68" t="s">
        <v>34</v>
      </c>
      <c r="F501" s="68"/>
    </row>
    <row r="502">
      <c r="E502" s="68" t="s">
        <v>34</v>
      </c>
      <c r="F502" s="68"/>
    </row>
    <row r="503">
      <c r="E503" s="68" t="s">
        <v>34</v>
      </c>
      <c r="F503" s="68"/>
    </row>
    <row r="504">
      <c r="E504" s="68" t="s">
        <v>34</v>
      </c>
      <c r="F504" s="68"/>
    </row>
    <row r="505">
      <c r="E505" s="68" t="s">
        <v>34</v>
      </c>
      <c r="F505" s="68"/>
    </row>
    <row r="506">
      <c r="E506" s="68" t="s">
        <v>34</v>
      </c>
      <c r="F506" s="68"/>
    </row>
    <row r="507">
      <c r="E507" s="68" t="s">
        <v>34</v>
      </c>
      <c r="F507" s="68"/>
    </row>
    <row r="508">
      <c r="E508" s="68" t="s">
        <v>34</v>
      </c>
      <c r="F508" s="68"/>
    </row>
    <row r="509">
      <c r="E509" s="68" t="s">
        <v>34</v>
      </c>
      <c r="F509" s="68"/>
    </row>
    <row r="510">
      <c r="E510" s="68" t="s">
        <v>34</v>
      </c>
      <c r="F510" s="68"/>
    </row>
    <row r="511">
      <c r="E511" s="68" t="s">
        <v>34</v>
      </c>
      <c r="F511" s="68"/>
    </row>
    <row r="512">
      <c r="E512" s="68" t="s">
        <v>34</v>
      </c>
      <c r="F512" s="68"/>
    </row>
    <row r="513">
      <c r="E513" s="68" t="s">
        <v>34</v>
      </c>
      <c r="F513" s="68"/>
    </row>
    <row r="514">
      <c r="E514" s="68" t="s">
        <v>34</v>
      </c>
      <c r="F514" s="68"/>
    </row>
    <row r="515">
      <c r="E515" s="68" t="s">
        <v>34</v>
      </c>
      <c r="F515" s="68"/>
    </row>
    <row r="516">
      <c r="E516" s="68" t="s">
        <v>34</v>
      </c>
      <c r="F516" s="68"/>
    </row>
    <row r="517">
      <c r="E517" s="68" t="s">
        <v>34</v>
      </c>
      <c r="F517" s="68"/>
    </row>
    <row r="518">
      <c r="E518" s="68" t="s">
        <v>34</v>
      </c>
      <c r="F518" s="68"/>
    </row>
    <row r="519">
      <c r="E519" s="68" t="s">
        <v>34</v>
      </c>
      <c r="F519" s="68"/>
    </row>
    <row r="520">
      <c r="E520" s="68" t="s">
        <v>34</v>
      </c>
      <c r="F520" s="68"/>
    </row>
    <row r="521">
      <c r="E521" s="68" t="s">
        <v>34</v>
      </c>
      <c r="F521" s="68"/>
    </row>
    <row r="522">
      <c r="E522" s="68" t="s">
        <v>34</v>
      </c>
      <c r="F522" s="68"/>
    </row>
    <row r="523">
      <c r="E523" s="68" t="s">
        <v>34</v>
      </c>
      <c r="F523" s="68"/>
    </row>
    <row r="524">
      <c r="E524" s="68" t="s">
        <v>34</v>
      </c>
      <c r="F524" s="68"/>
    </row>
    <row r="525">
      <c r="E525" s="68" t="s">
        <v>34</v>
      </c>
      <c r="F525" s="68"/>
    </row>
    <row r="526">
      <c r="E526" s="68" t="s">
        <v>34</v>
      </c>
      <c r="F526" s="68"/>
    </row>
    <row r="527">
      <c r="E527" s="68" t="s">
        <v>34</v>
      </c>
      <c r="F527" s="68"/>
    </row>
    <row r="528">
      <c r="E528" s="68" t="s">
        <v>34</v>
      </c>
      <c r="F528" s="68"/>
    </row>
    <row r="529">
      <c r="E529" s="68" t="s">
        <v>34</v>
      </c>
      <c r="F529" s="68"/>
    </row>
    <row r="530">
      <c r="E530" s="68" t="s">
        <v>34</v>
      </c>
      <c r="F530" s="68"/>
    </row>
    <row r="531">
      <c r="E531" s="68" t="s">
        <v>34</v>
      </c>
      <c r="F531" s="68"/>
    </row>
    <row r="532">
      <c r="E532" s="68" t="s">
        <v>34</v>
      </c>
      <c r="F532" s="68"/>
    </row>
    <row r="533">
      <c r="E533" s="68" t="s">
        <v>34</v>
      </c>
      <c r="F533" s="68"/>
    </row>
    <row r="534">
      <c r="E534" s="68" t="s">
        <v>34</v>
      </c>
      <c r="F534" s="68"/>
    </row>
    <row r="535">
      <c r="E535" s="68" t="s">
        <v>34</v>
      </c>
      <c r="F535" s="68"/>
    </row>
    <row r="536">
      <c r="E536" s="68" t="s">
        <v>34</v>
      </c>
      <c r="F536" s="68"/>
    </row>
    <row r="537">
      <c r="E537" s="68" t="s">
        <v>34</v>
      </c>
      <c r="F537" s="68"/>
    </row>
    <row r="538">
      <c r="E538" s="68" t="s">
        <v>34</v>
      </c>
      <c r="F538" s="68"/>
    </row>
    <row r="539">
      <c r="E539" s="68" t="s">
        <v>34</v>
      </c>
      <c r="F539" s="68"/>
    </row>
    <row r="540">
      <c r="E540" s="68" t="s">
        <v>34</v>
      </c>
      <c r="F540" s="68"/>
    </row>
    <row r="541">
      <c r="E541" s="68" t="s">
        <v>34</v>
      </c>
      <c r="F541" s="68"/>
    </row>
    <row r="542">
      <c r="E542" s="68" t="s">
        <v>34</v>
      </c>
      <c r="F542" s="68"/>
    </row>
    <row r="543">
      <c r="E543" s="68" t="s">
        <v>34</v>
      </c>
      <c r="F543" s="68"/>
    </row>
    <row r="544">
      <c r="E544" s="68" t="s">
        <v>34</v>
      </c>
      <c r="F544" s="68"/>
    </row>
    <row r="545">
      <c r="E545" s="68" t="s">
        <v>34</v>
      </c>
      <c r="F545" s="68"/>
    </row>
    <row r="546">
      <c r="E546" s="68" t="s">
        <v>34</v>
      </c>
      <c r="F546" s="68"/>
    </row>
    <row r="547">
      <c r="E547" s="68" t="s">
        <v>34</v>
      </c>
      <c r="F547" s="68"/>
    </row>
    <row r="548">
      <c r="E548" s="68" t="s">
        <v>34</v>
      </c>
      <c r="F548" s="68"/>
    </row>
    <row r="549">
      <c r="E549" s="68" t="s">
        <v>34</v>
      </c>
      <c r="F549" s="68"/>
    </row>
    <row r="550">
      <c r="E550" s="68" t="s">
        <v>34</v>
      </c>
      <c r="F550" s="68"/>
    </row>
    <row r="551">
      <c r="E551" s="68" t="s">
        <v>34</v>
      </c>
      <c r="F551" s="68"/>
    </row>
    <row r="552">
      <c r="E552" s="68" t="s">
        <v>34</v>
      </c>
      <c r="F552" s="68"/>
    </row>
    <row r="553">
      <c r="E553" s="68" t="s">
        <v>34</v>
      </c>
      <c r="F553" s="68"/>
    </row>
    <row r="554">
      <c r="E554" s="68" t="s">
        <v>34</v>
      </c>
      <c r="F554" s="68"/>
    </row>
    <row r="555">
      <c r="E555" s="68" t="s">
        <v>34</v>
      </c>
      <c r="F555" s="68"/>
    </row>
    <row r="556">
      <c r="E556" s="68" t="s">
        <v>34</v>
      </c>
      <c r="F556" s="68"/>
    </row>
    <row r="557">
      <c r="E557" s="68" t="s">
        <v>34</v>
      </c>
      <c r="F557" s="68"/>
    </row>
    <row r="558">
      <c r="E558" s="68" t="s">
        <v>34</v>
      </c>
      <c r="F558" s="68"/>
    </row>
    <row r="559">
      <c r="E559" s="68" t="s">
        <v>34</v>
      </c>
      <c r="F559" s="68"/>
    </row>
    <row r="560">
      <c r="E560" s="68" t="s">
        <v>34</v>
      </c>
      <c r="F560" s="68"/>
    </row>
    <row r="561">
      <c r="E561" s="68" t="s">
        <v>34</v>
      </c>
      <c r="F561" s="68"/>
    </row>
    <row r="562">
      <c r="E562" s="68" t="s">
        <v>34</v>
      </c>
      <c r="F562" s="68"/>
    </row>
    <row r="563">
      <c r="E563" s="68" t="s">
        <v>34</v>
      </c>
      <c r="F563" s="68"/>
    </row>
    <row r="564">
      <c r="E564" s="68" t="s">
        <v>34</v>
      </c>
      <c r="F564" s="68"/>
    </row>
    <row r="565">
      <c r="E565" s="68" t="s">
        <v>34</v>
      </c>
      <c r="F565" s="68"/>
    </row>
    <row r="566">
      <c r="E566" s="68" t="s">
        <v>34</v>
      </c>
      <c r="F566" s="68"/>
    </row>
    <row r="567">
      <c r="E567" s="68" t="s">
        <v>34</v>
      </c>
      <c r="F567" s="68"/>
    </row>
    <row r="568">
      <c r="E568" s="68" t="s">
        <v>34</v>
      </c>
      <c r="F568" s="68"/>
    </row>
    <row r="569">
      <c r="E569" s="68" t="s">
        <v>34</v>
      </c>
      <c r="F569" s="68"/>
    </row>
    <row r="570">
      <c r="E570" s="68" t="s">
        <v>34</v>
      </c>
      <c r="F570" s="68"/>
    </row>
    <row r="571">
      <c r="E571" s="68" t="s">
        <v>34</v>
      </c>
      <c r="F571" s="68"/>
    </row>
    <row r="572">
      <c r="E572" s="68" t="s">
        <v>34</v>
      </c>
      <c r="F572" s="68"/>
    </row>
    <row r="573">
      <c r="E573" s="68" t="s">
        <v>34</v>
      </c>
      <c r="F573" s="68"/>
    </row>
    <row r="574">
      <c r="E574" s="68" t="s">
        <v>34</v>
      </c>
      <c r="F574" s="68"/>
    </row>
    <row r="575">
      <c r="E575" s="68" t="s">
        <v>34</v>
      </c>
      <c r="F575" s="68"/>
    </row>
    <row r="576">
      <c r="E576" s="68" t="s">
        <v>34</v>
      </c>
      <c r="F576" s="68"/>
    </row>
    <row r="577">
      <c r="E577" s="68" t="s">
        <v>34</v>
      </c>
      <c r="F577" s="68"/>
    </row>
    <row r="578">
      <c r="E578" s="68" t="s">
        <v>34</v>
      </c>
      <c r="F578" s="68"/>
    </row>
    <row r="579">
      <c r="E579" s="68" t="s">
        <v>34</v>
      </c>
      <c r="F579" s="68"/>
    </row>
    <row r="580">
      <c r="E580" s="68" t="s">
        <v>34</v>
      </c>
      <c r="F580" s="68"/>
    </row>
    <row r="581">
      <c r="E581" s="68" t="s">
        <v>34</v>
      </c>
      <c r="F581" s="68"/>
    </row>
    <row r="582">
      <c r="E582" s="68" t="s">
        <v>34</v>
      </c>
      <c r="F582" s="68"/>
    </row>
    <row r="583">
      <c r="E583" s="68" t="s">
        <v>34</v>
      </c>
      <c r="F583" s="68"/>
    </row>
    <row r="584">
      <c r="E584" s="68" t="s">
        <v>34</v>
      </c>
      <c r="F584" s="68"/>
    </row>
    <row r="585">
      <c r="E585" s="68" t="s">
        <v>34</v>
      </c>
      <c r="F585" s="68"/>
    </row>
    <row r="586">
      <c r="E586" s="68" t="s">
        <v>34</v>
      </c>
      <c r="F586" s="68"/>
    </row>
    <row r="587">
      <c r="E587" s="68" t="s">
        <v>34</v>
      </c>
      <c r="F587" s="68"/>
    </row>
    <row r="588">
      <c r="E588" s="68" t="s">
        <v>34</v>
      </c>
      <c r="F588" s="68"/>
    </row>
    <row r="589">
      <c r="E589" s="68" t="s">
        <v>34</v>
      </c>
      <c r="F589" s="68"/>
    </row>
    <row r="590">
      <c r="E590" s="68" t="s">
        <v>34</v>
      </c>
      <c r="F590" s="68"/>
    </row>
    <row r="591">
      <c r="E591" s="68" t="s">
        <v>34</v>
      </c>
      <c r="F591" s="68"/>
    </row>
    <row r="592">
      <c r="E592" s="68" t="s">
        <v>34</v>
      </c>
      <c r="F592" s="68"/>
    </row>
    <row r="593">
      <c r="E593" s="68" t="s">
        <v>34</v>
      </c>
      <c r="F593" s="68"/>
    </row>
    <row r="594">
      <c r="E594" s="68" t="s">
        <v>34</v>
      </c>
      <c r="F594" s="68"/>
    </row>
    <row r="595">
      <c r="E595" s="68" t="s">
        <v>34</v>
      </c>
      <c r="F595" s="68"/>
    </row>
    <row r="596">
      <c r="E596" s="68" t="s">
        <v>34</v>
      </c>
      <c r="F596" s="68"/>
    </row>
    <row r="597">
      <c r="E597" s="68" t="s">
        <v>34</v>
      </c>
      <c r="F597" s="68"/>
    </row>
    <row r="598">
      <c r="E598" s="68" t="s">
        <v>34</v>
      </c>
      <c r="F598" s="68"/>
    </row>
    <row r="599">
      <c r="E599" s="68" t="s">
        <v>34</v>
      </c>
      <c r="F599" s="68"/>
    </row>
    <row r="600">
      <c r="E600" s="68" t="s">
        <v>34</v>
      </c>
      <c r="F600" s="68"/>
    </row>
    <row r="601">
      <c r="E601" s="68" t="s">
        <v>34</v>
      </c>
      <c r="F601" s="68"/>
    </row>
    <row r="602">
      <c r="E602" s="68" t="s">
        <v>34</v>
      </c>
      <c r="F602" s="68"/>
    </row>
    <row r="603">
      <c r="E603" s="68" t="s">
        <v>34</v>
      </c>
      <c r="F603" s="68"/>
    </row>
    <row r="604">
      <c r="E604" s="68" t="s">
        <v>34</v>
      </c>
      <c r="F604" s="68"/>
    </row>
    <row r="605">
      <c r="E605" s="68" t="s">
        <v>34</v>
      </c>
      <c r="F605" s="68"/>
    </row>
    <row r="606">
      <c r="E606" s="68" t="s">
        <v>34</v>
      </c>
      <c r="F606" s="68"/>
    </row>
    <row r="607">
      <c r="E607" s="68" t="s">
        <v>34</v>
      </c>
      <c r="F607" s="68"/>
    </row>
    <row r="608">
      <c r="E608" s="68" t="s">
        <v>34</v>
      </c>
      <c r="F608" s="68"/>
    </row>
    <row r="609">
      <c r="E609" s="68" t="s">
        <v>34</v>
      </c>
      <c r="F609" s="68"/>
    </row>
    <row r="610">
      <c r="E610" s="68" t="s">
        <v>34</v>
      </c>
      <c r="F610" s="68"/>
    </row>
    <row r="611">
      <c r="E611" s="68" t="s">
        <v>34</v>
      </c>
      <c r="F611" s="68"/>
    </row>
    <row r="612">
      <c r="E612" s="68" t="s">
        <v>34</v>
      </c>
      <c r="F612" s="68"/>
    </row>
    <row r="613">
      <c r="E613" s="68" t="s">
        <v>34</v>
      </c>
      <c r="F613" s="68"/>
    </row>
    <row r="614">
      <c r="E614" s="68" t="s">
        <v>34</v>
      </c>
      <c r="F614" s="68"/>
    </row>
    <row r="615">
      <c r="E615" s="68" t="s">
        <v>34</v>
      </c>
      <c r="F615" s="68"/>
    </row>
    <row r="616">
      <c r="E616" s="68" t="s">
        <v>34</v>
      </c>
      <c r="F616" s="68"/>
    </row>
    <row r="617">
      <c r="E617" s="68" t="s">
        <v>34</v>
      </c>
      <c r="F617" s="68"/>
    </row>
    <row r="618">
      <c r="E618" s="68" t="s">
        <v>34</v>
      </c>
      <c r="F618" s="68"/>
    </row>
    <row r="619">
      <c r="E619" s="68" t="s">
        <v>34</v>
      </c>
      <c r="F619" s="68"/>
    </row>
    <row r="620">
      <c r="E620" s="68" t="s">
        <v>34</v>
      </c>
      <c r="F620" s="68"/>
    </row>
    <row r="621">
      <c r="E621" s="68" t="s">
        <v>34</v>
      </c>
      <c r="F621" s="68"/>
    </row>
    <row r="622">
      <c r="E622" s="68" t="s">
        <v>34</v>
      </c>
      <c r="F622" s="68"/>
    </row>
    <row r="623">
      <c r="E623" s="68" t="s">
        <v>34</v>
      </c>
      <c r="F623" s="68"/>
    </row>
    <row r="624">
      <c r="E624" s="68" t="s">
        <v>34</v>
      </c>
      <c r="F624" s="68"/>
    </row>
    <row r="625">
      <c r="E625" s="68" t="s">
        <v>34</v>
      </c>
      <c r="F625" s="68"/>
    </row>
    <row r="626">
      <c r="E626" s="68" t="s">
        <v>34</v>
      </c>
      <c r="F626" s="68"/>
    </row>
    <row r="627">
      <c r="E627" s="68" t="s">
        <v>34</v>
      </c>
      <c r="F627" s="68"/>
    </row>
    <row r="628">
      <c r="E628" s="68" t="s">
        <v>34</v>
      </c>
      <c r="F628" s="68"/>
    </row>
    <row r="629">
      <c r="E629" s="68" t="s">
        <v>34</v>
      </c>
      <c r="F629" s="68"/>
    </row>
    <row r="630">
      <c r="E630" s="68" t="s">
        <v>34</v>
      </c>
      <c r="F630" s="68"/>
    </row>
    <row r="631">
      <c r="E631" s="68" t="s">
        <v>34</v>
      </c>
      <c r="F631" s="68"/>
    </row>
    <row r="632">
      <c r="E632" s="68" t="s">
        <v>34</v>
      </c>
      <c r="F632" s="68"/>
    </row>
    <row r="633">
      <c r="E633" s="68" t="s">
        <v>34</v>
      </c>
      <c r="F633" s="68"/>
    </row>
    <row r="634">
      <c r="E634" s="68" t="s">
        <v>34</v>
      </c>
      <c r="F634" s="68"/>
    </row>
    <row r="635">
      <c r="E635" s="68" t="s">
        <v>34</v>
      </c>
      <c r="F635" s="68"/>
    </row>
    <row r="636">
      <c r="E636" s="68" t="s">
        <v>34</v>
      </c>
      <c r="F636" s="68"/>
    </row>
    <row r="637">
      <c r="E637" s="68" t="s">
        <v>34</v>
      </c>
      <c r="F637" s="68"/>
    </row>
    <row r="638">
      <c r="E638" s="68" t="s">
        <v>34</v>
      </c>
      <c r="F638" s="68"/>
    </row>
    <row r="639">
      <c r="E639" s="68" t="s">
        <v>34</v>
      </c>
      <c r="F639" s="68"/>
    </row>
    <row r="640">
      <c r="E640" s="68" t="s">
        <v>34</v>
      </c>
      <c r="F640" s="68"/>
    </row>
    <row r="641">
      <c r="E641" s="68" t="s">
        <v>34</v>
      </c>
      <c r="F641" s="68"/>
    </row>
    <row r="642">
      <c r="E642" s="68" t="s">
        <v>34</v>
      </c>
      <c r="F642" s="68"/>
    </row>
    <row r="643">
      <c r="E643" s="68" t="s">
        <v>34</v>
      </c>
      <c r="F643" s="68"/>
    </row>
    <row r="644">
      <c r="E644" s="68" t="s">
        <v>34</v>
      </c>
      <c r="F644" s="68"/>
    </row>
    <row r="645">
      <c r="E645" s="68" t="s">
        <v>34</v>
      </c>
      <c r="F645" s="68"/>
    </row>
    <row r="646">
      <c r="E646" s="68" t="s">
        <v>34</v>
      </c>
      <c r="F646" s="68"/>
    </row>
    <row r="647">
      <c r="E647" s="68" t="s">
        <v>34</v>
      </c>
      <c r="F647" s="68"/>
    </row>
    <row r="648">
      <c r="E648" s="68" t="s">
        <v>34</v>
      </c>
      <c r="F648" s="68"/>
    </row>
    <row r="649">
      <c r="E649" s="68" t="s">
        <v>34</v>
      </c>
      <c r="F649" s="68"/>
    </row>
    <row r="650">
      <c r="E650" s="68" t="s">
        <v>34</v>
      </c>
      <c r="F650" s="68"/>
    </row>
    <row r="651">
      <c r="E651" s="68" t="s">
        <v>34</v>
      </c>
      <c r="F651" s="68"/>
    </row>
    <row r="652">
      <c r="E652" s="68" t="s">
        <v>34</v>
      </c>
      <c r="F652" s="68"/>
    </row>
    <row r="653">
      <c r="E653" s="68" t="s">
        <v>34</v>
      </c>
      <c r="F653" s="68"/>
    </row>
    <row r="654">
      <c r="E654" s="68" t="s">
        <v>34</v>
      </c>
      <c r="F654" s="68"/>
    </row>
    <row r="655">
      <c r="E655" s="68" t="s">
        <v>34</v>
      </c>
      <c r="F655" s="68"/>
    </row>
    <row r="656">
      <c r="E656" s="68" t="s">
        <v>34</v>
      </c>
      <c r="F656" s="68"/>
    </row>
    <row r="657">
      <c r="E657" s="68" t="s">
        <v>34</v>
      </c>
      <c r="F657" s="68"/>
    </row>
    <row r="658">
      <c r="E658" s="68" t="s">
        <v>34</v>
      </c>
      <c r="F658" s="68"/>
    </row>
    <row r="659">
      <c r="E659" s="68" t="s">
        <v>34</v>
      </c>
      <c r="F659" s="68"/>
    </row>
    <row r="660">
      <c r="E660" s="68" t="s">
        <v>34</v>
      </c>
      <c r="F660" s="68"/>
    </row>
    <row r="661">
      <c r="E661" s="68" t="s">
        <v>34</v>
      </c>
      <c r="F661" s="68"/>
    </row>
    <row r="662">
      <c r="E662" s="68" t="s">
        <v>34</v>
      </c>
      <c r="F662" s="68"/>
    </row>
    <row r="663">
      <c r="E663" s="68" t="s">
        <v>34</v>
      </c>
      <c r="F663" s="68"/>
    </row>
    <row r="664">
      <c r="E664" s="68" t="s">
        <v>34</v>
      </c>
      <c r="F664" s="68"/>
    </row>
    <row r="665">
      <c r="E665" s="68" t="s">
        <v>34</v>
      </c>
      <c r="F665" s="68"/>
    </row>
    <row r="666">
      <c r="E666" s="68" t="s">
        <v>34</v>
      </c>
      <c r="F666" s="68"/>
    </row>
    <row r="667">
      <c r="E667" s="68" t="s">
        <v>34</v>
      </c>
      <c r="F667" s="68"/>
    </row>
    <row r="668">
      <c r="E668" s="68" t="s">
        <v>34</v>
      </c>
      <c r="F668" s="68"/>
    </row>
    <row r="669">
      <c r="E669" s="68" t="s">
        <v>34</v>
      </c>
      <c r="F669" s="68"/>
    </row>
    <row r="670">
      <c r="E670" s="68" t="s">
        <v>34</v>
      </c>
      <c r="F670" s="68"/>
    </row>
    <row r="671">
      <c r="E671" s="68" t="s">
        <v>34</v>
      </c>
      <c r="F671" s="68"/>
    </row>
    <row r="672">
      <c r="E672" s="68" t="s">
        <v>34</v>
      </c>
      <c r="F672" s="68"/>
    </row>
    <row r="673">
      <c r="E673" s="68" t="s">
        <v>34</v>
      </c>
      <c r="F673" s="68"/>
    </row>
    <row r="674">
      <c r="E674" s="68" t="s">
        <v>34</v>
      </c>
      <c r="F674" s="68"/>
    </row>
    <row r="675">
      <c r="E675" s="68" t="s">
        <v>34</v>
      </c>
      <c r="F675" s="68"/>
    </row>
    <row r="676">
      <c r="E676" s="68" t="s">
        <v>34</v>
      </c>
      <c r="F676" s="68"/>
    </row>
    <row r="677">
      <c r="E677" s="68" t="s">
        <v>34</v>
      </c>
      <c r="F677" s="68"/>
    </row>
    <row r="678">
      <c r="E678" s="68" t="s">
        <v>34</v>
      </c>
      <c r="F678" s="68"/>
    </row>
    <row r="679">
      <c r="E679" s="68" t="s">
        <v>34</v>
      </c>
      <c r="F679" s="68"/>
    </row>
    <row r="680">
      <c r="E680" s="68" t="s">
        <v>34</v>
      </c>
      <c r="F680" s="68"/>
    </row>
    <row r="681">
      <c r="E681" s="68" t="s">
        <v>34</v>
      </c>
      <c r="F681" s="68"/>
    </row>
    <row r="682">
      <c r="E682" s="68" t="s">
        <v>34</v>
      </c>
      <c r="F682" s="68"/>
    </row>
    <row r="683">
      <c r="E683" s="68" t="s">
        <v>34</v>
      </c>
      <c r="F683" s="68"/>
    </row>
    <row r="684">
      <c r="E684" s="68" t="s">
        <v>34</v>
      </c>
      <c r="F684" s="68"/>
    </row>
    <row r="685">
      <c r="E685" s="68" t="s">
        <v>34</v>
      </c>
      <c r="F685" s="68"/>
    </row>
    <row r="686">
      <c r="E686" s="68" t="s">
        <v>34</v>
      </c>
      <c r="F686" s="68"/>
    </row>
    <row r="687">
      <c r="E687" s="68" t="s">
        <v>34</v>
      </c>
      <c r="F687" s="68"/>
    </row>
    <row r="688">
      <c r="E688" s="68" t="s">
        <v>34</v>
      </c>
      <c r="F688" s="68"/>
    </row>
    <row r="689">
      <c r="E689" s="68" t="s">
        <v>34</v>
      </c>
      <c r="F689" s="68"/>
    </row>
    <row r="690">
      <c r="E690" s="68" t="s">
        <v>34</v>
      </c>
      <c r="F690" s="68"/>
    </row>
    <row r="691">
      <c r="E691" s="68" t="s">
        <v>34</v>
      </c>
      <c r="F691" s="68"/>
    </row>
    <row r="692">
      <c r="E692" s="68" t="s">
        <v>34</v>
      </c>
      <c r="F692" s="68"/>
    </row>
    <row r="693">
      <c r="E693" s="68" t="s">
        <v>34</v>
      </c>
      <c r="F693" s="68"/>
    </row>
    <row r="694">
      <c r="E694" s="68" t="s">
        <v>34</v>
      </c>
      <c r="F694" s="68"/>
    </row>
    <row r="695">
      <c r="E695" s="68" t="s">
        <v>34</v>
      </c>
      <c r="F695" s="68"/>
    </row>
    <row r="696">
      <c r="E696" s="68" t="s">
        <v>34</v>
      </c>
      <c r="F696" s="68"/>
    </row>
    <row r="697">
      <c r="E697" s="68" t="s">
        <v>34</v>
      </c>
      <c r="F697" s="68"/>
    </row>
    <row r="698">
      <c r="E698" s="68" t="s">
        <v>34</v>
      </c>
      <c r="F698" s="68"/>
    </row>
    <row r="699">
      <c r="E699" s="68" t="s">
        <v>34</v>
      </c>
      <c r="F699" s="68"/>
    </row>
    <row r="700">
      <c r="E700" s="68" t="s">
        <v>34</v>
      </c>
      <c r="F700" s="68"/>
    </row>
    <row r="701">
      <c r="E701" s="68" t="s">
        <v>34</v>
      </c>
      <c r="F701" s="68"/>
    </row>
    <row r="702">
      <c r="E702" s="68" t="s">
        <v>34</v>
      </c>
      <c r="F702" s="68"/>
    </row>
    <row r="703">
      <c r="E703" s="68" t="s">
        <v>34</v>
      </c>
      <c r="F703" s="68"/>
    </row>
    <row r="704">
      <c r="E704" s="68" t="s">
        <v>34</v>
      </c>
      <c r="F704" s="68"/>
    </row>
    <row r="705">
      <c r="E705" s="68" t="s">
        <v>34</v>
      </c>
      <c r="F705" s="68"/>
    </row>
    <row r="706">
      <c r="E706" s="68" t="s">
        <v>34</v>
      </c>
      <c r="F706" s="68"/>
    </row>
    <row r="707">
      <c r="E707" s="68" t="s">
        <v>34</v>
      </c>
      <c r="F707" s="68"/>
    </row>
    <row r="708">
      <c r="E708" s="68" t="s">
        <v>34</v>
      </c>
      <c r="F708" s="68"/>
    </row>
    <row r="709">
      <c r="E709" s="68" t="s">
        <v>34</v>
      </c>
      <c r="F709" s="68"/>
    </row>
    <row r="710">
      <c r="E710" s="68" t="s">
        <v>34</v>
      </c>
      <c r="F710" s="68"/>
    </row>
    <row r="711">
      <c r="E711" s="68" t="s">
        <v>34</v>
      </c>
      <c r="F711" s="68"/>
    </row>
    <row r="712">
      <c r="E712" s="68" t="s">
        <v>34</v>
      </c>
      <c r="F712" s="68"/>
    </row>
    <row r="713">
      <c r="E713" s="68" t="s">
        <v>34</v>
      </c>
      <c r="F713" s="68"/>
    </row>
    <row r="714">
      <c r="E714" s="68" t="s">
        <v>34</v>
      </c>
      <c r="F714" s="68"/>
    </row>
    <row r="715">
      <c r="E715" s="68" t="s">
        <v>34</v>
      </c>
      <c r="F715" s="68"/>
    </row>
    <row r="716">
      <c r="E716" s="68" t="s">
        <v>34</v>
      </c>
      <c r="F716" s="68"/>
    </row>
    <row r="717">
      <c r="E717" s="68" t="s">
        <v>34</v>
      </c>
      <c r="F717" s="68"/>
    </row>
    <row r="718">
      <c r="E718" s="68" t="s">
        <v>34</v>
      </c>
      <c r="F718" s="68"/>
    </row>
    <row r="719">
      <c r="E719" s="68" t="s">
        <v>34</v>
      </c>
      <c r="F719" s="68"/>
    </row>
    <row r="720">
      <c r="E720" s="68" t="s">
        <v>34</v>
      </c>
      <c r="F720" s="68"/>
    </row>
    <row r="721">
      <c r="E721" s="68" t="s">
        <v>34</v>
      </c>
      <c r="F721" s="68"/>
    </row>
    <row r="722">
      <c r="E722" s="68" t="s">
        <v>34</v>
      </c>
      <c r="F722" s="68"/>
    </row>
    <row r="723">
      <c r="E723" s="68" t="s">
        <v>34</v>
      </c>
      <c r="F723" s="68"/>
    </row>
    <row r="724">
      <c r="E724" s="68" t="s">
        <v>34</v>
      </c>
      <c r="F724" s="68"/>
    </row>
    <row r="725">
      <c r="E725" s="68" t="s">
        <v>34</v>
      </c>
      <c r="F725" s="68"/>
    </row>
    <row r="726">
      <c r="E726" s="68" t="s">
        <v>34</v>
      </c>
      <c r="F726" s="68"/>
    </row>
    <row r="727">
      <c r="E727" s="68" t="s">
        <v>34</v>
      </c>
      <c r="F727" s="68"/>
    </row>
    <row r="728">
      <c r="E728" s="68" t="s">
        <v>34</v>
      </c>
      <c r="F728" s="68"/>
    </row>
    <row r="729">
      <c r="E729" s="68" t="s">
        <v>34</v>
      </c>
      <c r="F729" s="68"/>
    </row>
    <row r="730">
      <c r="E730" s="68" t="s">
        <v>34</v>
      </c>
      <c r="F730" s="68"/>
    </row>
    <row r="731">
      <c r="E731" s="68" t="s">
        <v>34</v>
      </c>
      <c r="F731" s="68"/>
    </row>
    <row r="732">
      <c r="E732" s="68" t="s">
        <v>34</v>
      </c>
      <c r="F732" s="68"/>
    </row>
    <row r="733">
      <c r="E733" s="68" t="s">
        <v>34</v>
      </c>
      <c r="F733" s="68"/>
    </row>
    <row r="734">
      <c r="E734" s="68" t="s">
        <v>34</v>
      </c>
      <c r="F734" s="68"/>
    </row>
    <row r="735">
      <c r="E735" s="68" t="s">
        <v>34</v>
      </c>
      <c r="F735" s="68"/>
    </row>
    <row r="736">
      <c r="E736" s="68" t="s">
        <v>34</v>
      </c>
      <c r="F736" s="68"/>
    </row>
    <row r="737">
      <c r="E737" s="68" t="s">
        <v>34</v>
      </c>
      <c r="F737" s="68"/>
    </row>
    <row r="738">
      <c r="E738" s="68" t="s">
        <v>34</v>
      </c>
      <c r="F738" s="68"/>
    </row>
    <row r="739">
      <c r="E739" s="68" t="s">
        <v>34</v>
      </c>
      <c r="F739" s="68"/>
    </row>
    <row r="740">
      <c r="E740" s="68" t="s">
        <v>34</v>
      </c>
      <c r="F740" s="68"/>
    </row>
    <row r="741">
      <c r="E741" s="68" t="s">
        <v>34</v>
      </c>
      <c r="F741" s="68"/>
    </row>
    <row r="742">
      <c r="E742" s="68" t="s">
        <v>34</v>
      </c>
      <c r="F742" s="68"/>
    </row>
    <row r="743">
      <c r="E743" s="68" t="s">
        <v>34</v>
      </c>
      <c r="F743" s="68"/>
    </row>
    <row r="744">
      <c r="E744" s="68" t="s">
        <v>34</v>
      </c>
      <c r="F744" s="68"/>
    </row>
    <row r="745">
      <c r="E745" s="68" t="s">
        <v>34</v>
      </c>
      <c r="F745" s="68"/>
    </row>
    <row r="746">
      <c r="E746" s="68" t="s">
        <v>34</v>
      </c>
      <c r="F746" s="68"/>
    </row>
    <row r="747">
      <c r="E747" s="68" t="s">
        <v>34</v>
      </c>
      <c r="F747" s="68"/>
    </row>
    <row r="748">
      <c r="E748" s="68" t="s">
        <v>34</v>
      </c>
      <c r="F748" s="68"/>
    </row>
    <row r="749">
      <c r="E749" s="68" t="s">
        <v>34</v>
      </c>
      <c r="F749" s="68"/>
    </row>
    <row r="750">
      <c r="E750" s="68" t="s">
        <v>34</v>
      </c>
      <c r="F750" s="68"/>
    </row>
    <row r="751">
      <c r="E751" s="68" t="s">
        <v>34</v>
      </c>
      <c r="F751" s="68"/>
    </row>
    <row r="752">
      <c r="E752" s="68" t="s">
        <v>34</v>
      </c>
      <c r="F752" s="68"/>
    </row>
    <row r="753">
      <c r="E753" s="68" t="s">
        <v>34</v>
      </c>
      <c r="F753" s="68"/>
    </row>
    <row r="754">
      <c r="E754" s="68" t="s">
        <v>34</v>
      </c>
      <c r="F754" s="68"/>
    </row>
    <row r="755">
      <c r="E755" s="68" t="s">
        <v>34</v>
      </c>
      <c r="F755" s="68"/>
    </row>
    <row r="756">
      <c r="E756" s="68" t="s">
        <v>34</v>
      </c>
      <c r="F756" s="68"/>
    </row>
    <row r="757">
      <c r="E757" s="68" t="s">
        <v>34</v>
      </c>
      <c r="F757" s="68"/>
    </row>
    <row r="758">
      <c r="E758" s="68" t="s">
        <v>34</v>
      </c>
      <c r="F758" s="68"/>
    </row>
    <row r="759">
      <c r="E759" s="68" t="s">
        <v>34</v>
      </c>
      <c r="F759" s="68"/>
    </row>
    <row r="760">
      <c r="E760" s="68" t="s">
        <v>34</v>
      </c>
      <c r="F760" s="68"/>
    </row>
    <row r="761">
      <c r="E761" s="68" t="s">
        <v>34</v>
      </c>
      <c r="F761" s="68"/>
    </row>
    <row r="762">
      <c r="E762" s="68" t="s">
        <v>34</v>
      </c>
      <c r="F762" s="68"/>
    </row>
    <row r="763">
      <c r="E763" s="68" t="s">
        <v>34</v>
      </c>
      <c r="F763" s="68"/>
    </row>
    <row r="764">
      <c r="E764" s="68" t="s">
        <v>34</v>
      </c>
      <c r="F764" s="68"/>
    </row>
    <row r="765">
      <c r="E765" s="68" t="s">
        <v>34</v>
      </c>
      <c r="F765" s="68"/>
    </row>
    <row r="766">
      <c r="E766" s="68" t="s">
        <v>34</v>
      </c>
      <c r="F766" s="68"/>
    </row>
    <row r="767">
      <c r="E767" s="68" t="s">
        <v>34</v>
      </c>
      <c r="F767" s="68"/>
    </row>
    <row r="768">
      <c r="E768" s="68" t="s">
        <v>34</v>
      </c>
      <c r="F768" s="68"/>
    </row>
    <row r="769">
      <c r="E769" s="68" t="s">
        <v>34</v>
      </c>
      <c r="F769" s="68"/>
    </row>
    <row r="770">
      <c r="E770" s="68" t="s">
        <v>34</v>
      </c>
      <c r="F770" s="68"/>
    </row>
    <row r="771">
      <c r="E771" s="68" t="s">
        <v>34</v>
      </c>
      <c r="F771" s="68"/>
    </row>
    <row r="772">
      <c r="E772" s="68" t="s">
        <v>34</v>
      </c>
      <c r="F772" s="68"/>
    </row>
    <row r="773">
      <c r="E773" s="68" t="s">
        <v>34</v>
      </c>
      <c r="F773" s="68"/>
    </row>
    <row r="774">
      <c r="E774" s="68" t="s">
        <v>34</v>
      </c>
      <c r="F774" s="68"/>
    </row>
    <row r="775">
      <c r="E775" s="68" t="s">
        <v>34</v>
      </c>
      <c r="F775" s="68"/>
    </row>
    <row r="776">
      <c r="E776" s="68" t="s">
        <v>34</v>
      </c>
      <c r="F776" s="68"/>
    </row>
    <row r="777">
      <c r="E777" s="68" t="s">
        <v>34</v>
      </c>
      <c r="F777" s="68"/>
    </row>
    <row r="778">
      <c r="E778" s="68" t="s">
        <v>34</v>
      </c>
      <c r="F778" s="68"/>
    </row>
    <row r="779">
      <c r="E779" s="68" t="s">
        <v>34</v>
      </c>
      <c r="F779" s="68"/>
    </row>
    <row r="780">
      <c r="E780" s="68" t="s">
        <v>34</v>
      </c>
      <c r="F780" s="68"/>
    </row>
    <row r="781">
      <c r="E781" s="68" t="s">
        <v>34</v>
      </c>
      <c r="F781" s="68"/>
    </row>
    <row r="782">
      <c r="E782" s="68" t="s">
        <v>34</v>
      </c>
      <c r="F782" s="68"/>
    </row>
    <row r="783">
      <c r="E783" s="68" t="s">
        <v>34</v>
      </c>
      <c r="F783" s="68"/>
    </row>
    <row r="784">
      <c r="E784" s="68" t="s">
        <v>34</v>
      </c>
      <c r="F784" s="68"/>
    </row>
    <row r="785">
      <c r="E785" s="68" t="s">
        <v>34</v>
      </c>
      <c r="F785" s="68"/>
    </row>
    <row r="786">
      <c r="E786" s="68" t="s">
        <v>34</v>
      </c>
      <c r="F786" s="68"/>
    </row>
    <row r="787">
      <c r="E787" s="68" t="s">
        <v>34</v>
      </c>
      <c r="F787" s="68"/>
    </row>
    <row r="788">
      <c r="E788" s="68" t="s">
        <v>34</v>
      </c>
      <c r="F788" s="68"/>
    </row>
    <row r="789">
      <c r="E789" s="68" t="s">
        <v>34</v>
      </c>
      <c r="F789" s="68"/>
    </row>
    <row r="790">
      <c r="E790" s="68" t="s">
        <v>34</v>
      </c>
      <c r="F790" s="68"/>
    </row>
    <row r="791">
      <c r="E791" s="68" t="s">
        <v>34</v>
      </c>
      <c r="F791" s="68"/>
    </row>
    <row r="792">
      <c r="E792" s="68" t="s">
        <v>34</v>
      </c>
      <c r="F792" s="68"/>
    </row>
    <row r="793">
      <c r="E793" s="68" t="s">
        <v>34</v>
      </c>
      <c r="F793" s="68"/>
    </row>
    <row r="794">
      <c r="E794" s="68" t="s">
        <v>34</v>
      </c>
      <c r="F794" s="68"/>
    </row>
    <row r="795">
      <c r="E795" s="68" t="s">
        <v>34</v>
      </c>
      <c r="F795" s="68"/>
    </row>
    <row r="796">
      <c r="E796" s="68" t="s">
        <v>34</v>
      </c>
      <c r="F796" s="68"/>
    </row>
    <row r="797">
      <c r="E797" s="68" t="s">
        <v>34</v>
      </c>
      <c r="F797" s="68"/>
    </row>
    <row r="798">
      <c r="E798" s="68" t="s">
        <v>34</v>
      </c>
      <c r="F798" s="68"/>
    </row>
    <row r="799">
      <c r="E799" s="68" t="s">
        <v>34</v>
      </c>
      <c r="F799" s="68"/>
    </row>
    <row r="800">
      <c r="E800" s="68" t="s">
        <v>34</v>
      </c>
      <c r="F800" s="68"/>
    </row>
    <row r="801">
      <c r="E801" s="68" t="s">
        <v>34</v>
      </c>
      <c r="F801" s="68"/>
    </row>
    <row r="802">
      <c r="E802" s="68" t="s">
        <v>34</v>
      </c>
      <c r="F802" s="68"/>
    </row>
    <row r="803">
      <c r="E803" s="68" t="s">
        <v>34</v>
      </c>
      <c r="F803" s="68"/>
    </row>
    <row r="804">
      <c r="E804" s="68" t="s">
        <v>34</v>
      </c>
      <c r="F804" s="68"/>
    </row>
    <row r="805">
      <c r="E805" s="68" t="s">
        <v>34</v>
      </c>
      <c r="F805" s="68"/>
    </row>
    <row r="806">
      <c r="E806" s="68" t="s">
        <v>34</v>
      </c>
      <c r="F806" s="68"/>
    </row>
    <row r="807">
      <c r="E807" s="68" t="s">
        <v>34</v>
      </c>
      <c r="F807" s="68"/>
    </row>
    <row r="808">
      <c r="E808" s="68" t="s">
        <v>34</v>
      </c>
      <c r="F808" s="68"/>
    </row>
    <row r="809">
      <c r="E809" s="68" t="s">
        <v>34</v>
      </c>
      <c r="F809" s="68"/>
    </row>
    <row r="810">
      <c r="E810" s="68" t="s">
        <v>34</v>
      </c>
      <c r="F810" s="68"/>
    </row>
    <row r="811">
      <c r="E811" s="68" t="s">
        <v>34</v>
      </c>
      <c r="F811" s="68"/>
    </row>
    <row r="812">
      <c r="E812" s="68" t="s">
        <v>34</v>
      </c>
      <c r="F812" s="68"/>
    </row>
    <row r="813">
      <c r="E813" s="68" t="s">
        <v>34</v>
      </c>
      <c r="F813" s="68"/>
    </row>
    <row r="814">
      <c r="E814" s="68" t="s">
        <v>34</v>
      </c>
      <c r="F814" s="68"/>
    </row>
    <row r="815">
      <c r="E815" s="68" t="s">
        <v>34</v>
      </c>
      <c r="F815" s="68"/>
    </row>
    <row r="816">
      <c r="E816" s="68" t="s">
        <v>34</v>
      </c>
      <c r="F816" s="68"/>
    </row>
    <row r="817">
      <c r="E817" s="68" t="s">
        <v>34</v>
      </c>
      <c r="F817" s="68"/>
    </row>
    <row r="818">
      <c r="E818" s="68" t="s">
        <v>34</v>
      </c>
      <c r="F818" s="68"/>
    </row>
    <row r="819">
      <c r="E819" s="68" t="s">
        <v>34</v>
      </c>
      <c r="F819" s="68"/>
    </row>
    <row r="820">
      <c r="E820" s="68" t="s">
        <v>34</v>
      </c>
      <c r="F820" s="68"/>
    </row>
    <row r="821">
      <c r="E821" s="68" t="s">
        <v>34</v>
      </c>
      <c r="F821" s="68"/>
    </row>
    <row r="822">
      <c r="E822" s="68" t="s">
        <v>34</v>
      </c>
      <c r="F822" s="68"/>
    </row>
    <row r="823">
      <c r="E823" s="68" t="s">
        <v>34</v>
      </c>
      <c r="F823" s="68"/>
    </row>
    <row r="824">
      <c r="E824" s="68" t="s">
        <v>34</v>
      </c>
      <c r="F824" s="68"/>
    </row>
    <row r="825">
      <c r="E825" s="68" t="s">
        <v>34</v>
      </c>
      <c r="F825" s="68"/>
    </row>
    <row r="826">
      <c r="E826" s="68" t="s">
        <v>34</v>
      </c>
      <c r="F826" s="68"/>
    </row>
    <row r="827">
      <c r="E827" s="68" t="s">
        <v>34</v>
      </c>
      <c r="F827" s="68"/>
    </row>
    <row r="828">
      <c r="E828" s="68" t="s">
        <v>34</v>
      </c>
      <c r="F828" s="68"/>
    </row>
    <row r="829">
      <c r="E829" s="68" t="s">
        <v>34</v>
      </c>
      <c r="F829" s="68"/>
    </row>
    <row r="830">
      <c r="E830" s="68" t="s">
        <v>34</v>
      </c>
      <c r="F830" s="68"/>
    </row>
    <row r="831">
      <c r="E831" s="68" t="s">
        <v>34</v>
      </c>
      <c r="F831" s="68"/>
    </row>
    <row r="832">
      <c r="E832" s="68" t="s">
        <v>34</v>
      </c>
      <c r="F832" s="68"/>
    </row>
    <row r="833">
      <c r="E833" s="68" t="s">
        <v>34</v>
      </c>
      <c r="F833" s="68"/>
    </row>
    <row r="834">
      <c r="E834" s="68" t="s">
        <v>34</v>
      </c>
      <c r="F834" s="68"/>
    </row>
    <row r="835">
      <c r="E835" s="68" t="s">
        <v>34</v>
      </c>
      <c r="F835" s="68"/>
    </row>
    <row r="836">
      <c r="E836" s="68" t="s">
        <v>34</v>
      </c>
      <c r="F836" s="68"/>
    </row>
    <row r="837">
      <c r="E837" s="68" t="s">
        <v>34</v>
      </c>
      <c r="F837" s="68"/>
    </row>
    <row r="838">
      <c r="E838" s="68" t="s">
        <v>34</v>
      </c>
      <c r="F838" s="68"/>
    </row>
    <row r="839">
      <c r="E839" s="68" t="s">
        <v>34</v>
      </c>
      <c r="F839" s="68"/>
    </row>
    <row r="840">
      <c r="E840" s="68" t="s">
        <v>34</v>
      </c>
      <c r="F840" s="68"/>
    </row>
    <row r="841">
      <c r="E841" s="68" t="s">
        <v>34</v>
      </c>
      <c r="F841" s="68"/>
    </row>
    <row r="842">
      <c r="E842" s="68" t="s">
        <v>34</v>
      </c>
      <c r="F842" s="68"/>
    </row>
    <row r="843">
      <c r="E843" s="68" t="s">
        <v>34</v>
      </c>
      <c r="F843" s="68"/>
    </row>
    <row r="844">
      <c r="E844" s="68" t="s">
        <v>34</v>
      </c>
      <c r="F844" s="68"/>
    </row>
    <row r="845">
      <c r="E845" s="68" t="s">
        <v>34</v>
      </c>
      <c r="F845" s="68"/>
    </row>
    <row r="846">
      <c r="E846" s="68" t="s">
        <v>34</v>
      </c>
      <c r="F846" s="68"/>
    </row>
    <row r="847">
      <c r="E847" s="68" t="s">
        <v>34</v>
      </c>
      <c r="F847" s="68"/>
    </row>
    <row r="848">
      <c r="E848" s="68" t="s">
        <v>34</v>
      </c>
      <c r="F848" s="68"/>
    </row>
    <row r="849">
      <c r="E849" s="68" t="s">
        <v>34</v>
      </c>
      <c r="F849" s="68"/>
    </row>
    <row r="850">
      <c r="E850" s="68" t="s">
        <v>34</v>
      </c>
      <c r="F850" s="68"/>
    </row>
    <row r="851">
      <c r="E851" s="68" t="s">
        <v>34</v>
      </c>
      <c r="F851" s="68"/>
    </row>
    <row r="852">
      <c r="E852" s="68" t="s">
        <v>34</v>
      </c>
      <c r="F852" s="68"/>
    </row>
    <row r="853">
      <c r="E853" s="68" t="s">
        <v>34</v>
      </c>
      <c r="F853" s="68"/>
    </row>
    <row r="854">
      <c r="E854" s="68" t="s">
        <v>34</v>
      </c>
      <c r="F854" s="68"/>
    </row>
    <row r="855">
      <c r="E855" s="68" t="s">
        <v>34</v>
      </c>
      <c r="F855" s="68"/>
    </row>
    <row r="856">
      <c r="E856" s="68" t="s">
        <v>34</v>
      </c>
      <c r="F856" s="68"/>
    </row>
    <row r="857">
      <c r="E857" s="68" t="s">
        <v>34</v>
      </c>
      <c r="F857" s="68"/>
    </row>
    <row r="858">
      <c r="E858" s="68" t="s">
        <v>34</v>
      </c>
      <c r="F858" s="68"/>
    </row>
    <row r="859">
      <c r="E859" s="68" t="s">
        <v>34</v>
      </c>
      <c r="F859" s="68"/>
    </row>
    <row r="860">
      <c r="E860" s="68" t="s">
        <v>34</v>
      </c>
      <c r="F860" s="68"/>
    </row>
    <row r="861">
      <c r="E861" s="68" t="s">
        <v>34</v>
      </c>
      <c r="F861" s="68"/>
    </row>
    <row r="862">
      <c r="E862" s="68" t="s">
        <v>34</v>
      </c>
      <c r="F862" s="68"/>
    </row>
    <row r="863">
      <c r="E863" s="68" t="s">
        <v>34</v>
      </c>
      <c r="F863" s="68"/>
    </row>
    <row r="864">
      <c r="E864" s="68" t="s">
        <v>34</v>
      </c>
      <c r="F864" s="68"/>
    </row>
    <row r="865">
      <c r="E865" s="68" t="s">
        <v>34</v>
      </c>
      <c r="F865" s="68"/>
    </row>
    <row r="866">
      <c r="E866" s="68" t="s">
        <v>34</v>
      </c>
      <c r="F866" s="68"/>
    </row>
    <row r="867">
      <c r="E867" s="68" t="s">
        <v>34</v>
      </c>
      <c r="F867" s="68"/>
    </row>
    <row r="868">
      <c r="E868" s="68" t="s">
        <v>34</v>
      </c>
      <c r="F868" s="68"/>
    </row>
    <row r="869">
      <c r="E869" s="68" t="s">
        <v>34</v>
      </c>
      <c r="F869" s="68"/>
    </row>
    <row r="870">
      <c r="E870" s="68" t="s">
        <v>34</v>
      </c>
      <c r="F870" s="68"/>
    </row>
    <row r="871">
      <c r="E871" s="68" t="s">
        <v>34</v>
      </c>
      <c r="F871" s="68"/>
    </row>
    <row r="872">
      <c r="E872" s="68" t="s">
        <v>34</v>
      </c>
      <c r="F872" s="68"/>
    </row>
    <row r="873">
      <c r="E873" s="68" t="s">
        <v>34</v>
      </c>
      <c r="F873" s="68"/>
    </row>
    <row r="874">
      <c r="E874" s="68" t="s">
        <v>34</v>
      </c>
      <c r="F874" s="68"/>
    </row>
    <row r="875">
      <c r="E875" s="68" t="s">
        <v>34</v>
      </c>
      <c r="F875" s="68"/>
    </row>
    <row r="876">
      <c r="E876" s="68" t="s">
        <v>34</v>
      </c>
      <c r="F876" s="68"/>
    </row>
    <row r="877">
      <c r="E877" s="68" t="s">
        <v>34</v>
      </c>
      <c r="F877" s="68"/>
    </row>
    <row r="878">
      <c r="E878" s="68" t="s">
        <v>34</v>
      </c>
      <c r="F878" s="68"/>
    </row>
    <row r="879">
      <c r="E879" s="68" t="s">
        <v>34</v>
      </c>
      <c r="F879" s="68"/>
    </row>
    <row r="880">
      <c r="E880" s="68" t="s">
        <v>34</v>
      </c>
      <c r="F880" s="68"/>
    </row>
    <row r="881">
      <c r="E881" s="68" t="s">
        <v>34</v>
      </c>
      <c r="F881" s="68"/>
    </row>
    <row r="882">
      <c r="E882" s="68" t="s">
        <v>34</v>
      </c>
      <c r="F882" s="68"/>
    </row>
    <row r="883">
      <c r="E883" s="68" t="s">
        <v>34</v>
      </c>
      <c r="F883" s="68"/>
    </row>
    <row r="884">
      <c r="E884" s="68" t="s">
        <v>34</v>
      </c>
      <c r="F884" s="68"/>
    </row>
    <row r="885">
      <c r="E885" s="68" t="s">
        <v>34</v>
      </c>
      <c r="F885" s="68"/>
    </row>
    <row r="886">
      <c r="E886" s="68" t="s">
        <v>34</v>
      </c>
      <c r="F886" s="68"/>
    </row>
    <row r="887">
      <c r="E887" s="68" t="s">
        <v>34</v>
      </c>
      <c r="F887" s="68"/>
    </row>
    <row r="888">
      <c r="E888" s="68" t="s">
        <v>34</v>
      </c>
      <c r="F888" s="68"/>
    </row>
    <row r="889">
      <c r="E889" s="68" t="s">
        <v>34</v>
      </c>
      <c r="F889" s="68"/>
    </row>
    <row r="890">
      <c r="E890" s="68" t="s">
        <v>34</v>
      </c>
      <c r="F890" s="68"/>
    </row>
    <row r="891">
      <c r="E891" s="68" t="s">
        <v>34</v>
      </c>
      <c r="F891" s="68"/>
    </row>
    <row r="892">
      <c r="E892" s="68" t="s">
        <v>34</v>
      </c>
      <c r="F892" s="68"/>
    </row>
    <row r="893">
      <c r="E893" s="68" t="s">
        <v>34</v>
      </c>
      <c r="F893" s="68"/>
    </row>
    <row r="894">
      <c r="E894" s="68" t="s">
        <v>34</v>
      </c>
      <c r="F894" s="68"/>
    </row>
    <row r="895">
      <c r="E895" s="68" t="s">
        <v>34</v>
      </c>
      <c r="F895" s="68"/>
    </row>
    <row r="896">
      <c r="E896" s="68" t="s">
        <v>34</v>
      </c>
      <c r="F896" s="68"/>
    </row>
    <row r="897">
      <c r="E897" s="68" t="s">
        <v>34</v>
      </c>
      <c r="F897" s="68"/>
    </row>
    <row r="898">
      <c r="E898" s="68" t="s">
        <v>34</v>
      </c>
      <c r="F898" s="68"/>
    </row>
    <row r="899">
      <c r="E899" s="68" t="s">
        <v>34</v>
      </c>
      <c r="F899" s="68"/>
    </row>
    <row r="900">
      <c r="E900" s="68" t="s">
        <v>34</v>
      </c>
      <c r="F900" s="68"/>
    </row>
    <row r="901">
      <c r="E901" s="68" t="s">
        <v>34</v>
      </c>
      <c r="F901" s="68"/>
    </row>
    <row r="902">
      <c r="E902" s="68" t="s">
        <v>34</v>
      </c>
      <c r="F902" s="68"/>
    </row>
    <row r="903">
      <c r="E903" s="68" t="s">
        <v>34</v>
      </c>
      <c r="F903" s="68"/>
    </row>
    <row r="904">
      <c r="E904" s="68" t="s">
        <v>34</v>
      </c>
      <c r="F904" s="68"/>
    </row>
    <row r="905">
      <c r="E905" s="68" t="s">
        <v>34</v>
      </c>
      <c r="F905" s="68"/>
    </row>
    <row r="906">
      <c r="E906" s="68" t="s">
        <v>34</v>
      </c>
      <c r="F906" s="68"/>
    </row>
    <row r="907">
      <c r="E907" s="68" t="s">
        <v>34</v>
      </c>
      <c r="F907" s="68"/>
    </row>
    <row r="908">
      <c r="E908" s="68" t="s">
        <v>34</v>
      </c>
      <c r="F908" s="68"/>
    </row>
    <row r="909">
      <c r="E909" s="68" t="s">
        <v>34</v>
      </c>
      <c r="F909" s="68"/>
    </row>
    <row r="910">
      <c r="E910" s="68" t="s">
        <v>34</v>
      </c>
      <c r="F910" s="68"/>
    </row>
    <row r="911">
      <c r="E911" s="68" t="s">
        <v>34</v>
      </c>
      <c r="F911" s="68"/>
    </row>
    <row r="912">
      <c r="E912" s="68" t="s">
        <v>34</v>
      </c>
      <c r="F912" s="68"/>
    </row>
    <row r="913">
      <c r="E913" s="68" t="s">
        <v>34</v>
      </c>
      <c r="F913" s="68"/>
    </row>
    <row r="914">
      <c r="E914" s="68" t="s">
        <v>34</v>
      </c>
      <c r="F914" s="68"/>
    </row>
    <row r="915">
      <c r="E915" s="68" t="s">
        <v>34</v>
      </c>
      <c r="F915" s="68"/>
    </row>
    <row r="916">
      <c r="E916" s="68" t="s">
        <v>34</v>
      </c>
      <c r="F916" s="68"/>
    </row>
    <row r="917">
      <c r="E917" s="68" t="s">
        <v>34</v>
      </c>
      <c r="F917" s="68"/>
    </row>
    <row r="918">
      <c r="E918" s="68" t="s">
        <v>34</v>
      </c>
      <c r="F918" s="68"/>
    </row>
    <row r="919">
      <c r="E919" s="68" t="s">
        <v>34</v>
      </c>
      <c r="F919" s="68"/>
    </row>
    <row r="920">
      <c r="E920" s="68" t="s">
        <v>34</v>
      </c>
      <c r="F920" s="68"/>
    </row>
    <row r="921">
      <c r="E921" s="68" t="s">
        <v>34</v>
      </c>
      <c r="F921" s="68"/>
    </row>
    <row r="922">
      <c r="E922" s="68" t="s">
        <v>34</v>
      </c>
      <c r="F922" s="68"/>
    </row>
    <row r="923">
      <c r="E923" s="68" t="s">
        <v>34</v>
      </c>
      <c r="F923" s="68"/>
    </row>
    <row r="924">
      <c r="E924" s="68" t="s">
        <v>34</v>
      </c>
      <c r="F924" s="68"/>
    </row>
    <row r="925">
      <c r="E925" s="68" t="s">
        <v>34</v>
      </c>
      <c r="F925" s="68"/>
    </row>
    <row r="926">
      <c r="E926" s="68" t="s">
        <v>34</v>
      </c>
      <c r="F926" s="68"/>
    </row>
    <row r="927">
      <c r="E927" s="68" t="s">
        <v>34</v>
      </c>
      <c r="F927" s="68"/>
    </row>
    <row r="928">
      <c r="E928" s="68" t="s">
        <v>34</v>
      </c>
      <c r="F928" s="68"/>
    </row>
    <row r="929">
      <c r="E929" s="68" t="s">
        <v>34</v>
      </c>
      <c r="F929" s="68"/>
    </row>
    <row r="930">
      <c r="E930" s="68" t="s">
        <v>34</v>
      </c>
      <c r="F930" s="68"/>
    </row>
    <row r="931">
      <c r="E931" s="68" t="s">
        <v>34</v>
      </c>
      <c r="F931" s="68"/>
    </row>
    <row r="932">
      <c r="E932" s="68" t="s">
        <v>34</v>
      </c>
      <c r="F932" s="68"/>
    </row>
    <row r="933">
      <c r="E933" s="68" t="s">
        <v>34</v>
      </c>
      <c r="F933" s="68"/>
    </row>
    <row r="934">
      <c r="E934" s="68" t="s">
        <v>34</v>
      </c>
      <c r="F934" s="68"/>
    </row>
    <row r="935">
      <c r="E935" s="68" t="s">
        <v>34</v>
      </c>
      <c r="F935" s="68"/>
    </row>
    <row r="936">
      <c r="E936" s="68" t="s">
        <v>34</v>
      </c>
      <c r="F936" s="68"/>
    </row>
    <row r="937">
      <c r="E937" s="68" t="s">
        <v>34</v>
      </c>
      <c r="F937" s="68"/>
    </row>
    <row r="938">
      <c r="E938" s="68" t="s">
        <v>34</v>
      </c>
      <c r="F938" s="68"/>
    </row>
    <row r="939">
      <c r="E939" s="68" t="s">
        <v>34</v>
      </c>
      <c r="F939" s="68"/>
    </row>
    <row r="940">
      <c r="E940" s="68" t="s">
        <v>34</v>
      </c>
      <c r="F940" s="68"/>
    </row>
    <row r="941">
      <c r="E941" s="68" t="s">
        <v>34</v>
      </c>
      <c r="F941" s="68"/>
    </row>
    <row r="942">
      <c r="E942" s="68" t="s">
        <v>34</v>
      </c>
      <c r="F942" s="68"/>
    </row>
    <row r="943">
      <c r="E943" s="68" t="s">
        <v>34</v>
      </c>
      <c r="F943" s="68"/>
    </row>
    <row r="944">
      <c r="E944" s="68" t="s">
        <v>34</v>
      </c>
      <c r="F944" s="68"/>
    </row>
    <row r="945">
      <c r="E945" s="68" t="s">
        <v>34</v>
      </c>
      <c r="F945" s="68"/>
    </row>
    <row r="946">
      <c r="E946" s="68" t="s">
        <v>34</v>
      </c>
      <c r="F946" s="68"/>
    </row>
    <row r="947">
      <c r="E947" s="68" t="s">
        <v>34</v>
      </c>
      <c r="F947" s="68"/>
    </row>
    <row r="948">
      <c r="E948" s="68" t="s">
        <v>34</v>
      </c>
      <c r="F948" s="68"/>
    </row>
    <row r="949">
      <c r="E949" s="68" t="s">
        <v>34</v>
      </c>
      <c r="F949" s="68"/>
    </row>
    <row r="950">
      <c r="E950" s="68" t="s">
        <v>34</v>
      </c>
      <c r="F950" s="68"/>
    </row>
    <row r="951">
      <c r="E951" s="68" t="s">
        <v>34</v>
      </c>
      <c r="F951" s="68"/>
    </row>
    <row r="952">
      <c r="E952" s="68" t="s">
        <v>34</v>
      </c>
      <c r="F952" s="68"/>
    </row>
    <row r="953">
      <c r="E953" s="68" t="s">
        <v>34</v>
      </c>
      <c r="F953" s="68"/>
    </row>
    <row r="954">
      <c r="E954" s="68" t="s">
        <v>34</v>
      </c>
      <c r="F954" s="68"/>
    </row>
    <row r="955">
      <c r="E955" s="68" t="s">
        <v>34</v>
      </c>
      <c r="F955" s="68"/>
    </row>
    <row r="956">
      <c r="E956" s="68" t="s">
        <v>34</v>
      </c>
      <c r="F956" s="68"/>
    </row>
    <row r="957">
      <c r="E957" s="68" t="s">
        <v>34</v>
      </c>
      <c r="F957" s="68"/>
    </row>
    <row r="958">
      <c r="E958" s="68" t="s">
        <v>34</v>
      </c>
      <c r="F958" s="68"/>
    </row>
    <row r="959">
      <c r="E959" s="68" t="s">
        <v>34</v>
      </c>
      <c r="F959" s="68"/>
    </row>
    <row r="960">
      <c r="E960" s="68" t="s">
        <v>34</v>
      </c>
      <c r="F960" s="68"/>
    </row>
    <row r="961">
      <c r="E961" s="68" t="s">
        <v>34</v>
      </c>
      <c r="F961" s="68"/>
    </row>
    <row r="962">
      <c r="E962" s="68" t="s">
        <v>34</v>
      </c>
      <c r="F962" s="68"/>
    </row>
    <row r="963">
      <c r="E963" s="68" t="s">
        <v>34</v>
      </c>
      <c r="F963" s="68"/>
    </row>
    <row r="964">
      <c r="E964" s="68" t="s">
        <v>34</v>
      </c>
      <c r="F964" s="68"/>
    </row>
    <row r="965">
      <c r="E965" s="68" t="s">
        <v>34</v>
      </c>
      <c r="F965" s="68"/>
    </row>
    <row r="966">
      <c r="E966" s="68" t="s">
        <v>34</v>
      </c>
      <c r="F966" s="68"/>
    </row>
    <row r="967">
      <c r="E967" s="68" t="s">
        <v>34</v>
      </c>
      <c r="F967" s="68"/>
    </row>
    <row r="968">
      <c r="E968" s="68" t="s">
        <v>34</v>
      </c>
      <c r="F968" s="68"/>
    </row>
    <row r="969">
      <c r="E969" s="68" t="s">
        <v>34</v>
      </c>
      <c r="F969" s="68"/>
    </row>
    <row r="970">
      <c r="E970" s="68" t="s">
        <v>34</v>
      </c>
      <c r="F970" s="68"/>
    </row>
    <row r="971">
      <c r="E971" s="68" t="s">
        <v>34</v>
      </c>
      <c r="F971" s="68"/>
    </row>
    <row r="972">
      <c r="E972" s="68" t="s">
        <v>34</v>
      </c>
      <c r="F972" s="68"/>
    </row>
    <row r="973">
      <c r="E973" s="68" t="s">
        <v>34</v>
      </c>
      <c r="F973" s="68"/>
    </row>
    <row r="974">
      <c r="E974" s="68" t="s">
        <v>34</v>
      </c>
      <c r="F974" s="68"/>
    </row>
    <row r="975">
      <c r="E975" s="68" t="s">
        <v>34</v>
      </c>
      <c r="F975" s="68"/>
    </row>
    <row r="976">
      <c r="E976" s="68" t="s">
        <v>34</v>
      </c>
      <c r="F976" s="68"/>
    </row>
    <row r="977">
      <c r="E977" s="68" t="s">
        <v>34</v>
      </c>
      <c r="F977" s="68"/>
    </row>
    <row r="978">
      <c r="E978" s="68" t="s">
        <v>34</v>
      </c>
      <c r="F978" s="68"/>
    </row>
    <row r="979">
      <c r="E979" s="68" t="s">
        <v>34</v>
      </c>
      <c r="F979" s="68"/>
    </row>
    <row r="980">
      <c r="E980" s="68" t="s">
        <v>34</v>
      </c>
      <c r="F980" s="68"/>
    </row>
    <row r="981">
      <c r="E981" s="68" t="s">
        <v>34</v>
      </c>
      <c r="F981" s="68"/>
    </row>
    <row r="982">
      <c r="E982" s="68" t="s">
        <v>34</v>
      </c>
      <c r="F982" s="68"/>
    </row>
    <row r="983">
      <c r="E983" s="68" t="s">
        <v>34</v>
      </c>
      <c r="F983" s="68"/>
    </row>
    <row r="984">
      <c r="E984" s="68" t="s">
        <v>34</v>
      </c>
      <c r="F984" s="68"/>
    </row>
    <row r="985">
      <c r="E985" s="68" t="s">
        <v>34</v>
      </c>
      <c r="F985" s="68"/>
    </row>
    <row r="986">
      <c r="E986" s="68" t="s">
        <v>34</v>
      </c>
      <c r="F986" s="68"/>
    </row>
    <row r="987">
      <c r="E987" s="68" t="s">
        <v>34</v>
      </c>
      <c r="F987" s="68"/>
    </row>
    <row r="988">
      <c r="E988" s="68" t="s">
        <v>34</v>
      </c>
      <c r="F988" s="68"/>
    </row>
    <row r="989">
      <c r="E989" s="68" t="s">
        <v>34</v>
      </c>
      <c r="F989" s="68"/>
    </row>
    <row r="990">
      <c r="E990" s="68" t="s">
        <v>34</v>
      </c>
      <c r="F990" s="68"/>
    </row>
    <row r="991">
      <c r="E991" s="68" t="s">
        <v>34</v>
      </c>
      <c r="F991" s="68"/>
    </row>
    <row r="992">
      <c r="E992" s="68" t="s">
        <v>34</v>
      </c>
      <c r="F992" s="68"/>
    </row>
    <row r="993">
      <c r="E993" s="68" t="s">
        <v>34</v>
      </c>
      <c r="F993" s="68"/>
    </row>
    <row r="994">
      <c r="E994" s="68" t="s">
        <v>34</v>
      </c>
      <c r="F994" s="68"/>
    </row>
    <row r="995">
      <c r="E995" s="68" t="s">
        <v>34</v>
      </c>
      <c r="F995" s="68"/>
    </row>
    <row r="996">
      <c r="E996" s="68" t="s">
        <v>34</v>
      </c>
      <c r="F996" s="68"/>
    </row>
    <row r="997">
      <c r="E997" s="68" t="s">
        <v>34</v>
      </c>
      <c r="F997" s="68"/>
    </row>
    <row r="998">
      <c r="E998" s="68" t="s">
        <v>34</v>
      </c>
      <c r="F998" s="68"/>
    </row>
    <row r="999">
      <c r="E999" s="68" t="s">
        <v>34</v>
      </c>
      <c r="F999" s="68"/>
    </row>
    <row r="1000">
      <c r="E1000" s="68" t="s">
        <v>34</v>
      </c>
      <c r="F1000" s="6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27.13"/>
    <col customWidth="1" min="7" max="7" width="22.5"/>
    <col customWidth="1" min="8" max="8" width="96.25"/>
  </cols>
  <sheetData>
    <row r="1">
      <c r="A1" s="48" t="s">
        <v>8</v>
      </c>
      <c r="B1" s="48" t="s">
        <v>9</v>
      </c>
      <c r="C1" s="41" t="s">
        <v>35</v>
      </c>
      <c r="D1" s="41" t="s">
        <v>36</v>
      </c>
      <c r="E1" s="41" t="s">
        <v>37</v>
      </c>
      <c r="F1" s="41" t="s">
        <v>38</v>
      </c>
      <c r="G1" s="70" t="s">
        <v>39</v>
      </c>
      <c r="H1" s="71" t="s">
        <v>40</v>
      </c>
    </row>
    <row r="2">
      <c r="A2" s="51"/>
      <c r="B2" s="51"/>
      <c r="C2" s="68">
        <f>COUNTBLANK('DailyWeekly Hours'!D2:BE2)</f>
        <v>47</v>
      </c>
      <c r="E2" s="68">
        <f t="shared" ref="E2:E42" si="1">C2+D2</f>
        <v>47</v>
      </c>
      <c r="F2" s="68" t="str">
        <f>IFERROR(__xludf.DUMMYFUNCTION("IMPORTRANGE(H1, ""varsity!B1:B45"")"),"#REF!")</f>
        <v>#REF!</v>
      </c>
      <c r="G2" s="72" t="s">
        <v>41</v>
      </c>
    </row>
    <row r="3">
      <c r="A3" s="26"/>
      <c r="B3" s="26"/>
      <c r="C3" s="68">
        <f>COUNTBLANK('DailyWeekly Hours'!D3:BE3)</f>
        <v>47</v>
      </c>
      <c r="E3" s="68">
        <f t="shared" si="1"/>
        <v>47</v>
      </c>
      <c r="G3" s="73"/>
    </row>
    <row r="4">
      <c r="A4" s="34"/>
      <c r="B4" s="34"/>
      <c r="C4" s="68">
        <f>COUNTBLANK('DailyWeekly Hours'!D4:BE4)</f>
        <v>47</v>
      </c>
      <c r="E4" s="68">
        <f t="shared" si="1"/>
        <v>47</v>
      </c>
      <c r="G4" s="73"/>
    </row>
    <row r="5">
      <c r="A5" s="26"/>
      <c r="B5" s="26"/>
      <c r="C5" s="68">
        <f>COUNTBLANK('DailyWeekly Hours'!D5:BE5)</f>
        <v>47</v>
      </c>
      <c r="E5" s="68">
        <f t="shared" si="1"/>
        <v>47</v>
      </c>
      <c r="G5" s="73"/>
    </row>
    <row r="6">
      <c r="A6" s="26"/>
      <c r="B6" s="26"/>
      <c r="C6" s="68">
        <f>COUNTBLANK('DailyWeekly Hours'!D6:BE6)</f>
        <v>47</v>
      </c>
      <c r="E6" s="68">
        <f t="shared" si="1"/>
        <v>47</v>
      </c>
      <c r="G6" s="73"/>
    </row>
    <row r="7">
      <c r="A7" s="34"/>
      <c r="B7" s="34"/>
      <c r="C7" s="68">
        <f>COUNTBLANK('DailyWeekly Hours'!D7:BE7)</f>
        <v>47</v>
      </c>
      <c r="E7" s="68">
        <f t="shared" si="1"/>
        <v>47</v>
      </c>
      <c r="G7" s="73"/>
    </row>
    <row r="8">
      <c r="A8" s="26"/>
      <c r="B8" s="26"/>
      <c r="C8" s="68">
        <f>COUNTBLANK('DailyWeekly Hours'!D8:BE8)</f>
        <v>47</v>
      </c>
      <c r="E8" s="68">
        <f t="shared" si="1"/>
        <v>47</v>
      </c>
      <c r="G8" s="73"/>
    </row>
    <row r="9">
      <c r="A9" s="51"/>
      <c r="B9" s="57"/>
      <c r="C9" s="68">
        <f>COUNTBLANK('DailyWeekly Hours'!D9:BE9)</f>
        <v>47</v>
      </c>
      <c r="E9" s="68">
        <f t="shared" si="1"/>
        <v>47</v>
      </c>
      <c r="G9" s="73"/>
    </row>
    <row r="10">
      <c r="A10" s="51"/>
      <c r="B10" s="51"/>
      <c r="C10" s="68">
        <f>COUNTBLANK('DailyWeekly Hours'!D10:BE10)</f>
        <v>47</v>
      </c>
      <c r="E10" s="68">
        <f t="shared" si="1"/>
        <v>47</v>
      </c>
      <c r="G10" s="73"/>
    </row>
    <row r="11">
      <c r="A11" s="51"/>
      <c r="B11" s="51"/>
      <c r="C11" s="68">
        <f>COUNTBLANK('DailyWeekly Hours'!D11:BE11)</f>
        <v>47</v>
      </c>
      <c r="E11" s="68">
        <f t="shared" si="1"/>
        <v>47</v>
      </c>
      <c r="G11" s="73"/>
    </row>
    <row r="12">
      <c r="A12" s="26"/>
      <c r="B12" s="26"/>
      <c r="C12" s="68">
        <f>COUNTBLANK('DailyWeekly Hours'!D12:BE12)</f>
        <v>47</v>
      </c>
      <c r="E12" s="68">
        <f t="shared" si="1"/>
        <v>47</v>
      </c>
      <c r="G12" s="73"/>
    </row>
    <row r="13">
      <c r="A13" s="26"/>
      <c r="B13" s="26"/>
      <c r="C13" s="68">
        <f>COUNTBLANK('DailyWeekly Hours'!D13:BE13)</f>
        <v>47</v>
      </c>
      <c r="E13" s="68">
        <f t="shared" si="1"/>
        <v>47</v>
      </c>
      <c r="G13" s="73"/>
    </row>
    <row r="14">
      <c r="A14" s="26"/>
      <c r="B14" s="26"/>
      <c r="C14" s="68">
        <f>COUNTBLANK('DailyWeekly Hours'!D14:BE14)</f>
        <v>47</v>
      </c>
      <c r="E14" s="68">
        <f t="shared" si="1"/>
        <v>47</v>
      </c>
      <c r="G14" s="73"/>
    </row>
    <row r="15">
      <c r="A15" s="26"/>
      <c r="B15" s="26"/>
      <c r="C15" s="68">
        <f>COUNTBLANK('DailyWeekly Hours'!D15:BE15)</f>
        <v>47</v>
      </c>
      <c r="E15" s="68">
        <f t="shared" si="1"/>
        <v>47</v>
      </c>
      <c r="G15" s="73"/>
    </row>
    <row r="16">
      <c r="A16" s="34"/>
      <c r="B16" s="34"/>
      <c r="C16" s="68">
        <f>COUNTBLANK('DailyWeekly Hours'!D16:BE16)</f>
        <v>47</v>
      </c>
      <c r="E16" s="68">
        <f t="shared" si="1"/>
        <v>47</v>
      </c>
      <c r="G16" s="73"/>
    </row>
    <row r="17">
      <c r="A17" s="26"/>
      <c r="B17" s="26"/>
      <c r="C17" s="68">
        <f>COUNTBLANK('DailyWeekly Hours'!D17:BE17)</f>
        <v>47</v>
      </c>
      <c r="E17" s="68">
        <f t="shared" si="1"/>
        <v>47</v>
      </c>
      <c r="G17" s="73"/>
    </row>
    <row r="18">
      <c r="A18" s="34"/>
      <c r="B18" s="34"/>
      <c r="C18" s="68">
        <f>COUNTBLANK('DailyWeekly Hours'!D18:BE18)</f>
        <v>47</v>
      </c>
      <c r="E18" s="68">
        <f t="shared" si="1"/>
        <v>47</v>
      </c>
      <c r="G18" s="73"/>
    </row>
    <row r="19">
      <c r="A19" s="34"/>
      <c r="B19" s="34"/>
      <c r="C19" s="68">
        <f>COUNTBLANK('DailyWeekly Hours'!D19:BE19)</f>
        <v>47</v>
      </c>
      <c r="E19" s="68">
        <f t="shared" si="1"/>
        <v>47</v>
      </c>
      <c r="G19" s="73"/>
    </row>
    <row r="20">
      <c r="A20" s="26"/>
      <c r="B20" s="26"/>
      <c r="C20" s="68">
        <f>COUNTBLANK('DailyWeekly Hours'!D20:BE20)</f>
        <v>47</v>
      </c>
      <c r="E20" s="68">
        <f t="shared" si="1"/>
        <v>47</v>
      </c>
      <c r="G20" s="73"/>
    </row>
    <row r="21">
      <c r="A21" s="26"/>
      <c r="B21" s="26"/>
      <c r="C21" s="68">
        <f>COUNTBLANK('DailyWeekly Hours'!D21:BE21)</f>
        <v>47</v>
      </c>
      <c r="E21" s="68">
        <f t="shared" si="1"/>
        <v>47</v>
      </c>
      <c r="G21" s="73"/>
    </row>
    <row r="22">
      <c r="A22" s="26"/>
      <c r="B22" s="26"/>
      <c r="C22" s="68">
        <f>COUNTBLANK('DailyWeekly Hours'!D22:BE22)</f>
        <v>47</v>
      </c>
      <c r="E22" s="68">
        <f t="shared" si="1"/>
        <v>47</v>
      </c>
      <c r="G22" s="73"/>
    </row>
    <row r="23">
      <c r="A23" s="26"/>
      <c r="B23" s="26"/>
      <c r="C23" s="68">
        <f>COUNTBLANK('DailyWeekly Hours'!D23:BE23)</f>
        <v>47</v>
      </c>
      <c r="E23" s="68">
        <f t="shared" si="1"/>
        <v>47</v>
      </c>
      <c r="G23" s="73"/>
    </row>
    <row r="24">
      <c r="A24" s="26"/>
      <c r="B24" s="26"/>
      <c r="C24" s="68">
        <f>COUNTBLANK('DailyWeekly Hours'!D24:BE24)</f>
        <v>47</v>
      </c>
      <c r="E24" s="68">
        <f t="shared" si="1"/>
        <v>47</v>
      </c>
      <c r="G24" s="73"/>
    </row>
    <row r="25">
      <c r="A25" s="34"/>
      <c r="B25" s="34"/>
      <c r="C25" s="68">
        <f>COUNTBLANK('DailyWeekly Hours'!D25:BE25)</f>
        <v>47</v>
      </c>
      <c r="E25" s="68">
        <f t="shared" si="1"/>
        <v>47</v>
      </c>
      <c r="G25" s="73"/>
    </row>
    <row r="26">
      <c r="A26" s="26"/>
      <c r="B26" s="26"/>
      <c r="C26" s="68">
        <f>COUNTBLANK('DailyWeekly Hours'!D26:BE26)</f>
        <v>47</v>
      </c>
      <c r="E26" s="68">
        <f t="shared" si="1"/>
        <v>47</v>
      </c>
      <c r="G26" s="73"/>
    </row>
    <row r="27">
      <c r="A27" s="51"/>
      <c r="B27" s="51"/>
      <c r="C27" s="68">
        <f>COUNTBLANK('DailyWeekly Hours'!D27:BE27)</f>
        <v>47</v>
      </c>
      <c r="E27" s="68">
        <f t="shared" si="1"/>
        <v>47</v>
      </c>
      <c r="G27" s="73"/>
    </row>
    <row r="28">
      <c r="A28" s="34"/>
      <c r="B28" s="34"/>
      <c r="C28" s="68">
        <f>COUNTBLANK('DailyWeekly Hours'!D28:BE28)</f>
        <v>47</v>
      </c>
      <c r="E28" s="68">
        <f t="shared" si="1"/>
        <v>47</v>
      </c>
      <c r="G28" s="73"/>
    </row>
    <row r="29">
      <c r="A29" s="26"/>
      <c r="B29" s="26"/>
      <c r="C29" s="68">
        <f>COUNTBLANK('DailyWeekly Hours'!D29:BE29)</f>
        <v>47</v>
      </c>
      <c r="E29" s="68">
        <f t="shared" si="1"/>
        <v>47</v>
      </c>
      <c r="G29" s="73"/>
    </row>
    <row r="30">
      <c r="A30" s="26"/>
      <c r="B30" s="26"/>
      <c r="C30" s="68">
        <f>COUNTBLANK('DailyWeekly Hours'!D30:BE30)</f>
        <v>47</v>
      </c>
      <c r="E30" s="68">
        <f t="shared" si="1"/>
        <v>47</v>
      </c>
      <c r="G30" s="73"/>
    </row>
    <row r="31">
      <c r="A31" s="34"/>
      <c r="B31" s="34"/>
      <c r="C31" s="68">
        <f>COUNTBLANK('DailyWeekly Hours'!D31:BE31)</f>
        <v>47</v>
      </c>
      <c r="E31" s="68">
        <f t="shared" si="1"/>
        <v>47</v>
      </c>
      <c r="G31" s="73"/>
    </row>
    <row r="32">
      <c r="A32" s="34"/>
      <c r="B32" s="34"/>
      <c r="C32" s="68">
        <f>COUNTBLANK('DailyWeekly Hours'!D32:BE32)</f>
        <v>47</v>
      </c>
      <c r="E32" s="68">
        <f t="shared" si="1"/>
        <v>47</v>
      </c>
      <c r="G32" s="73"/>
    </row>
    <row r="33">
      <c r="A33" s="26"/>
      <c r="B33" s="26"/>
      <c r="C33" s="68">
        <f>COUNTBLANK('DailyWeekly Hours'!D33:BE33)</f>
        <v>47</v>
      </c>
      <c r="E33" s="68">
        <f t="shared" si="1"/>
        <v>47</v>
      </c>
      <c r="G33" s="73"/>
    </row>
    <row r="34">
      <c r="A34" s="26"/>
      <c r="B34" s="26"/>
      <c r="C34" s="68">
        <f>COUNTBLANK('DailyWeekly Hours'!D34:BE34)</f>
        <v>47</v>
      </c>
      <c r="E34" s="68">
        <f t="shared" si="1"/>
        <v>47</v>
      </c>
      <c r="G34" s="73"/>
    </row>
    <row r="35">
      <c r="A35" s="26"/>
      <c r="B35" s="26"/>
      <c r="C35" s="68">
        <f>COUNTBLANK('DailyWeekly Hours'!D35:BE35)</f>
        <v>47</v>
      </c>
      <c r="E35" s="68">
        <f t="shared" si="1"/>
        <v>47</v>
      </c>
      <c r="G35" s="73"/>
    </row>
    <row r="36">
      <c r="A36" s="26"/>
      <c r="B36" s="26"/>
      <c r="C36" s="68">
        <f>COUNTBLANK('DailyWeekly Hours'!D36:BE36)</f>
        <v>47</v>
      </c>
      <c r="E36" s="68">
        <f t="shared" si="1"/>
        <v>47</v>
      </c>
      <c r="G36" s="73"/>
    </row>
    <row r="37">
      <c r="A37" s="34"/>
      <c r="B37" s="34"/>
      <c r="C37" s="68">
        <f>COUNTBLANK('DailyWeekly Hours'!D37:BE37)</f>
        <v>47</v>
      </c>
      <c r="E37" s="68">
        <f t="shared" si="1"/>
        <v>47</v>
      </c>
      <c r="G37" s="73"/>
    </row>
    <row r="38">
      <c r="A38" s="34"/>
      <c r="B38" s="34"/>
      <c r="C38" s="68">
        <f>COUNTBLANK('DailyWeekly Hours'!D38:BE38)</f>
        <v>47</v>
      </c>
      <c r="E38" s="68">
        <f t="shared" si="1"/>
        <v>47</v>
      </c>
      <c r="G38" s="73"/>
    </row>
    <row r="39">
      <c r="A39" s="26"/>
      <c r="B39" s="26"/>
      <c r="C39" s="68">
        <f>COUNTBLANK('DailyWeekly Hours'!D39:BE39)</f>
        <v>47</v>
      </c>
      <c r="E39" s="68">
        <f t="shared" si="1"/>
        <v>47</v>
      </c>
      <c r="G39" s="73"/>
    </row>
    <row r="40">
      <c r="A40" s="26"/>
      <c r="B40" s="26"/>
      <c r="C40" s="68">
        <f>COUNTBLANK('DailyWeekly Hours'!D40:BE40)</f>
        <v>47</v>
      </c>
      <c r="E40" s="68">
        <f t="shared" si="1"/>
        <v>47</v>
      </c>
      <c r="G40" s="73"/>
    </row>
    <row r="41">
      <c r="A41" s="26"/>
      <c r="B41" s="26"/>
      <c r="C41" s="68">
        <f>COUNTBLANK('DailyWeekly Hours'!D41:BE41)</f>
        <v>47</v>
      </c>
      <c r="E41" s="68">
        <f t="shared" si="1"/>
        <v>47</v>
      </c>
      <c r="G41" s="73"/>
    </row>
    <row r="42">
      <c r="A42" s="34"/>
      <c r="B42" s="34"/>
      <c r="C42" s="68">
        <f>COUNTBLANK('DailyWeekly Hours'!D42:BE42)</f>
        <v>47</v>
      </c>
      <c r="E42" s="68">
        <f t="shared" si="1"/>
        <v>47</v>
      </c>
      <c r="G42" s="73"/>
    </row>
    <row r="43">
      <c r="G43" s="73"/>
    </row>
    <row r="44">
      <c r="G44" s="73"/>
    </row>
    <row r="45">
      <c r="G45" s="73"/>
    </row>
    <row r="46">
      <c r="G46" s="73"/>
    </row>
    <row r="47">
      <c r="G47" s="73"/>
    </row>
    <row r="48">
      <c r="G48" s="73"/>
    </row>
    <row r="49">
      <c r="G49" s="73"/>
    </row>
    <row r="50">
      <c r="G50" s="73"/>
    </row>
    <row r="51">
      <c r="G51" s="73"/>
    </row>
    <row r="52">
      <c r="G52" s="73"/>
    </row>
    <row r="53">
      <c r="G53" s="73"/>
    </row>
    <row r="54">
      <c r="G54" s="73"/>
    </row>
    <row r="55">
      <c r="G55" s="73"/>
    </row>
    <row r="56">
      <c r="G56" s="73"/>
    </row>
    <row r="57">
      <c r="G57" s="73"/>
    </row>
    <row r="58">
      <c r="G58" s="73"/>
    </row>
    <row r="59">
      <c r="G59" s="73"/>
    </row>
    <row r="60">
      <c r="G60" s="73"/>
    </row>
    <row r="61">
      <c r="G61" s="73"/>
    </row>
    <row r="62">
      <c r="G62" s="73"/>
    </row>
    <row r="63">
      <c r="G63" s="73"/>
    </row>
    <row r="64">
      <c r="G64" s="73"/>
    </row>
    <row r="65">
      <c r="G65" s="73"/>
    </row>
    <row r="66">
      <c r="G66" s="73"/>
    </row>
    <row r="67">
      <c r="G67" s="73"/>
    </row>
    <row r="68">
      <c r="G68" s="73"/>
    </row>
    <row r="69">
      <c r="G69" s="73"/>
    </row>
    <row r="70">
      <c r="G70" s="73"/>
    </row>
    <row r="71">
      <c r="G71" s="73"/>
    </row>
    <row r="72">
      <c r="G72" s="73"/>
    </row>
    <row r="73">
      <c r="G73" s="73"/>
    </row>
    <row r="74">
      <c r="G74" s="73"/>
    </row>
    <row r="75">
      <c r="G75" s="73"/>
    </row>
    <row r="76">
      <c r="G76" s="73"/>
    </row>
    <row r="77">
      <c r="G77" s="73"/>
    </row>
    <row r="78">
      <c r="G78" s="73"/>
    </row>
    <row r="79">
      <c r="G79" s="73"/>
    </row>
    <row r="80">
      <c r="G80" s="73"/>
    </row>
    <row r="81">
      <c r="G81" s="73"/>
    </row>
    <row r="82">
      <c r="G82" s="73"/>
    </row>
    <row r="83">
      <c r="G83" s="73"/>
    </row>
    <row r="84">
      <c r="G84" s="73"/>
    </row>
    <row r="85">
      <c r="G85" s="73"/>
    </row>
    <row r="86">
      <c r="G86" s="73"/>
    </row>
    <row r="87">
      <c r="G87" s="73"/>
    </row>
    <row r="88">
      <c r="G88" s="73"/>
    </row>
    <row r="89">
      <c r="G89" s="73"/>
    </row>
    <row r="90">
      <c r="G90" s="73"/>
    </row>
    <row r="91">
      <c r="G91" s="73"/>
    </row>
    <row r="92">
      <c r="G92" s="73"/>
    </row>
    <row r="93">
      <c r="G93" s="73"/>
    </row>
    <row r="94">
      <c r="G94" s="73"/>
    </row>
    <row r="95">
      <c r="G95" s="73"/>
    </row>
    <row r="96">
      <c r="G96" s="73"/>
    </row>
    <row r="97">
      <c r="G97" s="73"/>
    </row>
    <row r="98">
      <c r="G98" s="73"/>
    </row>
    <row r="99">
      <c r="G99" s="73"/>
    </row>
    <row r="100">
      <c r="G100" s="73"/>
    </row>
    <row r="101">
      <c r="G101" s="73"/>
    </row>
    <row r="102">
      <c r="G102" s="73"/>
    </row>
    <row r="103">
      <c r="G103" s="73"/>
    </row>
    <row r="104">
      <c r="G104" s="73"/>
    </row>
    <row r="105">
      <c r="G105" s="73"/>
    </row>
    <row r="106">
      <c r="G106" s="73"/>
    </row>
    <row r="107">
      <c r="G107" s="73"/>
    </row>
    <row r="108">
      <c r="G108" s="73"/>
    </row>
    <row r="109">
      <c r="G109" s="73"/>
    </row>
    <row r="110">
      <c r="G110" s="73"/>
    </row>
    <row r="111">
      <c r="G111" s="73"/>
    </row>
    <row r="112">
      <c r="G112" s="73"/>
    </row>
    <row r="113">
      <c r="G113" s="73"/>
    </row>
    <row r="114">
      <c r="G114" s="73"/>
    </row>
    <row r="115">
      <c r="G115" s="73"/>
    </row>
    <row r="116">
      <c r="G116" s="73"/>
    </row>
    <row r="117">
      <c r="G117" s="73"/>
    </row>
    <row r="118">
      <c r="G118" s="73"/>
    </row>
    <row r="119">
      <c r="G119" s="73"/>
    </row>
    <row r="120">
      <c r="G120" s="73"/>
    </row>
    <row r="121">
      <c r="G121" s="73"/>
    </row>
    <row r="122">
      <c r="G122" s="73"/>
    </row>
    <row r="123">
      <c r="G123" s="73"/>
    </row>
    <row r="124">
      <c r="G124" s="73"/>
    </row>
    <row r="125">
      <c r="G125" s="73"/>
    </row>
    <row r="126">
      <c r="G126" s="73"/>
    </row>
    <row r="127">
      <c r="G127" s="73"/>
    </row>
    <row r="128">
      <c r="G128" s="73"/>
    </row>
    <row r="129">
      <c r="G129" s="73"/>
    </row>
    <row r="130">
      <c r="G130" s="73"/>
    </row>
    <row r="131">
      <c r="G131" s="73"/>
    </row>
    <row r="132">
      <c r="G132" s="73"/>
    </row>
    <row r="133">
      <c r="G133" s="73"/>
    </row>
    <row r="134">
      <c r="G134" s="73"/>
    </row>
    <row r="135">
      <c r="G135" s="73"/>
    </row>
    <row r="136">
      <c r="G136" s="73"/>
    </row>
    <row r="137">
      <c r="G137" s="73"/>
    </row>
    <row r="138">
      <c r="G138" s="73"/>
    </row>
    <row r="139">
      <c r="G139" s="73"/>
    </row>
    <row r="140">
      <c r="G140" s="73"/>
    </row>
    <row r="141">
      <c r="G141" s="73"/>
    </row>
    <row r="142">
      <c r="G142" s="73"/>
    </row>
    <row r="143">
      <c r="G143" s="73"/>
    </row>
    <row r="144">
      <c r="G144" s="73"/>
    </row>
    <row r="145">
      <c r="G145" s="73"/>
    </row>
    <row r="146">
      <c r="G146" s="73"/>
    </row>
    <row r="147">
      <c r="G147" s="73"/>
    </row>
    <row r="148">
      <c r="G148" s="73"/>
    </row>
    <row r="149">
      <c r="G149" s="73"/>
    </row>
    <row r="150">
      <c r="G150" s="73"/>
    </row>
    <row r="151">
      <c r="G151" s="73"/>
    </row>
    <row r="152">
      <c r="G152" s="73"/>
    </row>
    <row r="153">
      <c r="G153" s="73"/>
    </row>
    <row r="154">
      <c r="G154" s="73"/>
    </row>
    <row r="155">
      <c r="G155" s="73"/>
    </row>
    <row r="156">
      <c r="G156" s="73"/>
    </row>
    <row r="157">
      <c r="G157" s="73"/>
    </row>
    <row r="158">
      <c r="G158" s="73"/>
    </row>
    <row r="159">
      <c r="G159" s="73"/>
    </row>
    <row r="160">
      <c r="G160" s="73"/>
    </row>
    <row r="161">
      <c r="G161" s="73"/>
    </row>
    <row r="162">
      <c r="G162" s="73"/>
    </row>
    <row r="163">
      <c r="G163" s="73"/>
    </row>
    <row r="164">
      <c r="G164" s="73"/>
    </row>
    <row r="165">
      <c r="G165" s="73"/>
    </row>
    <row r="166">
      <c r="G166" s="73"/>
    </row>
    <row r="167">
      <c r="G167" s="73"/>
    </row>
    <row r="168">
      <c r="G168" s="73"/>
    </row>
    <row r="169">
      <c r="G169" s="73"/>
    </row>
    <row r="170">
      <c r="G170" s="73"/>
    </row>
    <row r="171">
      <c r="G171" s="73"/>
    </row>
    <row r="172">
      <c r="G172" s="73"/>
    </row>
    <row r="173">
      <c r="G173" s="73"/>
    </row>
    <row r="174">
      <c r="G174" s="73"/>
    </row>
    <row r="175">
      <c r="G175" s="73"/>
    </row>
    <row r="176">
      <c r="G176" s="73"/>
    </row>
    <row r="177">
      <c r="G177" s="73"/>
    </row>
    <row r="178">
      <c r="G178" s="73"/>
    </row>
    <row r="179">
      <c r="G179" s="73"/>
    </row>
    <row r="180">
      <c r="G180" s="73"/>
    </row>
    <row r="181">
      <c r="G181" s="73"/>
    </row>
    <row r="182">
      <c r="G182" s="73"/>
    </row>
    <row r="183">
      <c r="G183" s="73"/>
    </row>
    <row r="184">
      <c r="G184" s="73"/>
    </row>
    <row r="185">
      <c r="G185" s="73"/>
    </row>
    <row r="186">
      <c r="G186" s="73"/>
    </row>
    <row r="187">
      <c r="G187" s="73"/>
    </row>
    <row r="188">
      <c r="G188" s="73"/>
    </row>
    <row r="189">
      <c r="G189" s="73"/>
    </row>
    <row r="190">
      <c r="G190" s="73"/>
    </row>
    <row r="191">
      <c r="G191" s="73"/>
    </row>
    <row r="192">
      <c r="G192" s="73"/>
    </row>
    <row r="193">
      <c r="G193" s="73"/>
    </row>
    <row r="194">
      <c r="G194" s="73"/>
    </row>
    <row r="195">
      <c r="G195" s="73"/>
    </row>
    <row r="196">
      <c r="G196" s="73"/>
    </row>
    <row r="197">
      <c r="G197" s="73"/>
    </row>
    <row r="198">
      <c r="G198" s="73"/>
    </row>
    <row r="199">
      <c r="G199" s="73"/>
    </row>
    <row r="200">
      <c r="G200" s="73"/>
    </row>
    <row r="201">
      <c r="G201" s="73"/>
    </row>
    <row r="202">
      <c r="G202" s="73"/>
    </row>
    <row r="203">
      <c r="G203" s="73"/>
    </row>
    <row r="204">
      <c r="G204" s="73"/>
    </row>
    <row r="205">
      <c r="G205" s="73"/>
    </row>
    <row r="206">
      <c r="G206" s="73"/>
    </row>
    <row r="207">
      <c r="G207" s="73"/>
    </row>
    <row r="208">
      <c r="G208" s="73"/>
    </row>
    <row r="209">
      <c r="G209" s="73"/>
    </row>
    <row r="210">
      <c r="G210" s="73"/>
    </row>
    <row r="211">
      <c r="G211" s="73"/>
    </row>
    <row r="212">
      <c r="G212" s="73"/>
    </row>
    <row r="213">
      <c r="G213" s="73"/>
    </row>
    <row r="214">
      <c r="G214" s="73"/>
    </row>
    <row r="215">
      <c r="G215" s="73"/>
    </row>
    <row r="216">
      <c r="G216" s="73"/>
    </row>
    <row r="217">
      <c r="G217" s="73"/>
    </row>
    <row r="218">
      <c r="G218" s="73"/>
    </row>
    <row r="219">
      <c r="G219" s="73"/>
    </row>
    <row r="220">
      <c r="G220" s="73"/>
    </row>
    <row r="221">
      <c r="G221" s="73"/>
    </row>
    <row r="222">
      <c r="G222" s="73"/>
    </row>
    <row r="223">
      <c r="G223" s="73"/>
    </row>
    <row r="224">
      <c r="G224" s="73"/>
    </row>
    <row r="225">
      <c r="G225" s="73"/>
    </row>
    <row r="226">
      <c r="G226" s="73"/>
    </row>
    <row r="227">
      <c r="G227" s="73"/>
    </row>
    <row r="228">
      <c r="G228" s="73"/>
    </row>
    <row r="229">
      <c r="G229" s="73"/>
    </row>
    <row r="230">
      <c r="G230" s="73"/>
    </row>
    <row r="231">
      <c r="G231" s="73"/>
    </row>
    <row r="232">
      <c r="G232" s="73"/>
    </row>
    <row r="233">
      <c r="G233" s="73"/>
    </row>
    <row r="234">
      <c r="G234" s="73"/>
    </row>
    <row r="235">
      <c r="G235" s="73"/>
    </row>
    <row r="236">
      <c r="G236" s="73"/>
    </row>
    <row r="237">
      <c r="G237" s="73"/>
    </row>
    <row r="238">
      <c r="G238" s="73"/>
    </row>
    <row r="239">
      <c r="G239" s="73"/>
    </row>
    <row r="240">
      <c r="G240" s="73"/>
    </row>
    <row r="241">
      <c r="G241" s="73"/>
    </row>
    <row r="242">
      <c r="G242" s="73"/>
    </row>
    <row r="243">
      <c r="G243" s="73"/>
    </row>
    <row r="244">
      <c r="G244" s="73"/>
    </row>
    <row r="245">
      <c r="G245" s="73"/>
    </row>
    <row r="246">
      <c r="G246" s="73"/>
    </row>
    <row r="247">
      <c r="G247" s="73"/>
    </row>
    <row r="248">
      <c r="G248" s="73"/>
    </row>
    <row r="249">
      <c r="G249" s="73"/>
    </row>
    <row r="250">
      <c r="G250" s="73"/>
    </row>
    <row r="251">
      <c r="G251" s="73"/>
    </row>
    <row r="252">
      <c r="G252" s="73"/>
    </row>
    <row r="253">
      <c r="G253" s="73"/>
    </row>
    <row r="254">
      <c r="G254" s="73"/>
    </row>
    <row r="255">
      <c r="G255" s="73"/>
    </row>
    <row r="256">
      <c r="G256" s="73"/>
    </row>
    <row r="257">
      <c r="G257" s="73"/>
    </row>
    <row r="258">
      <c r="G258" s="73"/>
    </row>
    <row r="259">
      <c r="G259" s="73"/>
    </row>
    <row r="260">
      <c r="G260" s="73"/>
    </row>
    <row r="261">
      <c r="G261" s="73"/>
    </row>
    <row r="262">
      <c r="G262" s="73"/>
    </row>
    <row r="263">
      <c r="G263" s="73"/>
    </row>
    <row r="264">
      <c r="G264" s="73"/>
    </row>
    <row r="265">
      <c r="G265" s="73"/>
    </row>
    <row r="266">
      <c r="G266" s="73"/>
    </row>
    <row r="267">
      <c r="G267" s="73"/>
    </row>
    <row r="268">
      <c r="G268" s="73"/>
    </row>
    <row r="269">
      <c r="G269" s="73"/>
    </row>
    <row r="270">
      <c r="G270" s="73"/>
    </row>
    <row r="271">
      <c r="G271" s="73"/>
    </row>
    <row r="272">
      <c r="G272" s="73"/>
    </row>
    <row r="273">
      <c r="G273" s="73"/>
    </row>
    <row r="274">
      <c r="G274" s="73"/>
    </row>
    <row r="275">
      <c r="G275" s="73"/>
    </row>
    <row r="276">
      <c r="G276" s="73"/>
    </row>
    <row r="277">
      <c r="G277" s="73"/>
    </row>
    <row r="278">
      <c r="G278" s="73"/>
    </row>
    <row r="279">
      <c r="G279" s="73"/>
    </row>
    <row r="280">
      <c r="G280" s="73"/>
    </row>
    <row r="281">
      <c r="G281" s="73"/>
    </row>
    <row r="282">
      <c r="G282" s="73"/>
    </row>
    <row r="283">
      <c r="G283" s="73"/>
    </row>
    <row r="284">
      <c r="G284" s="73"/>
    </row>
    <row r="285">
      <c r="G285" s="73"/>
    </row>
    <row r="286">
      <c r="G286" s="73"/>
    </row>
    <row r="287">
      <c r="G287" s="73"/>
    </row>
    <row r="288">
      <c r="G288" s="73"/>
    </row>
    <row r="289">
      <c r="G289" s="73"/>
    </row>
    <row r="290">
      <c r="G290" s="73"/>
    </row>
    <row r="291">
      <c r="G291" s="73"/>
    </row>
    <row r="292">
      <c r="G292" s="73"/>
    </row>
    <row r="293">
      <c r="G293" s="73"/>
    </row>
    <row r="294">
      <c r="G294" s="73"/>
    </row>
    <row r="295">
      <c r="G295" s="73"/>
    </row>
    <row r="296">
      <c r="G296" s="73"/>
    </row>
    <row r="297">
      <c r="G297" s="73"/>
    </row>
    <row r="298">
      <c r="G298" s="73"/>
    </row>
    <row r="299">
      <c r="G299" s="73"/>
    </row>
    <row r="300">
      <c r="G300" s="73"/>
    </row>
    <row r="301">
      <c r="G301" s="73"/>
    </row>
    <row r="302">
      <c r="G302" s="73"/>
    </row>
    <row r="303">
      <c r="G303" s="73"/>
    </row>
    <row r="304">
      <c r="G304" s="73"/>
    </row>
    <row r="305">
      <c r="G305" s="73"/>
    </row>
    <row r="306">
      <c r="G306" s="73"/>
    </row>
    <row r="307">
      <c r="G307" s="73"/>
    </row>
    <row r="308">
      <c r="G308" s="73"/>
    </row>
    <row r="309">
      <c r="G309" s="73"/>
    </row>
    <row r="310">
      <c r="G310" s="73"/>
    </row>
    <row r="311">
      <c r="G311" s="73"/>
    </row>
    <row r="312">
      <c r="G312" s="73"/>
    </row>
    <row r="313">
      <c r="G313" s="73"/>
    </row>
    <row r="314">
      <c r="G314" s="73"/>
    </row>
    <row r="315">
      <c r="G315" s="73"/>
    </row>
    <row r="316">
      <c r="G316" s="73"/>
    </row>
    <row r="317">
      <c r="G317" s="73"/>
    </row>
    <row r="318">
      <c r="G318" s="73"/>
    </row>
    <row r="319">
      <c r="G319" s="73"/>
    </row>
    <row r="320">
      <c r="G320" s="73"/>
    </row>
    <row r="321">
      <c r="G321" s="73"/>
    </row>
    <row r="322">
      <c r="G322" s="73"/>
    </row>
    <row r="323">
      <c r="G323" s="73"/>
    </row>
    <row r="324">
      <c r="G324" s="73"/>
    </row>
    <row r="325">
      <c r="G325" s="73"/>
    </row>
    <row r="326">
      <c r="G326" s="73"/>
    </row>
    <row r="327">
      <c r="G327" s="73"/>
    </row>
    <row r="328">
      <c r="G328" s="73"/>
    </row>
    <row r="329">
      <c r="G329" s="73"/>
    </row>
    <row r="330">
      <c r="G330" s="73"/>
    </row>
    <row r="331">
      <c r="G331" s="73"/>
    </row>
    <row r="332">
      <c r="G332" s="73"/>
    </row>
    <row r="333">
      <c r="G333" s="73"/>
    </row>
    <row r="334">
      <c r="G334" s="73"/>
    </row>
    <row r="335">
      <c r="G335" s="73"/>
    </row>
    <row r="336">
      <c r="G336" s="73"/>
    </row>
    <row r="337">
      <c r="G337" s="73"/>
    </row>
    <row r="338">
      <c r="G338" s="73"/>
    </row>
    <row r="339">
      <c r="G339" s="73"/>
    </row>
    <row r="340">
      <c r="G340" s="73"/>
    </row>
    <row r="341">
      <c r="G341" s="73"/>
    </row>
    <row r="342">
      <c r="G342" s="73"/>
    </row>
    <row r="343">
      <c r="G343" s="73"/>
    </row>
    <row r="344">
      <c r="G344" s="73"/>
    </row>
    <row r="345">
      <c r="G345" s="73"/>
    </row>
    <row r="346">
      <c r="G346" s="73"/>
    </row>
    <row r="347">
      <c r="G347" s="73"/>
    </row>
    <row r="348">
      <c r="G348" s="73"/>
    </row>
    <row r="349">
      <c r="G349" s="73"/>
    </row>
    <row r="350">
      <c r="G350" s="73"/>
    </row>
    <row r="351">
      <c r="G351" s="73"/>
    </row>
    <row r="352">
      <c r="G352" s="73"/>
    </row>
    <row r="353">
      <c r="G353" s="73"/>
    </row>
    <row r="354">
      <c r="G354" s="73"/>
    </row>
    <row r="355">
      <c r="G355" s="73"/>
    </row>
    <row r="356">
      <c r="G356" s="73"/>
    </row>
    <row r="357">
      <c r="G357" s="73"/>
    </row>
    <row r="358">
      <c r="G358" s="73"/>
    </row>
    <row r="359">
      <c r="G359" s="73"/>
    </row>
    <row r="360">
      <c r="G360" s="73"/>
    </row>
    <row r="361">
      <c r="G361" s="73"/>
    </row>
    <row r="362">
      <c r="G362" s="73"/>
    </row>
    <row r="363">
      <c r="G363" s="73"/>
    </row>
    <row r="364">
      <c r="G364" s="73"/>
    </row>
    <row r="365">
      <c r="G365" s="73"/>
    </row>
    <row r="366">
      <c r="G366" s="73"/>
    </row>
    <row r="367">
      <c r="G367" s="73"/>
    </row>
    <row r="368">
      <c r="G368" s="73"/>
    </row>
    <row r="369">
      <c r="G369" s="73"/>
    </row>
    <row r="370">
      <c r="G370" s="73"/>
    </row>
    <row r="371">
      <c r="G371" s="73"/>
    </row>
    <row r="372">
      <c r="G372" s="73"/>
    </row>
    <row r="373">
      <c r="G373" s="73"/>
    </row>
    <row r="374">
      <c r="G374" s="73"/>
    </row>
    <row r="375">
      <c r="G375" s="73"/>
    </row>
    <row r="376">
      <c r="G376" s="73"/>
    </row>
    <row r="377">
      <c r="G377" s="73"/>
    </row>
    <row r="378">
      <c r="G378" s="73"/>
    </row>
    <row r="379">
      <c r="G379" s="73"/>
    </row>
    <row r="380">
      <c r="G380" s="73"/>
    </row>
    <row r="381">
      <c r="G381" s="73"/>
    </row>
    <row r="382">
      <c r="G382" s="73"/>
    </row>
    <row r="383">
      <c r="G383" s="73"/>
    </row>
    <row r="384">
      <c r="G384" s="73"/>
    </row>
    <row r="385">
      <c r="G385" s="73"/>
    </row>
    <row r="386">
      <c r="G386" s="73"/>
    </row>
    <row r="387">
      <c r="G387" s="73"/>
    </row>
    <row r="388">
      <c r="G388" s="73"/>
    </row>
    <row r="389">
      <c r="G389" s="73"/>
    </row>
    <row r="390">
      <c r="G390" s="73"/>
    </row>
    <row r="391">
      <c r="G391" s="73"/>
    </row>
    <row r="392">
      <c r="G392" s="73"/>
    </row>
    <row r="393">
      <c r="G393" s="73"/>
    </row>
    <row r="394">
      <c r="G394" s="73"/>
    </row>
    <row r="395">
      <c r="G395" s="73"/>
    </row>
    <row r="396">
      <c r="G396" s="73"/>
    </row>
    <row r="397">
      <c r="G397" s="73"/>
    </row>
    <row r="398">
      <c r="G398" s="73"/>
    </row>
    <row r="399">
      <c r="G399" s="73"/>
    </row>
    <row r="400">
      <c r="G400" s="73"/>
    </row>
    <row r="401">
      <c r="G401" s="73"/>
    </row>
    <row r="402">
      <c r="G402" s="73"/>
    </row>
    <row r="403">
      <c r="G403" s="73"/>
    </row>
    <row r="404">
      <c r="G404" s="73"/>
    </row>
    <row r="405">
      <c r="G405" s="73"/>
    </row>
    <row r="406">
      <c r="G406" s="73"/>
    </row>
    <row r="407">
      <c r="G407" s="73"/>
    </row>
    <row r="408">
      <c r="G408" s="73"/>
    </row>
    <row r="409">
      <c r="G409" s="73"/>
    </row>
    <row r="410">
      <c r="G410" s="73"/>
    </row>
    <row r="411">
      <c r="G411" s="73"/>
    </row>
    <row r="412">
      <c r="G412" s="73"/>
    </row>
    <row r="413">
      <c r="G413" s="73"/>
    </row>
    <row r="414">
      <c r="G414" s="73"/>
    </row>
    <row r="415">
      <c r="G415" s="73"/>
    </row>
    <row r="416">
      <c r="G416" s="73"/>
    </row>
    <row r="417">
      <c r="G417" s="73"/>
    </row>
    <row r="418">
      <c r="G418" s="73"/>
    </row>
    <row r="419">
      <c r="G419" s="73"/>
    </row>
    <row r="420">
      <c r="G420" s="73"/>
    </row>
    <row r="421">
      <c r="G421" s="73"/>
    </row>
    <row r="422">
      <c r="G422" s="73"/>
    </row>
    <row r="423">
      <c r="G423" s="73"/>
    </row>
    <row r="424">
      <c r="G424" s="73"/>
    </row>
    <row r="425">
      <c r="G425" s="73"/>
    </row>
    <row r="426">
      <c r="G426" s="73"/>
    </row>
    <row r="427">
      <c r="G427" s="73"/>
    </row>
    <row r="428">
      <c r="G428" s="73"/>
    </row>
    <row r="429">
      <c r="G429" s="73"/>
    </row>
    <row r="430">
      <c r="G430" s="73"/>
    </row>
    <row r="431">
      <c r="G431" s="73"/>
    </row>
    <row r="432">
      <c r="G432" s="73"/>
    </row>
    <row r="433">
      <c r="G433" s="73"/>
    </row>
    <row r="434">
      <c r="G434" s="73"/>
    </row>
    <row r="435">
      <c r="G435" s="73"/>
    </row>
    <row r="436">
      <c r="G436" s="73"/>
    </row>
    <row r="437">
      <c r="G437" s="73"/>
    </row>
    <row r="438">
      <c r="G438" s="73"/>
    </row>
    <row r="439">
      <c r="G439" s="73"/>
    </row>
    <row r="440">
      <c r="G440" s="73"/>
    </row>
    <row r="441">
      <c r="G441" s="73"/>
    </row>
    <row r="442">
      <c r="G442" s="73"/>
    </row>
    <row r="443">
      <c r="G443" s="73"/>
    </row>
    <row r="444">
      <c r="G444" s="73"/>
    </row>
    <row r="445">
      <c r="G445" s="73"/>
    </row>
    <row r="446">
      <c r="G446" s="73"/>
    </row>
    <row r="447">
      <c r="G447" s="73"/>
    </row>
    <row r="448">
      <c r="G448" s="73"/>
    </row>
    <row r="449">
      <c r="G449" s="73"/>
    </row>
    <row r="450">
      <c r="G450" s="73"/>
    </row>
    <row r="451">
      <c r="G451" s="73"/>
    </row>
    <row r="452">
      <c r="G452" s="73"/>
    </row>
    <row r="453">
      <c r="G453" s="73"/>
    </row>
    <row r="454">
      <c r="G454" s="73"/>
    </row>
    <row r="455">
      <c r="G455" s="73"/>
    </row>
    <row r="456">
      <c r="G456" s="73"/>
    </row>
    <row r="457">
      <c r="G457" s="73"/>
    </row>
    <row r="458">
      <c r="G458" s="73"/>
    </row>
    <row r="459">
      <c r="G459" s="73"/>
    </row>
    <row r="460">
      <c r="G460" s="73"/>
    </row>
    <row r="461">
      <c r="G461" s="73"/>
    </row>
    <row r="462">
      <c r="G462" s="73"/>
    </row>
    <row r="463">
      <c r="G463" s="73"/>
    </row>
    <row r="464">
      <c r="G464" s="73"/>
    </row>
    <row r="465">
      <c r="G465" s="73"/>
    </row>
    <row r="466">
      <c r="G466" s="73"/>
    </row>
    <row r="467">
      <c r="G467" s="73"/>
    </row>
    <row r="468">
      <c r="G468" s="73"/>
    </row>
    <row r="469">
      <c r="G469" s="73"/>
    </row>
    <row r="470">
      <c r="G470" s="73"/>
    </row>
    <row r="471">
      <c r="G471" s="73"/>
    </row>
    <row r="472">
      <c r="G472" s="73"/>
    </row>
    <row r="473">
      <c r="G473" s="73"/>
    </row>
    <row r="474">
      <c r="G474" s="73"/>
    </row>
    <row r="475">
      <c r="G475" s="73"/>
    </row>
    <row r="476">
      <c r="G476" s="73"/>
    </row>
    <row r="477">
      <c r="G477" s="73"/>
    </row>
    <row r="478">
      <c r="G478" s="73"/>
    </row>
    <row r="479">
      <c r="G479" s="73"/>
    </row>
    <row r="480">
      <c r="G480" s="73"/>
    </row>
    <row r="481">
      <c r="G481" s="73"/>
    </row>
    <row r="482">
      <c r="G482" s="73"/>
    </row>
    <row r="483">
      <c r="G483" s="73"/>
    </row>
    <row r="484">
      <c r="G484" s="73"/>
    </row>
    <row r="485">
      <c r="G485" s="73"/>
    </row>
    <row r="486">
      <c r="G486" s="73"/>
    </row>
    <row r="487">
      <c r="G487" s="73"/>
    </row>
    <row r="488">
      <c r="G488" s="73"/>
    </row>
    <row r="489">
      <c r="G489" s="73"/>
    </row>
    <row r="490">
      <c r="G490" s="73"/>
    </row>
    <row r="491">
      <c r="G491" s="73"/>
    </row>
    <row r="492">
      <c r="G492" s="73"/>
    </row>
    <row r="493">
      <c r="G493" s="73"/>
    </row>
    <row r="494">
      <c r="G494" s="73"/>
    </row>
    <row r="495">
      <c r="G495" s="73"/>
    </row>
    <row r="496">
      <c r="G496" s="73"/>
    </row>
    <row r="497">
      <c r="G497" s="73"/>
    </row>
    <row r="498">
      <c r="G498" s="73"/>
    </row>
    <row r="499">
      <c r="G499" s="73"/>
    </row>
    <row r="500">
      <c r="G500" s="73"/>
    </row>
    <row r="501">
      <c r="G501" s="73"/>
    </row>
    <row r="502">
      <c r="G502" s="73"/>
    </row>
    <row r="503">
      <c r="G503" s="73"/>
    </row>
    <row r="504">
      <c r="G504" s="73"/>
    </row>
    <row r="505">
      <c r="G505" s="73"/>
    </row>
    <row r="506">
      <c r="G506" s="73"/>
    </row>
    <row r="507">
      <c r="G507" s="73"/>
    </row>
    <row r="508">
      <c r="G508" s="73"/>
    </row>
    <row r="509">
      <c r="G509" s="73"/>
    </row>
    <row r="510">
      <c r="G510" s="73"/>
    </row>
    <row r="511">
      <c r="G511" s="73"/>
    </row>
    <row r="512">
      <c r="G512" s="73"/>
    </row>
    <row r="513">
      <c r="G513" s="73"/>
    </row>
    <row r="514">
      <c r="G514" s="73"/>
    </row>
    <row r="515">
      <c r="G515" s="73"/>
    </row>
    <row r="516">
      <c r="G516" s="73"/>
    </row>
    <row r="517">
      <c r="G517" s="73"/>
    </row>
    <row r="518">
      <c r="G518" s="73"/>
    </row>
    <row r="519">
      <c r="G519" s="73"/>
    </row>
    <row r="520">
      <c r="G520" s="73"/>
    </row>
    <row r="521">
      <c r="G521" s="73"/>
    </row>
    <row r="522">
      <c r="G522" s="73"/>
    </row>
    <row r="523">
      <c r="G523" s="73"/>
    </row>
    <row r="524">
      <c r="G524" s="73"/>
    </row>
    <row r="525">
      <c r="G525" s="73"/>
    </row>
    <row r="526">
      <c r="G526" s="73"/>
    </row>
    <row r="527">
      <c r="G527" s="73"/>
    </row>
    <row r="528">
      <c r="G528" s="73"/>
    </row>
    <row r="529">
      <c r="G529" s="73"/>
    </row>
    <row r="530">
      <c r="G530" s="73"/>
    </row>
    <row r="531">
      <c r="G531" s="73"/>
    </row>
    <row r="532">
      <c r="G532" s="73"/>
    </row>
    <row r="533">
      <c r="G533" s="73"/>
    </row>
    <row r="534">
      <c r="G534" s="73"/>
    </row>
    <row r="535">
      <c r="G535" s="73"/>
    </row>
    <row r="536">
      <c r="G536" s="73"/>
    </row>
    <row r="537">
      <c r="G537" s="73"/>
    </row>
    <row r="538">
      <c r="G538" s="73"/>
    </row>
    <row r="539">
      <c r="G539" s="73"/>
    </row>
    <row r="540">
      <c r="G540" s="73"/>
    </row>
    <row r="541">
      <c r="G541" s="73"/>
    </row>
    <row r="542">
      <c r="G542" s="73"/>
    </row>
    <row r="543">
      <c r="G543" s="73"/>
    </row>
    <row r="544">
      <c r="G544" s="73"/>
    </row>
    <row r="545">
      <c r="G545" s="73"/>
    </row>
    <row r="546">
      <c r="G546" s="73"/>
    </row>
    <row r="547">
      <c r="G547" s="73"/>
    </row>
    <row r="548">
      <c r="G548" s="73"/>
    </row>
    <row r="549">
      <c r="G549" s="73"/>
    </row>
    <row r="550">
      <c r="G550" s="73"/>
    </row>
    <row r="551">
      <c r="G551" s="73"/>
    </row>
    <row r="552">
      <c r="G552" s="73"/>
    </row>
    <row r="553">
      <c r="G553" s="73"/>
    </row>
    <row r="554">
      <c r="G554" s="73"/>
    </row>
    <row r="555">
      <c r="G555" s="73"/>
    </row>
    <row r="556">
      <c r="G556" s="73"/>
    </row>
    <row r="557">
      <c r="G557" s="73"/>
    </row>
    <row r="558">
      <c r="G558" s="73"/>
    </row>
    <row r="559">
      <c r="G559" s="73"/>
    </row>
    <row r="560">
      <c r="G560" s="73"/>
    </row>
    <row r="561">
      <c r="G561" s="73"/>
    </row>
    <row r="562">
      <c r="G562" s="73"/>
    </row>
    <row r="563">
      <c r="G563" s="73"/>
    </row>
    <row r="564">
      <c r="G564" s="73"/>
    </row>
    <row r="565">
      <c r="G565" s="73"/>
    </row>
    <row r="566">
      <c r="G566" s="73"/>
    </row>
    <row r="567">
      <c r="G567" s="73"/>
    </row>
    <row r="568">
      <c r="G568" s="73"/>
    </row>
    <row r="569">
      <c r="G569" s="73"/>
    </row>
    <row r="570">
      <c r="G570" s="73"/>
    </row>
    <row r="571">
      <c r="G571" s="73"/>
    </row>
    <row r="572">
      <c r="G572" s="73"/>
    </row>
    <row r="573">
      <c r="G573" s="73"/>
    </row>
    <row r="574">
      <c r="G574" s="73"/>
    </row>
    <row r="575">
      <c r="G575" s="73"/>
    </row>
    <row r="576">
      <c r="G576" s="73"/>
    </row>
    <row r="577">
      <c r="G577" s="73"/>
    </row>
    <row r="578">
      <c r="G578" s="73"/>
    </row>
    <row r="579">
      <c r="G579" s="73"/>
    </row>
    <row r="580">
      <c r="G580" s="73"/>
    </row>
    <row r="581">
      <c r="G581" s="73"/>
    </row>
    <row r="582">
      <c r="G582" s="73"/>
    </row>
    <row r="583">
      <c r="G583" s="73"/>
    </row>
    <row r="584">
      <c r="G584" s="73"/>
    </row>
    <row r="585">
      <c r="G585" s="73"/>
    </row>
    <row r="586">
      <c r="G586" s="73"/>
    </row>
    <row r="587">
      <c r="G587" s="73"/>
    </row>
    <row r="588">
      <c r="G588" s="73"/>
    </row>
    <row r="589">
      <c r="G589" s="73"/>
    </row>
    <row r="590">
      <c r="G590" s="73"/>
    </row>
    <row r="591">
      <c r="G591" s="73"/>
    </row>
    <row r="592">
      <c r="G592" s="73"/>
    </row>
    <row r="593">
      <c r="G593" s="73"/>
    </row>
    <row r="594">
      <c r="G594" s="73"/>
    </row>
    <row r="595">
      <c r="G595" s="73"/>
    </row>
    <row r="596">
      <c r="G596" s="73"/>
    </row>
    <row r="597">
      <c r="G597" s="73"/>
    </row>
    <row r="598">
      <c r="G598" s="73"/>
    </row>
    <row r="599">
      <c r="G599" s="73"/>
    </row>
    <row r="600">
      <c r="G600" s="73"/>
    </row>
    <row r="601">
      <c r="G601" s="73"/>
    </row>
    <row r="602">
      <c r="G602" s="73"/>
    </row>
    <row r="603">
      <c r="G603" s="73"/>
    </row>
    <row r="604">
      <c r="G604" s="73"/>
    </row>
    <row r="605">
      <c r="G605" s="73"/>
    </row>
    <row r="606">
      <c r="G606" s="73"/>
    </row>
    <row r="607">
      <c r="G607" s="73"/>
    </row>
    <row r="608">
      <c r="G608" s="73"/>
    </row>
    <row r="609">
      <c r="G609" s="73"/>
    </row>
    <row r="610">
      <c r="G610" s="73"/>
    </row>
    <row r="611">
      <c r="G611" s="73"/>
    </row>
    <row r="612">
      <c r="G612" s="73"/>
    </row>
    <row r="613">
      <c r="G613" s="73"/>
    </row>
    <row r="614">
      <c r="G614" s="73"/>
    </row>
    <row r="615">
      <c r="G615" s="73"/>
    </row>
    <row r="616">
      <c r="G616" s="73"/>
    </row>
    <row r="617">
      <c r="G617" s="73"/>
    </row>
    <row r="618">
      <c r="G618" s="73"/>
    </row>
    <row r="619">
      <c r="G619" s="73"/>
    </row>
    <row r="620">
      <c r="G620" s="73"/>
    </row>
    <row r="621">
      <c r="G621" s="73"/>
    </row>
    <row r="622">
      <c r="G622" s="73"/>
    </row>
    <row r="623">
      <c r="G623" s="73"/>
    </row>
    <row r="624">
      <c r="G624" s="73"/>
    </row>
    <row r="625">
      <c r="G625" s="73"/>
    </row>
    <row r="626">
      <c r="G626" s="73"/>
    </row>
    <row r="627">
      <c r="G627" s="73"/>
    </row>
    <row r="628">
      <c r="G628" s="73"/>
    </row>
    <row r="629">
      <c r="G629" s="73"/>
    </row>
    <row r="630">
      <c r="G630" s="73"/>
    </row>
    <row r="631">
      <c r="G631" s="73"/>
    </row>
    <row r="632">
      <c r="G632" s="73"/>
    </row>
    <row r="633">
      <c r="G633" s="73"/>
    </row>
    <row r="634">
      <c r="G634" s="73"/>
    </row>
    <row r="635">
      <c r="G635" s="73"/>
    </row>
    <row r="636">
      <c r="G636" s="73"/>
    </row>
    <row r="637">
      <c r="G637" s="73"/>
    </row>
    <row r="638">
      <c r="G638" s="73"/>
    </row>
    <row r="639">
      <c r="G639" s="73"/>
    </row>
    <row r="640">
      <c r="G640" s="73"/>
    </row>
    <row r="641">
      <c r="G641" s="73"/>
    </row>
    <row r="642">
      <c r="G642" s="73"/>
    </row>
    <row r="643">
      <c r="G643" s="73"/>
    </row>
    <row r="644">
      <c r="G644" s="73"/>
    </row>
    <row r="645">
      <c r="G645" s="73"/>
    </row>
    <row r="646">
      <c r="G646" s="73"/>
    </row>
    <row r="647">
      <c r="G647" s="73"/>
    </row>
    <row r="648">
      <c r="G648" s="73"/>
    </row>
    <row r="649">
      <c r="G649" s="73"/>
    </row>
    <row r="650">
      <c r="G650" s="73"/>
    </row>
    <row r="651">
      <c r="G651" s="73"/>
    </row>
    <row r="652">
      <c r="G652" s="73"/>
    </row>
    <row r="653">
      <c r="G653" s="73"/>
    </row>
    <row r="654">
      <c r="G654" s="73"/>
    </row>
    <row r="655">
      <c r="G655" s="73"/>
    </row>
    <row r="656">
      <c r="G656" s="73"/>
    </row>
    <row r="657">
      <c r="G657" s="73"/>
    </row>
    <row r="658">
      <c r="G658" s="73"/>
    </row>
    <row r="659">
      <c r="G659" s="73"/>
    </row>
    <row r="660">
      <c r="G660" s="73"/>
    </row>
    <row r="661">
      <c r="G661" s="73"/>
    </row>
    <row r="662">
      <c r="G662" s="73"/>
    </row>
    <row r="663">
      <c r="G663" s="73"/>
    </row>
    <row r="664">
      <c r="G664" s="73"/>
    </row>
    <row r="665">
      <c r="G665" s="73"/>
    </row>
    <row r="666">
      <c r="G666" s="73"/>
    </row>
    <row r="667">
      <c r="G667" s="73"/>
    </row>
    <row r="668">
      <c r="G668" s="73"/>
    </row>
    <row r="669">
      <c r="G669" s="73"/>
    </row>
    <row r="670">
      <c r="G670" s="73"/>
    </row>
    <row r="671">
      <c r="G671" s="73"/>
    </row>
    <row r="672">
      <c r="G672" s="73"/>
    </row>
    <row r="673">
      <c r="G673" s="73"/>
    </row>
    <row r="674">
      <c r="G674" s="73"/>
    </row>
    <row r="675">
      <c r="G675" s="73"/>
    </row>
    <row r="676">
      <c r="G676" s="73"/>
    </row>
    <row r="677">
      <c r="G677" s="73"/>
    </row>
    <row r="678">
      <c r="G678" s="73"/>
    </row>
    <row r="679">
      <c r="G679" s="73"/>
    </row>
    <row r="680">
      <c r="G680" s="73"/>
    </row>
    <row r="681">
      <c r="G681" s="73"/>
    </row>
    <row r="682">
      <c r="G682" s="73"/>
    </row>
    <row r="683">
      <c r="G683" s="73"/>
    </row>
    <row r="684">
      <c r="G684" s="73"/>
    </row>
    <row r="685">
      <c r="G685" s="73"/>
    </row>
    <row r="686">
      <c r="G686" s="73"/>
    </row>
    <row r="687">
      <c r="G687" s="73"/>
    </row>
    <row r="688">
      <c r="G688" s="73"/>
    </row>
    <row r="689">
      <c r="G689" s="73"/>
    </row>
    <row r="690">
      <c r="G690" s="73"/>
    </row>
    <row r="691">
      <c r="G691" s="73"/>
    </row>
    <row r="692">
      <c r="G692" s="73"/>
    </row>
    <row r="693">
      <c r="G693" s="73"/>
    </row>
    <row r="694">
      <c r="G694" s="73"/>
    </row>
    <row r="695">
      <c r="G695" s="73"/>
    </row>
    <row r="696">
      <c r="G696" s="73"/>
    </row>
    <row r="697">
      <c r="G697" s="73"/>
    </row>
    <row r="698">
      <c r="G698" s="73"/>
    </row>
    <row r="699">
      <c r="G699" s="73"/>
    </row>
    <row r="700">
      <c r="G700" s="73"/>
    </row>
    <row r="701">
      <c r="G701" s="73"/>
    </row>
    <row r="702">
      <c r="G702" s="73"/>
    </row>
    <row r="703">
      <c r="G703" s="73"/>
    </row>
    <row r="704">
      <c r="G704" s="73"/>
    </row>
    <row r="705">
      <c r="G705" s="73"/>
    </row>
    <row r="706">
      <c r="G706" s="73"/>
    </row>
    <row r="707">
      <c r="G707" s="73"/>
    </row>
    <row r="708">
      <c r="G708" s="73"/>
    </row>
    <row r="709">
      <c r="G709" s="73"/>
    </row>
    <row r="710">
      <c r="G710" s="73"/>
    </row>
    <row r="711">
      <c r="G711" s="73"/>
    </row>
    <row r="712">
      <c r="G712" s="73"/>
    </row>
    <row r="713">
      <c r="G713" s="73"/>
    </row>
    <row r="714">
      <c r="G714" s="73"/>
    </row>
    <row r="715">
      <c r="G715" s="73"/>
    </row>
    <row r="716">
      <c r="G716" s="73"/>
    </row>
    <row r="717">
      <c r="G717" s="73"/>
    </row>
    <row r="718">
      <c r="G718" s="73"/>
    </row>
    <row r="719">
      <c r="G719" s="73"/>
    </row>
    <row r="720">
      <c r="G720" s="73"/>
    </row>
    <row r="721">
      <c r="G721" s="73"/>
    </row>
    <row r="722">
      <c r="G722" s="73"/>
    </row>
    <row r="723">
      <c r="G723" s="73"/>
    </row>
    <row r="724">
      <c r="G724" s="73"/>
    </row>
    <row r="725">
      <c r="G725" s="73"/>
    </row>
    <row r="726">
      <c r="G726" s="73"/>
    </row>
    <row r="727">
      <c r="G727" s="73"/>
    </row>
    <row r="728">
      <c r="G728" s="73"/>
    </row>
    <row r="729">
      <c r="G729" s="73"/>
    </row>
    <row r="730">
      <c r="G730" s="73"/>
    </row>
    <row r="731">
      <c r="G731" s="73"/>
    </row>
    <row r="732">
      <c r="G732" s="73"/>
    </row>
    <row r="733">
      <c r="G733" s="73"/>
    </row>
    <row r="734">
      <c r="G734" s="73"/>
    </row>
    <row r="735">
      <c r="G735" s="73"/>
    </row>
    <row r="736">
      <c r="G736" s="73"/>
    </row>
    <row r="737">
      <c r="G737" s="73"/>
    </row>
    <row r="738">
      <c r="G738" s="73"/>
    </row>
    <row r="739">
      <c r="G739" s="73"/>
    </row>
    <row r="740">
      <c r="G740" s="73"/>
    </row>
    <row r="741">
      <c r="G741" s="73"/>
    </row>
    <row r="742">
      <c r="G742" s="73"/>
    </row>
    <row r="743">
      <c r="G743" s="73"/>
    </row>
    <row r="744">
      <c r="G744" s="73"/>
    </row>
    <row r="745">
      <c r="G745" s="73"/>
    </row>
    <row r="746">
      <c r="G746" s="73"/>
    </row>
    <row r="747">
      <c r="G747" s="73"/>
    </row>
    <row r="748">
      <c r="G748" s="73"/>
    </row>
    <row r="749">
      <c r="G749" s="73"/>
    </row>
    <row r="750">
      <c r="G750" s="73"/>
    </row>
    <row r="751">
      <c r="G751" s="73"/>
    </row>
    <row r="752">
      <c r="G752" s="73"/>
    </row>
    <row r="753">
      <c r="G753" s="73"/>
    </row>
    <row r="754">
      <c r="G754" s="73"/>
    </row>
    <row r="755">
      <c r="G755" s="73"/>
    </row>
    <row r="756">
      <c r="G756" s="73"/>
    </row>
    <row r="757">
      <c r="G757" s="73"/>
    </row>
    <row r="758">
      <c r="G758" s="73"/>
    </row>
    <row r="759">
      <c r="G759" s="73"/>
    </row>
    <row r="760">
      <c r="G760" s="73"/>
    </row>
    <row r="761">
      <c r="G761" s="73"/>
    </row>
    <row r="762">
      <c r="G762" s="73"/>
    </row>
    <row r="763">
      <c r="G763" s="73"/>
    </row>
    <row r="764">
      <c r="G764" s="73"/>
    </row>
    <row r="765">
      <c r="G765" s="73"/>
    </row>
    <row r="766">
      <c r="G766" s="73"/>
    </row>
    <row r="767">
      <c r="G767" s="73"/>
    </row>
    <row r="768">
      <c r="G768" s="73"/>
    </row>
    <row r="769">
      <c r="G769" s="73"/>
    </row>
    <row r="770">
      <c r="G770" s="73"/>
    </row>
    <row r="771">
      <c r="G771" s="73"/>
    </row>
    <row r="772">
      <c r="G772" s="73"/>
    </row>
    <row r="773">
      <c r="G773" s="73"/>
    </row>
    <row r="774">
      <c r="G774" s="73"/>
    </row>
    <row r="775">
      <c r="G775" s="73"/>
    </row>
    <row r="776">
      <c r="G776" s="73"/>
    </row>
    <row r="777">
      <c r="G777" s="73"/>
    </row>
    <row r="778">
      <c r="G778" s="73"/>
    </row>
    <row r="779">
      <c r="G779" s="73"/>
    </row>
    <row r="780">
      <c r="G780" s="73"/>
    </row>
    <row r="781">
      <c r="G781" s="73"/>
    </row>
    <row r="782">
      <c r="G782" s="73"/>
    </row>
    <row r="783">
      <c r="G783" s="73"/>
    </row>
    <row r="784">
      <c r="G784" s="73"/>
    </row>
    <row r="785">
      <c r="G785" s="73"/>
    </row>
    <row r="786">
      <c r="G786" s="73"/>
    </row>
    <row r="787">
      <c r="G787" s="73"/>
    </row>
    <row r="788">
      <c r="G788" s="73"/>
    </row>
    <row r="789">
      <c r="G789" s="73"/>
    </row>
    <row r="790">
      <c r="G790" s="73"/>
    </row>
    <row r="791">
      <c r="G791" s="73"/>
    </row>
    <row r="792">
      <c r="G792" s="73"/>
    </row>
    <row r="793">
      <c r="G793" s="73"/>
    </row>
    <row r="794">
      <c r="G794" s="73"/>
    </row>
    <row r="795">
      <c r="G795" s="73"/>
    </row>
    <row r="796">
      <c r="G796" s="73"/>
    </row>
    <row r="797">
      <c r="G797" s="73"/>
    </row>
    <row r="798">
      <c r="G798" s="73"/>
    </row>
    <row r="799">
      <c r="G799" s="73"/>
    </row>
    <row r="800">
      <c r="G800" s="73"/>
    </row>
    <row r="801">
      <c r="G801" s="73"/>
    </row>
    <row r="802">
      <c r="G802" s="73"/>
    </row>
    <row r="803">
      <c r="G803" s="73"/>
    </row>
    <row r="804">
      <c r="G804" s="73"/>
    </row>
    <row r="805">
      <c r="G805" s="73"/>
    </row>
    <row r="806">
      <c r="G806" s="73"/>
    </row>
    <row r="807">
      <c r="G807" s="73"/>
    </row>
    <row r="808">
      <c r="G808" s="73"/>
    </row>
    <row r="809">
      <c r="G809" s="73"/>
    </row>
    <row r="810">
      <c r="G810" s="73"/>
    </row>
    <row r="811">
      <c r="G811" s="73"/>
    </row>
    <row r="812">
      <c r="G812" s="73"/>
    </row>
    <row r="813">
      <c r="G813" s="73"/>
    </row>
    <row r="814">
      <c r="G814" s="73"/>
    </row>
    <row r="815">
      <c r="G815" s="73"/>
    </row>
    <row r="816">
      <c r="G816" s="73"/>
    </row>
    <row r="817">
      <c r="G817" s="73"/>
    </row>
    <row r="818">
      <c r="G818" s="73"/>
    </row>
    <row r="819">
      <c r="G819" s="73"/>
    </row>
    <row r="820">
      <c r="G820" s="73"/>
    </row>
    <row r="821">
      <c r="G821" s="73"/>
    </row>
    <row r="822">
      <c r="G822" s="73"/>
    </row>
    <row r="823">
      <c r="G823" s="73"/>
    </row>
    <row r="824">
      <c r="G824" s="73"/>
    </row>
    <row r="825">
      <c r="G825" s="73"/>
    </row>
    <row r="826">
      <c r="G826" s="73"/>
    </row>
    <row r="827">
      <c r="G827" s="73"/>
    </row>
    <row r="828">
      <c r="G828" s="73"/>
    </row>
    <row r="829">
      <c r="G829" s="73"/>
    </row>
    <row r="830">
      <c r="G830" s="73"/>
    </row>
    <row r="831">
      <c r="G831" s="73"/>
    </row>
    <row r="832">
      <c r="G832" s="73"/>
    </row>
    <row r="833">
      <c r="G833" s="73"/>
    </row>
    <row r="834">
      <c r="G834" s="73"/>
    </row>
    <row r="835">
      <c r="G835" s="73"/>
    </row>
    <row r="836">
      <c r="G836" s="73"/>
    </row>
    <row r="837">
      <c r="G837" s="73"/>
    </row>
    <row r="838">
      <c r="G838" s="73"/>
    </row>
    <row r="839">
      <c r="G839" s="73"/>
    </row>
    <row r="840">
      <c r="G840" s="73"/>
    </row>
    <row r="841">
      <c r="G841" s="73"/>
    </row>
    <row r="842">
      <c r="G842" s="73"/>
    </row>
    <row r="843">
      <c r="G843" s="73"/>
    </row>
    <row r="844">
      <c r="G844" s="73"/>
    </row>
    <row r="845">
      <c r="G845" s="73"/>
    </row>
    <row r="846">
      <c r="G846" s="73"/>
    </row>
    <row r="847">
      <c r="G847" s="73"/>
    </row>
    <row r="848">
      <c r="G848" s="73"/>
    </row>
    <row r="849">
      <c r="G849" s="73"/>
    </row>
    <row r="850">
      <c r="G850" s="73"/>
    </row>
    <row r="851">
      <c r="G851" s="73"/>
    </row>
    <row r="852">
      <c r="G852" s="73"/>
    </row>
    <row r="853">
      <c r="G853" s="73"/>
    </row>
    <row r="854">
      <c r="G854" s="73"/>
    </row>
    <row r="855">
      <c r="G855" s="73"/>
    </row>
    <row r="856">
      <c r="G856" s="73"/>
    </row>
    <row r="857">
      <c r="G857" s="73"/>
    </row>
    <row r="858">
      <c r="G858" s="73"/>
    </row>
    <row r="859">
      <c r="G859" s="73"/>
    </row>
    <row r="860">
      <c r="G860" s="73"/>
    </row>
    <row r="861">
      <c r="G861" s="73"/>
    </row>
    <row r="862">
      <c r="G862" s="73"/>
    </row>
    <row r="863">
      <c r="G863" s="73"/>
    </row>
    <row r="864">
      <c r="G864" s="73"/>
    </row>
    <row r="865">
      <c r="G865" s="73"/>
    </row>
    <row r="866">
      <c r="G866" s="73"/>
    </row>
    <row r="867">
      <c r="G867" s="73"/>
    </row>
    <row r="868">
      <c r="G868" s="73"/>
    </row>
    <row r="869">
      <c r="G869" s="73"/>
    </row>
    <row r="870">
      <c r="G870" s="73"/>
    </row>
    <row r="871">
      <c r="G871" s="73"/>
    </row>
    <row r="872">
      <c r="G872" s="73"/>
    </row>
    <row r="873">
      <c r="G873" s="73"/>
    </row>
    <row r="874">
      <c r="G874" s="73"/>
    </row>
    <row r="875">
      <c r="G875" s="73"/>
    </row>
    <row r="876">
      <c r="G876" s="73"/>
    </row>
    <row r="877">
      <c r="G877" s="73"/>
    </row>
    <row r="878">
      <c r="G878" s="73"/>
    </row>
    <row r="879">
      <c r="G879" s="73"/>
    </row>
    <row r="880">
      <c r="G880" s="73"/>
    </row>
    <row r="881">
      <c r="G881" s="73"/>
    </row>
    <row r="882">
      <c r="G882" s="73"/>
    </row>
    <row r="883">
      <c r="G883" s="73"/>
    </row>
    <row r="884">
      <c r="G884" s="73"/>
    </row>
    <row r="885">
      <c r="G885" s="73"/>
    </row>
    <row r="886">
      <c r="G886" s="73"/>
    </row>
    <row r="887">
      <c r="G887" s="73"/>
    </row>
    <row r="888">
      <c r="G888" s="73"/>
    </row>
    <row r="889">
      <c r="G889" s="73"/>
    </row>
    <row r="890">
      <c r="G890" s="73"/>
    </row>
    <row r="891">
      <c r="G891" s="73"/>
    </row>
    <row r="892">
      <c r="G892" s="73"/>
    </row>
    <row r="893">
      <c r="G893" s="73"/>
    </row>
    <row r="894">
      <c r="G894" s="73"/>
    </row>
    <row r="895">
      <c r="G895" s="73"/>
    </row>
    <row r="896">
      <c r="G896" s="73"/>
    </row>
    <row r="897">
      <c r="G897" s="73"/>
    </row>
    <row r="898">
      <c r="G898" s="73"/>
    </row>
    <row r="899">
      <c r="G899" s="73"/>
    </row>
    <row r="900">
      <c r="G900" s="73"/>
    </row>
    <row r="901">
      <c r="G901" s="73"/>
    </row>
    <row r="902">
      <c r="G902" s="73"/>
    </row>
    <row r="903">
      <c r="G903" s="73"/>
    </row>
    <row r="904">
      <c r="G904" s="73"/>
    </row>
    <row r="905">
      <c r="G905" s="73"/>
    </row>
    <row r="906">
      <c r="G906" s="73"/>
    </row>
    <row r="907">
      <c r="G907" s="73"/>
    </row>
    <row r="908">
      <c r="G908" s="73"/>
    </row>
    <row r="909">
      <c r="G909" s="73"/>
    </row>
    <row r="910">
      <c r="G910" s="73"/>
    </row>
    <row r="911">
      <c r="G911" s="73"/>
    </row>
    <row r="912">
      <c r="G912" s="73"/>
    </row>
    <row r="913">
      <c r="G913" s="73"/>
    </row>
    <row r="914">
      <c r="G914" s="73"/>
    </row>
    <row r="915">
      <c r="G915" s="73"/>
    </row>
    <row r="916">
      <c r="G916" s="73"/>
    </row>
    <row r="917">
      <c r="G917" s="73"/>
    </row>
    <row r="918">
      <c r="G918" s="73"/>
    </row>
    <row r="919">
      <c r="G919" s="73"/>
    </row>
    <row r="920">
      <c r="G920" s="73"/>
    </row>
    <row r="921">
      <c r="G921" s="73"/>
    </row>
    <row r="922">
      <c r="G922" s="73"/>
    </row>
    <row r="923">
      <c r="G923" s="73"/>
    </row>
    <row r="924">
      <c r="G924" s="73"/>
    </row>
    <row r="925">
      <c r="G925" s="73"/>
    </row>
    <row r="926">
      <c r="G926" s="73"/>
    </row>
    <row r="927">
      <c r="G927" s="73"/>
    </row>
    <row r="928">
      <c r="G928" s="73"/>
    </row>
    <row r="929">
      <c r="G929" s="73"/>
    </row>
    <row r="930">
      <c r="G930" s="73"/>
    </row>
    <row r="931">
      <c r="G931" s="73"/>
    </row>
    <row r="932">
      <c r="G932" s="73"/>
    </row>
    <row r="933">
      <c r="G933" s="73"/>
    </row>
    <row r="934">
      <c r="G934" s="73"/>
    </row>
    <row r="935">
      <c r="G935" s="73"/>
    </row>
    <row r="936">
      <c r="G936" s="73"/>
    </row>
    <row r="937">
      <c r="G937" s="73"/>
    </row>
    <row r="938">
      <c r="G938" s="73"/>
    </row>
    <row r="939">
      <c r="G939" s="73"/>
    </row>
    <row r="940">
      <c r="G940" s="73"/>
    </row>
    <row r="941">
      <c r="G941" s="73"/>
    </row>
    <row r="942">
      <c r="G942" s="73"/>
    </row>
    <row r="943">
      <c r="G943" s="73"/>
    </row>
    <row r="944">
      <c r="G944" s="73"/>
    </row>
    <row r="945">
      <c r="G945" s="73"/>
    </row>
    <row r="946">
      <c r="G946" s="73"/>
    </row>
    <row r="947">
      <c r="G947" s="73"/>
    </row>
    <row r="948">
      <c r="G948" s="73"/>
    </row>
    <row r="949">
      <c r="G949" s="73"/>
    </row>
    <row r="950">
      <c r="G950" s="73"/>
    </row>
    <row r="951">
      <c r="G951" s="73"/>
    </row>
    <row r="952">
      <c r="G952" s="73"/>
    </row>
    <row r="953">
      <c r="G953" s="73"/>
    </row>
    <row r="954">
      <c r="G954" s="73"/>
    </row>
    <row r="955">
      <c r="G955" s="73"/>
    </row>
    <row r="956">
      <c r="G956" s="73"/>
    </row>
    <row r="957">
      <c r="G957" s="73"/>
    </row>
    <row r="958">
      <c r="G958" s="73"/>
    </row>
    <row r="959">
      <c r="G959" s="73"/>
    </row>
    <row r="960">
      <c r="G960" s="73"/>
    </row>
    <row r="961">
      <c r="G961" s="73"/>
    </row>
    <row r="962">
      <c r="G962" s="73"/>
    </row>
    <row r="963">
      <c r="G963" s="73"/>
    </row>
    <row r="964">
      <c r="G964" s="73"/>
    </row>
    <row r="965">
      <c r="G965" s="73"/>
    </row>
    <row r="966">
      <c r="G966" s="73"/>
    </row>
    <row r="967">
      <c r="G967" s="73"/>
    </row>
    <row r="968">
      <c r="G968" s="73"/>
    </row>
    <row r="969">
      <c r="G969" s="73"/>
    </row>
    <row r="970">
      <c r="G970" s="73"/>
    </row>
    <row r="971">
      <c r="G971" s="73"/>
    </row>
    <row r="972">
      <c r="G972" s="73"/>
    </row>
    <row r="973">
      <c r="G973" s="73"/>
    </row>
    <row r="974">
      <c r="G974" s="73"/>
    </row>
    <row r="975">
      <c r="G975" s="73"/>
    </row>
    <row r="976">
      <c r="G976" s="73"/>
    </row>
    <row r="977">
      <c r="G977" s="73"/>
    </row>
    <row r="978">
      <c r="G978" s="73"/>
    </row>
    <row r="979">
      <c r="G979" s="73"/>
    </row>
    <row r="980">
      <c r="G980" s="73"/>
    </row>
    <row r="981">
      <c r="G981" s="73"/>
    </row>
    <row r="982">
      <c r="G982" s="73"/>
    </row>
    <row r="983">
      <c r="G983" s="73"/>
    </row>
    <row r="984">
      <c r="G984" s="73"/>
    </row>
    <row r="985">
      <c r="G985" s="73"/>
    </row>
    <row r="986">
      <c r="G986" s="73"/>
    </row>
    <row r="987">
      <c r="G987" s="73"/>
    </row>
    <row r="988">
      <c r="G988" s="73"/>
    </row>
    <row r="989">
      <c r="G989" s="73"/>
    </row>
    <row r="990">
      <c r="G990" s="73"/>
    </row>
    <row r="991">
      <c r="G991" s="73"/>
    </row>
    <row r="992">
      <c r="G992" s="73"/>
    </row>
    <row r="993">
      <c r="G993" s="73"/>
    </row>
    <row r="994">
      <c r="G994" s="73"/>
    </row>
    <row r="995">
      <c r="G995" s="73"/>
    </row>
    <row r="996">
      <c r="G996" s="73"/>
    </row>
    <row r="997">
      <c r="G997" s="73"/>
    </row>
    <row r="998">
      <c r="G998" s="73"/>
    </row>
    <row r="999">
      <c r="G999" s="73"/>
    </row>
    <row r="1000">
      <c r="G1000" s="73"/>
    </row>
  </sheetData>
  <conditionalFormatting sqref="F1:F1000">
    <cfRule type="cellIs" dxfId="0" priority="1" operator="greaterThanOrEqual">
      <formula>3</formula>
    </cfRule>
  </conditionalFormatting>
  <conditionalFormatting sqref="E1:E1000">
    <cfRule type="cellIs" dxfId="0" priority="2" operator="lessThanOrEqual">
      <formula>8</formula>
    </cfRule>
  </conditionalFormatting>
  <conditionalFormatting sqref="A1:B1000">
    <cfRule type="expression" dxfId="0" priority="3">
      <formula>countifs</formula>
    </cfRule>
  </conditionalFormatting>
  <hyperlinks>
    <hyperlink r:id="rId1" ref="H1"/>
  </hyperlinks>
  <drawing r:id="rId2"/>
</worksheet>
</file>