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inal\FRE6233\Fall2023\xll_fre\"/>
    </mc:Choice>
  </mc:AlternateContent>
  <xr:revisionPtr revIDLastSave="0" documentId="8_{92AE09A7-62E5-4F53-A82F-02ECBEB790F0}" xr6:coauthVersionLast="47" xr6:coauthVersionMax="47" xr10:uidLastSave="{00000000-0000-0000-0000-000000000000}"/>
  <bookViews>
    <workbookView xWindow="-110" yWindow="-110" windowWidth="19420" windowHeight="10300" xr2:uid="{70B00E0F-37D3-44A8-A9D8-BCFC305090B5}"/>
  </bookViews>
  <sheets>
    <sheet name="Sheet1" sheetId="1" r:id="rId1"/>
  </sheets>
  <definedNames>
    <definedName name="f">Sheet1!$C$2</definedName>
    <definedName name="k">Sheet1!$C$4</definedName>
    <definedName name="s">Sheet1!$C$3</definedName>
    <definedName name="v">Sheet1!$C$5</definedName>
    <definedName name="v2_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1"/>
  <c r="C12" i="1" a="1"/>
  <c r="C12" i="1" s="1"/>
  <c r="B12" i="1" a="1"/>
  <c r="B12" i="1" s="1"/>
  <c r="E3" i="1" a="1"/>
  <c r="E3" i="1" s="1"/>
  <c r="G3" i="1" a="1"/>
  <c r="C6" i="1" a="1"/>
  <c r="F3" i="1" a="1"/>
  <c r="C7" i="1" a="1"/>
  <c r="B7" i="1" a="1"/>
  <c r="C5" i="1" a="1"/>
  <c r="G3" i="1" l="1"/>
  <c r="C6" i="1"/>
  <c r="F3" i="1"/>
  <c r="C7" i="1"/>
  <c r="B7" i="1"/>
  <c r="C5" i="1"/>
  <c r="D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<sst xmlns="http://schemas.openxmlformats.org/spreadsheetml/2006/main" count="8" uniqueCount="8">
  <si>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f</t>
  </si>
  <si>
    <t>s</t>
  </si>
  <si>
    <t>k</t>
  </si>
  <si>
    <t>v</t>
  </si>
  <si>
    <t>x</t>
  </si>
  <si>
    <t>p</t>
  </si>
  <si>
    <t>v2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</si>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</sst>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Sheet1!$E$3:$E$43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Sheet1!$H$3:$H$52</c:f>
              <c:numCache>
                <c:formatCode>General</c:formatCode>
                <c:ptCount val="50"/>
                <c:pt idx="0">
                  <c:v>3.9914343421842524E-2</c:v>
                </c:pt>
                <c:pt idx="1">
                  <c:v>5.7008934088091712E-2</c:v>
                </c:pt>
                <c:pt idx="2">
                  <c:v>7.7525654930031662E-2</c:v>
                </c:pt>
                <c:pt idx="3">
                  <c:v>9.8147699443157599E-2</c:v>
                </c:pt>
                <c:pt idx="4">
                  <c:v>0.11894625935090986</c:v>
                </c:pt>
                <c:pt idx="5">
                  <c:v>0.13857646014596003</c:v>
                </c:pt>
                <c:pt idx="6">
                  <c:v>0.15769231666872319</c:v>
                </c:pt>
                <c:pt idx="7">
                  <c:v>0.17661989201010186</c:v>
                </c:pt>
                <c:pt idx="8">
                  <c:v>0.19533847013693872</c:v>
                </c:pt>
                <c:pt idx="9">
                  <c:v>0.21379978586735504</c:v>
                </c:pt>
                <c:pt idx="10">
                  <c:v>0.23192225823886758</c:v>
                </c:pt>
                <c:pt idx="11">
                  <c:v>0.24958774561835106</c:v>
                </c:pt>
                <c:pt idx="12">
                  <c:v>0.26504490944463655</c:v>
                </c:pt>
                <c:pt idx="13">
                  <c:v>0.27870498027394675</c:v>
                </c:pt>
                <c:pt idx="14">
                  <c:v>0.29135177538990575</c:v>
                </c:pt>
                <c:pt idx="15">
                  <c:v>0.30286823863956869</c:v>
                </c:pt>
                <c:pt idx="16">
                  <c:v>0.31313597270109739</c:v>
                </c:pt>
                <c:pt idx="17">
                  <c:v>0.32204228626076059</c:v>
                </c:pt>
                <c:pt idx="18">
                  <c:v>0.32948719735694709</c:v>
                </c:pt>
                <c:pt idx="19">
                  <c:v>0.33538962729369359</c:v>
                </c:pt>
                <c:pt idx="20">
                  <c:v>0.33969212337503052</c:v>
                </c:pt>
                <c:pt idx="21">
                  <c:v>0.34236363723901064</c:v>
                </c:pt>
                <c:pt idx="22">
                  <c:v>0.343400130032812</c:v>
                </c:pt>
                <c:pt idx="23">
                  <c:v>0.3428230402578194</c:v>
                </c:pt>
                <c:pt idx="24">
                  <c:v>0.34067589773505347</c:v>
                </c:pt>
                <c:pt idx="25">
                  <c:v>0.33701956511683306</c:v>
                </c:pt>
                <c:pt idx="26">
                  <c:v>0.33192671306299815</c:v>
                </c:pt>
                <c:pt idx="27">
                  <c:v>0.32547617494438441</c:v>
                </c:pt>
                <c:pt idx="28">
                  <c:v>0.31774778286902006</c:v>
                </c:pt>
                <c:pt idx="29">
                  <c:v>0.30881817170705972</c:v>
                </c:pt>
                <c:pt idx="30">
                  <c:v>0.29672394194174956</c:v>
                </c:pt>
                <c:pt idx="31">
                  <c:v>0.28338500852841264</c:v>
                </c:pt>
                <c:pt idx="32">
                  <c:v>0.2693292140185406</c:v>
                </c:pt>
                <c:pt idx="33">
                  <c:v>0.25465094832685509</c:v>
                </c:pt>
                <c:pt idx="34">
                  <c:v>0.2394187377707766</c:v>
                </c:pt>
                <c:pt idx="35">
                  <c:v>0.22367857145806624</c:v>
                </c:pt>
                <c:pt idx="36">
                  <c:v>0.20745851990209019</c:v>
                </c:pt>
                <c:pt idx="37">
                  <c:v>0.19077399369230363</c:v>
                </c:pt>
                <c:pt idx="38">
                  <c:v>0.17302133537080522</c:v>
                </c:pt>
                <c:pt idx="39">
                  <c:v>0.15399300874121025</c:v>
                </c:pt>
                <c:pt idx="40">
                  <c:v>0.134945953272819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F52-4242-AFF9-691F0CBE8D22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Sheet1!$E$3:$E$43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Sheet1!$F$3:$F$43</c:f>
              <c:numCache>
                <c:formatCode>General</c:formatCode>
                <c:ptCount val="41"/>
                <c:pt idx="0">
                  <c:v>3.9914343421842524E-2</c:v>
                </c:pt>
                <c:pt idx="1">
                  <c:v>5.7008934088091712E-2</c:v>
                </c:pt>
                <c:pt idx="2">
                  <c:v>8.0058534547874594E-2</c:v>
                </c:pt>
                <c:pt idx="3">
                  <c:v>0.1106179901946911</c:v>
                </c:pt>
                <c:pt idx="4">
                  <c:v>0.15048353300942452</c:v>
                </c:pt>
                <c:pt idx="5">
                  <c:v>0.20168732797265143</c:v>
                </c:pt>
                <c:pt idx="6">
                  <c:v>0.26648097458621578</c:v>
                </c:pt>
                <c:pt idx="7">
                  <c:v>0.34730740212793521</c:v>
                </c:pt>
                <c:pt idx="8">
                  <c:v>0.44676133725329414</c:v>
                </c:pt>
                <c:pt idx="9">
                  <c:v>0.56753930674006625</c:v>
                </c:pt>
                <c:pt idx="10">
                  <c:v>0.71238089607366994</c:v>
                </c:pt>
                <c:pt idx="11">
                  <c:v>0.88400364647703</c:v>
                </c:pt>
                <c:pt idx="12">
                  <c:v>1.0850344779622958</c:v>
                </c:pt>
                <c:pt idx="13">
                  <c:v>1.3179408286409782</c:v>
                </c:pt>
                <c:pt idx="14">
                  <c:v>1.5849647756893894</c:v>
                </c:pt>
                <c:pt idx="15">
                  <c:v>1.8880632480607282</c:v>
                </c:pt>
                <c:pt idx="16">
                  <c:v>2.2288570738163145</c:v>
                </c:pt>
                <c:pt idx="17">
                  <c:v>2.6085910627585847</c:v>
                </c:pt>
                <c:pt idx="18">
                  <c:v>3.0281066582734937</c:v>
                </c:pt>
                <c:pt idx="19">
                  <c:v>3.4878279587501879</c:v>
                </c:pt>
                <c:pt idx="20">
                  <c:v>3.987761167674492</c:v>
                </c:pt>
                <c:pt idx="21">
                  <c:v>4.5275068370385512</c:v>
                </c:pt>
                <c:pt idx="22">
                  <c:v>5.1062836665495652</c:v>
                </c:pt>
                <c:pt idx="23">
                  <c:v>5.7229621445706016</c:v>
                </c:pt>
                <c:pt idx="24">
                  <c:v>6.376105985444056</c:v>
                </c:pt>
                <c:pt idx="25">
                  <c:v>7.0640191378988391</c:v>
                </c:pt>
                <c:pt idx="26">
                  <c:v>7.7847961044341929</c:v>
                </c:pt>
                <c:pt idx="27">
                  <c:v>8.5363734057617648</c:v>
                </c:pt>
                <c:pt idx="28">
                  <c:v>9.3165802243033653</c:v>
                </c:pt>
                <c:pt idx="29">
                  <c:v>10.123186539019301</c:v>
                </c:pt>
                <c:pt idx="30">
                  <c:v>10.953947391857241</c:v>
                </c:pt>
                <c:pt idx="31">
                  <c:v>11.806642276452777</c:v>
                </c:pt>
                <c:pt idx="32">
                  <c:v>12.679108988059141</c:v>
                </c:pt>
                <c:pt idx="33">
                  <c:v>13.569271600088314</c:v>
                </c:pt>
                <c:pt idx="34">
                  <c:v>14.47516252219144</c:v>
                </c:pt>
                <c:pt idx="35">
                  <c:v>15.394938837716396</c:v>
                </c:pt>
                <c:pt idx="36">
                  <c:v>16.326893309710854</c:v>
                </c:pt>
                <c:pt idx="37">
                  <c:v>17.269460583629098</c:v>
                </c:pt>
                <c:pt idx="38">
                  <c:v>18.221219204170353</c:v>
                </c:pt>
                <c:pt idx="39">
                  <c:v>19.180890108309015</c:v>
                </c:pt>
                <c:pt idx="40">
                  <c:v>20.14733226325697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52-4242-AFF9-691F0CBE8D2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Sheet1!$E$3:$E$43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Sheet1!$G$3:$G$43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2.5328796178429314E-3</c:v>
                </c:pt>
                <c:pt idx="3">
                  <c:v>1.2470290751533497E-2</c:v>
                </c:pt>
                <c:pt idx="4">
                  <c:v>3.1537273658514664E-2</c:v>
                </c:pt>
                <c:pt idx="5">
                  <c:v>6.3110867826691397E-2</c:v>
                </c:pt>
                <c:pt idx="6">
                  <c:v>0.10878865791749259</c:v>
                </c:pt>
                <c:pt idx="7">
                  <c:v>0.17068751011783334</c:v>
                </c:pt>
                <c:pt idx="8">
                  <c:v>0.25142286711635542</c:v>
                </c:pt>
                <c:pt idx="9">
                  <c:v>0.35373952087271121</c:v>
                </c:pt>
                <c:pt idx="10">
                  <c:v>0.48045863783480236</c:v>
                </c:pt>
                <c:pt idx="11">
                  <c:v>0.63441590085867894</c:v>
                </c:pt>
                <c:pt idx="12">
                  <c:v>0.81998956851765925</c:v>
                </c:pt>
                <c:pt idx="13">
                  <c:v>1.0392358483670314</c:v>
                </c:pt>
                <c:pt idx="14">
                  <c:v>1.2936130002994837</c:v>
                </c:pt>
                <c:pt idx="15">
                  <c:v>1.5851950094211595</c:v>
                </c:pt>
                <c:pt idx="16">
                  <c:v>1.9157211011152171</c:v>
                </c:pt>
                <c:pt idx="17">
                  <c:v>2.2865487764978241</c:v>
                </c:pt>
                <c:pt idx="18">
                  <c:v>2.6986194609165466</c:v>
                </c:pt>
                <c:pt idx="19">
                  <c:v>3.1524383314564943</c:v>
                </c:pt>
                <c:pt idx="20">
                  <c:v>3.6480690442994614</c:v>
                </c:pt>
                <c:pt idx="21">
                  <c:v>4.1851431997995405</c:v>
                </c:pt>
                <c:pt idx="22">
                  <c:v>4.7628835365167532</c:v>
                </c:pt>
                <c:pt idx="23">
                  <c:v>5.3801391043127822</c:v>
                </c:pt>
                <c:pt idx="24">
                  <c:v>6.0354300877090026</c:v>
                </c:pt>
                <c:pt idx="25">
                  <c:v>6.726999572782006</c:v>
                </c:pt>
                <c:pt idx="26">
                  <c:v>7.4528693913711948</c:v>
                </c:pt>
                <c:pt idx="27">
                  <c:v>8.2108972308173804</c:v>
                </c:pt>
                <c:pt idx="28">
                  <c:v>8.9988324414343452</c:v>
                </c:pt>
                <c:pt idx="29">
                  <c:v>9.814368367312241</c:v>
                </c:pt>
                <c:pt idx="30">
                  <c:v>10.657223449915492</c:v>
                </c:pt>
                <c:pt idx="31">
                  <c:v>11.523257267924365</c:v>
                </c:pt>
                <c:pt idx="32">
                  <c:v>12.409779774040601</c:v>
                </c:pt>
                <c:pt idx="33">
                  <c:v>13.314620651761459</c:v>
                </c:pt>
                <c:pt idx="34">
                  <c:v>14.235743784420663</c:v>
                </c:pt>
                <c:pt idx="35">
                  <c:v>15.171260266258329</c:v>
                </c:pt>
                <c:pt idx="36">
                  <c:v>16.119434789808764</c:v>
                </c:pt>
                <c:pt idx="37">
                  <c:v>17.078686589936794</c:v>
                </c:pt>
                <c:pt idx="38">
                  <c:v>18.048197868799548</c:v>
                </c:pt>
                <c:pt idx="39">
                  <c:v>19.026897099567805</c:v>
                </c:pt>
                <c:pt idx="40">
                  <c:v>20.012386309984151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52-4242-AFF9-691F0CBE8D2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Sheet1!$E$3:$E$43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Sheet1!$F$3:$F$43</c:f>
              <c:numCache>
                <c:formatCode>General</c:formatCode>
                <c:ptCount val="41"/>
                <c:pt idx="0">
                  <c:v>3.9914343421842524E-2</c:v>
                </c:pt>
                <c:pt idx="1">
                  <c:v>5.7008934088091712E-2</c:v>
                </c:pt>
                <c:pt idx="2">
                  <c:v>8.0058534547874594E-2</c:v>
                </c:pt>
                <c:pt idx="3">
                  <c:v>0.1106179901946911</c:v>
                </c:pt>
                <c:pt idx="4">
                  <c:v>0.15048353300942452</c:v>
                </c:pt>
                <c:pt idx="5">
                  <c:v>0.20168732797265143</c:v>
                </c:pt>
                <c:pt idx="6">
                  <c:v>0.26648097458621578</c:v>
                </c:pt>
                <c:pt idx="7">
                  <c:v>0.34730740212793521</c:v>
                </c:pt>
                <c:pt idx="8">
                  <c:v>0.44676133725329414</c:v>
                </c:pt>
                <c:pt idx="9">
                  <c:v>0.56753930674006625</c:v>
                </c:pt>
                <c:pt idx="10">
                  <c:v>0.71238089607366994</c:v>
                </c:pt>
                <c:pt idx="11">
                  <c:v>0.88400364647703</c:v>
                </c:pt>
                <c:pt idx="12">
                  <c:v>1.0850344779622958</c:v>
                </c:pt>
                <c:pt idx="13">
                  <c:v>1.3179408286409782</c:v>
                </c:pt>
                <c:pt idx="14">
                  <c:v>1.5849647756893894</c:v>
                </c:pt>
                <c:pt idx="15">
                  <c:v>1.8880632480607282</c:v>
                </c:pt>
                <c:pt idx="16">
                  <c:v>2.2288570738163145</c:v>
                </c:pt>
                <c:pt idx="17">
                  <c:v>2.6085910627585847</c:v>
                </c:pt>
                <c:pt idx="18">
                  <c:v>3.0281066582734937</c:v>
                </c:pt>
                <c:pt idx="19">
                  <c:v>3.4878279587501879</c:v>
                </c:pt>
                <c:pt idx="20">
                  <c:v>3.987761167674492</c:v>
                </c:pt>
                <c:pt idx="21">
                  <c:v>4.5275068370385512</c:v>
                </c:pt>
                <c:pt idx="22">
                  <c:v>5.1062836665495652</c:v>
                </c:pt>
                <c:pt idx="23">
                  <c:v>5.7229621445706016</c:v>
                </c:pt>
                <c:pt idx="24">
                  <c:v>6.376105985444056</c:v>
                </c:pt>
                <c:pt idx="25">
                  <c:v>7.0640191378988391</c:v>
                </c:pt>
                <c:pt idx="26">
                  <c:v>7.7847961044341929</c:v>
                </c:pt>
                <c:pt idx="27">
                  <c:v>8.5363734057617648</c:v>
                </c:pt>
                <c:pt idx="28">
                  <c:v>9.3165802243033653</c:v>
                </c:pt>
                <c:pt idx="29">
                  <c:v>10.123186539019301</c:v>
                </c:pt>
                <c:pt idx="30">
                  <c:v>10.953947391857241</c:v>
                </c:pt>
                <c:pt idx="31">
                  <c:v>11.806642276452777</c:v>
                </c:pt>
                <c:pt idx="32">
                  <c:v>12.679108988059141</c:v>
                </c:pt>
                <c:pt idx="33">
                  <c:v>13.569271600088314</c:v>
                </c:pt>
                <c:pt idx="34">
                  <c:v>14.47516252219144</c:v>
                </c:pt>
                <c:pt idx="35">
                  <c:v>15.394938837716396</c:v>
                </c:pt>
                <c:pt idx="36">
                  <c:v>16.326893309710854</c:v>
                </c:pt>
                <c:pt idx="37">
                  <c:v>17.269460583629098</c:v>
                </c:pt>
                <c:pt idx="38">
                  <c:v>18.221219204170353</c:v>
                </c:pt>
                <c:pt idx="39">
                  <c:v>19.180890108309015</c:v>
                </c:pt>
                <c:pt idx="40">
                  <c:v>20.14733226325697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F52-4242-AFF9-691F0CBE8D22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Sheet1!$E$3:$E$43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Sheet1!$G$3:$G$43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2.5328796178429314E-3</c:v>
                </c:pt>
                <c:pt idx="3">
                  <c:v>1.2470290751533497E-2</c:v>
                </c:pt>
                <c:pt idx="4">
                  <c:v>3.1537273658514664E-2</c:v>
                </c:pt>
                <c:pt idx="5">
                  <c:v>6.3110867826691397E-2</c:v>
                </c:pt>
                <c:pt idx="6">
                  <c:v>0.10878865791749259</c:v>
                </c:pt>
                <c:pt idx="7">
                  <c:v>0.17068751011783334</c:v>
                </c:pt>
                <c:pt idx="8">
                  <c:v>0.25142286711635542</c:v>
                </c:pt>
                <c:pt idx="9">
                  <c:v>0.35373952087271121</c:v>
                </c:pt>
                <c:pt idx="10">
                  <c:v>0.48045863783480236</c:v>
                </c:pt>
                <c:pt idx="11">
                  <c:v>0.63441590085867894</c:v>
                </c:pt>
                <c:pt idx="12">
                  <c:v>0.81998956851765925</c:v>
                </c:pt>
                <c:pt idx="13">
                  <c:v>1.0392358483670314</c:v>
                </c:pt>
                <c:pt idx="14">
                  <c:v>1.2936130002994837</c:v>
                </c:pt>
                <c:pt idx="15">
                  <c:v>1.5851950094211595</c:v>
                </c:pt>
                <c:pt idx="16">
                  <c:v>1.9157211011152171</c:v>
                </c:pt>
                <c:pt idx="17">
                  <c:v>2.2865487764978241</c:v>
                </c:pt>
                <c:pt idx="18">
                  <c:v>2.6986194609165466</c:v>
                </c:pt>
                <c:pt idx="19">
                  <c:v>3.1524383314564943</c:v>
                </c:pt>
                <c:pt idx="20">
                  <c:v>3.6480690442994614</c:v>
                </c:pt>
                <c:pt idx="21">
                  <c:v>4.1851431997995405</c:v>
                </c:pt>
                <c:pt idx="22">
                  <c:v>4.7628835365167532</c:v>
                </c:pt>
                <c:pt idx="23">
                  <c:v>5.3801391043127822</c:v>
                </c:pt>
                <c:pt idx="24">
                  <c:v>6.0354300877090026</c:v>
                </c:pt>
                <c:pt idx="25">
                  <c:v>6.726999572782006</c:v>
                </c:pt>
                <c:pt idx="26">
                  <c:v>7.4528693913711948</c:v>
                </c:pt>
                <c:pt idx="27">
                  <c:v>8.2108972308173804</c:v>
                </c:pt>
                <c:pt idx="28">
                  <c:v>8.9988324414343452</c:v>
                </c:pt>
                <c:pt idx="29">
                  <c:v>9.814368367312241</c:v>
                </c:pt>
                <c:pt idx="30">
                  <c:v>10.657223449915492</c:v>
                </c:pt>
                <c:pt idx="31">
                  <c:v>11.523257267924365</c:v>
                </c:pt>
                <c:pt idx="32">
                  <c:v>12.409779774040601</c:v>
                </c:pt>
                <c:pt idx="33">
                  <c:v>13.314620651761459</c:v>
                </c:pt>
                <c:pt idx="34">
                  <c:v>14.235743784420663</c:v>
                </c:pt>
                <c:pt idx="35">
                  <c:v>15.171260266258329</c:v>
                </c:pt>
                <c:pt idx="36">
                  <c:v>16.119434789808764</c:v>
                </c:pt>
                <c:pt idx="37">
                  <c:v>17.078686589936794</c:v>
                </c:pt>
                <c:pt idx="38">
                  <c:v>18.048197868799548</c:v>
                </c:pt>
                <c:pt idx="39">
                  <c:v>19.026897099567805</c:v>
                </c:pt>
                <c:pt idx="40">
                  <c:v>20.012386309984151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F52-4242-AFF9-691F0CBE8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30656"/>
        <c:axId val="600431376"/>
      </c:scatterChart>
      <c:valAx>
        <c:axId val="3263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31376"/>
        <c:crosses val="autoZero"/>
        <c:crossBetween val="midCat"/>
      </c:valAx>
      <c:valAx>
        <c:axId val="6004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3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327025</xdr:colOff>
      <xdr:row>3</xdr:row>
      <xdr:rowOff>69850</xdr:rowOff>
    </xdr:from>
    <xdr:to>
      <xdr:col>16</xdr:col>
      <xdr:colOff>22225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5019D-E80E-1B71-F69C-91A7AAB66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FB6B-4DA5-46E5-B111-D602911F9485}">
  <dimension ref="B2:K52"/>
  <sheetViews>
    <sheetView tabSelected="1" workbookViewId="0">
      <selection activeCell="K3" sqref="K3"/>
    </sheetView>
  </sheetViews>
  <sheetFormatPr defaultRowHeight="14.5" x14ac:dyDescent="0.35"/>
  <cols>
    <col min="3" max="5" width="11.81640625" bestFit="1" customWidth="1"/>
  </cols>
  <sheetData>
    <row r="2" spans="2:11" x14ac:dyDescent="0.35">
      <c r="B2" t="s">
        <v>0</v>
      </c>
      <c r="C2">
        <v>100</v>
      </c>
      <c r="E2">
        <v>80</v>
      </c>
      <c r="F2">
        <v>120</v>
      </c>
      <c r="G2">
        <v>1</v>
      </c>
      <c r="J2" s="1" t="s">
        <v>7</v>
      </c>
      <c r="K2">
        <v>123</v>
      </c>
    </row>
    <row r="3" spans="2:11" x14ac:dyDescent="0.35">
      <c r="B3" t="s">
        <v>1</v>
      </c>
      <c r="C3">
        <v>0.1</v>
      </c>
      <c r="E3" cm="1">
        <f t="array" ref="E3:E43">_xlfn.SEQUENCE(1+F2-E2,1,E2,G2)</f>
        <v>80</v>
      </c>
      <c r="F3" cm="1">
        <f t="array" ref="F3:F43">_xlfn.MAP(_xlfn.ANCHORARRAY(E3),_xlfn.LAMBDA(_xlpm.k,_xll.OPTION.PUT.VALUE(f,s,_xlpm.k,v)))</f>
        <v>3.9914343421842524E-2</v>
      </c>
      <c r="G3" cm="1">
        <f t="array" ref="G3:G43">_xlfn.MAP(_xlfn.ANCHORARRAY(E3),_xlfn.LAMBDA(_xlpm.k,_xll.OPTION.PUT.VALUE(f,s,_xlpm.k,v2_)))</f>
        <v>0</v>
      </c>
      <c r="H3">
        <f>F3-G3</f>
        <v>3.9914343421842524E-2</v>
      </c>
      <c r="J3">
        <f>TYPE(J2)</f>
        <v>2</v>
      </c>
      <c r="K3">
        <f>TYPE(K2)</f>
        <v>1</v>
      </c>
    </row>
    <row r="4" spans="2:11" x14ac:dyDescent="0.35">
      <c r="B4" t="s">
        <v>2</v>
      </c>
      <c r="C4">
        <v>100</v>
      </c>
      <c r="E4">
        <v>81</v>
      </c>
      <c r="F4">
        <v>5.7008934088091712E-2</v>
      </c>
      <c r="G4">
        <v>0</v>
      </c>
      <c r="H4">
        <f t="shared" ref="H4:H52" si="0">F4-G4</f>
        <v>5.7008934088091712E-2</v>
      </c>
    </row>
    <row r="5" spans="2:11" x14ac:dyDescent="0.35">
      <c r="B5" t="s">
        <v>3</v>
      </c>
      <c r="C5" cm="1">
        <f t="array" ref="C5">_xll.\VARIATE.NORMAL()</f>
        <v>2443863401536</v>
      </c>
      <c r="E5">
        <v>82</v>
      </c>
      <c r="F5">
        <v>8.0058534547874594E-2</v>
      </c>
      <c r="G5">
        <v>2.5328796178429314E-3</v>
      </c>
      <c r="H5">
        <f t="shared" si="0"/>
        <v>7.7525654930031662E-2</v>
      </c>
    </row>
    <row r="6" spans="2:11" x14ac:dyDescent="0.35">
      <c r="B6" t="s">
        <v>6</v>
      </c>
      <c r="C6" cm="1">
        <f t="array" ref="C6">_xll.\VARIATE.DISCRETE(_xlfn.ANCHORARRAY(B12),_xlfn.ANCHORARRAY(C12))</f>
        <v>2443867142560</v>
      </c>
      <c r="E6">
        <v>83</v>
      </c>
      <c r="F6">
        <v>0.1106179901946911</v>
      </c>
      <c r="G6">
        <v>1.2470290751533497E-2</v>
      </c>
      <c r="H6">
        <f t="shared" si="0"/>
        <v>9.8147699443157599E-2</v>
      </c>
    </row>
    <row r="7" spans="2:11" x14ac:dyDescent="0.35">
      <c r="B7" cm="1">
        <f t="array" ref="B7">_xll.BLACK.PUT.VALUE(f, s, k)</f>
        <v>3.987761167674492</v>
      </c>
      <c r="C7" cm="1">
        <f t="array" ref="C7">_xll.OPTION.PUT.VALUE(f, s, k, v)</f>
        <v>3.987761167674492</v>
      </c>
      <c r="D7">
        <f>B7-C7</f>
        <v>0</v>
      </c>
      <c r="E7">
        <v>84</v>
      </c>
      <c r="F7">
        <v>0.15048353300942452</v>
      </c>
      <c r="G7">
        <v>3.1537273658514664E-2</v>
      </c>
      <c r="H7">
        <f t="shared" si="0"/>
        <v>0.11894625935090986</v>
      </c>
    </row>
    <row r="8" spans="2:11" x14ac:dyDescent="0.35">
      <c r="E8">
        <v>85</v>
      </c>
      <c r="F8">
        <v>0.20168732797265143</v>
      </c>
      <c r="G8">
        <v>6.3110867826691397E-2</v>
      </c>
      <c r="H8">
        <f t="shared" si="0"/>
        <v>0.13857646014596003</v>
      </c>
    </row>
    <row r="9" spans="2:11" x14ac:dyDescent="0.35">
      <c r="E9">
        <v>86</v>
      </c>
      <c r="F9">
        <v>0.26648097458621578</v>
      </c>
      <c r="G9">
        <v>0.10878865791749259</v>
      </c>
      <c r="H9">
        <f t="shared" si="0"/>
        <v>0.15769231666872319</v>
      </c>
    </row>
    <row r="10" spans="2:11" x14ac:dyDescent="0.35">
      <c r="B10">
        <v>-2</v>
      </c>
      <c r="C10">
        <v>2</v>
      </c>
      <c r="D10">
        <v>0.1</v>
      </c>
      <c r="E10">
        <v>87</v>
      </c>
      <c r="F10">
        <v>0.34730740212793521</v>
      </c>
      <c r="G10">
        <v>0.17068751011783334</v>
      </c>
      <c r="H10">
        <f t="shared" si="0"/>
        <v>0.17661989201010186</v>
      </c>
    </row>
    <row r="11" spans="2:11" x14ac:dyDescent="0.35">
      <c r="B11" t="s">
        <v>4</v>
      </c>
      <c r="C11" t="s">
        <v>5</v>
      </c>
      <c r="E11">
        <v>88</v>
      </c>
      <c r="F11">
        <v>0.44676133725329414</v>
      </c>
      <c r="G11">
        <v>0.25142286711635542</v>
      </c>
      <c r="H11">
        <f t="shared" si="0"/>
        <v>0.19533847013693872</v>
      </c>
    </row>
    <row r="12" spans="2:11" x14ac:dyDescent="0.35">
      <c r="B12" cm="1">
        <f t="array" ref="B12:B52">_xlfn.SEQUENCE(1+(C10-B10)/D10,1,B10,D10)</f>
        <v>-2</v>
      </c>
      <c r="C12" cm="1">
        <f t="array" ref="C12:C52">EXP(-(_xlfn.ANCHORARRAY(B12)^2)/2)/SQRT(2*PI())*D10</f>
        <v>5.399096651318807E-3</v>
      </c>
      <c r="E12">
        <v>89</v>
      </c>
      <c r="F12">
        <v>0.56753930674006625</v>
      </c>
      <c r="G12">
        <v>0.35373952087271121</v>
      </c>
      <c r="H12">
        <f t="shared" si="0"/>
        <v>0.21379978586735504</v>
      </c>
    </row>
    <row r="13" spans="2:11" x14ac:dyDescent="0.35">
      <c r="B13">
        <v>-1.9</v>
      </c>
      <c r="C13">
        <v>6.5615814774676595E-3</v>
      </c>
      <c r="E13">
        <v>90</v>
      </c>
      <c r="F13">
        <v>0.71238089607366994</v>
      </c>
      <c r="G13">
        <v>0.48045863783480236</v>
      </c>
      <c r="H13">
        <f t="shared" si="0"/>
        <v>0.23192225823886758</v>
      </c>
    </row>
    <row r="14" spans="2:11" x14ac:dyDescent="0.35">
      <c r="B14">
        <v>-1.7999999999999998</v>
      </c>
      <c r="C14">
        <v>7.8950158300894191E-3</v>
      </c>
      <c r="E14">
        <v>91</v>
      </c>
      <c r="F14">
        <v>0.88400364647703</v>
      </c>
      <c r="G14">
        <v>0.63441590085867894</v>
      </c>
      <c r="H14">
        <f t="shared" si="0"/>
        <v>0.24958774561835106</v>
      </c>
    </row>
    <row r="15" spans="2:11" x14ac:dyDescent="0.35">
      <c r="B15">
        <v>-1.6999999999999997</v>
      </c>
      <c r="C15">
        <v>9.4049077376886989E-3</v>
      </c>
      <c r="E15">
        <v>92</v>
      </c>
      <c r="F15">
        <v>1.0850344779622958</v>
      </c>
      <c r="G15">
        <v>0.81998956851765925</v>
      </c>
      <c r="H15">
        <f t="shared" si="0"/>
        <v>0.26504490944463655</v>
      </c>
    </row>
    <row r="16" spans="2:11" x14ac:dyDescent="0.35">
      <c r="B16">
        <v>-1.5999999999999996</v>
      </c>
      <c r="C16">
        <v>1.1092083467945565E-2</v>
      </c>
      <c r="E16">
        <v>93</v>
      </c>
      <c r="F16">
        <v>1.3179408286409782</v>
      </c>
      <c r="G16">
        <v>1.0392358483670314</v>
      </c>
      <c r="H16">
        <f t="shared" si="0"/>
        <v>0.27870498027394675</v>
      </c>
    </row>
    <row r="17" spans="2:8" x14ac:dyDescent="0.35">
      <c r="B17">
        <v>-1.4999999999999996</v>
      </c>
      <c r="C17">
        <v>1.2951759566589184E-2</v>
      </c>
      <c r="E17">
        <v>94</v>
      </c>
      <c r="F17">
        <v>1.5849647756893894</v>
      </c>
      <c r="G17">
        <v>1.2936130002994837</v>
      </c>
      <c r="H17">
        <f t="shared" si="0"/>
        <v>0.29135177538990575</v>
      </c>
    </row>
    <row r="18" spans="2:8" x14ac:dyDescent="0.35">
      <c r="B18">
        <v>-1.3999999999999995</v>
      </c>
      <c r="C18">
        <v>1.49727465635745E-2</v>
      </c>
      <c r="E18">
        <v>95</v>
      </c>
      <c r="F18">
        <v>1.8880632480607282</v>
      </c>
      <c r="G18">
        <v>1.5851950094211595</v>
      </c>
      <c r="H18">
        <f t="shared" si="0"/>
        <v>0.30286823863956869</v>
      </c>
    </row>
    <row r="19" spans="2:8" x14ac:dyDescent="0.35">
      <c r="B19">
        <v>-1.2999999999999994</v>
      </c>
      <c r="C19">
        <v>1.7136859204780749E-2</v>
      </c>
      <c r="E19">
        <v>96</v>
      </c>
      <c r="F19">
        <v>2.2288570738163145</v>
      </c>
      <c r="G19">
        <v>1.9157211011152171</v>
      </c>
      <c r="H19">
        <f t="shared" si="0"/>
        <v>0.31313597270109739</v>
      </c>
    </row>
    <row r="20" spans="2:8" x14ac:dyDescent="0.35">
      <c r="B20">
        <v>-1.1999999999999993</v>
      </c>
      <c r="C20">
        <v>1.9418605498321313E-2</v>
      </c>
      <c r="E20">
        <v>97</v>
      </c>
      <c r="F20">
        <v>2.6085910627585847</v>
      </c>
      <c r="G20">
        <v>2.2865487764978241</v>
      </c>
      <c r="H20">
        <f t="shared" si="0"/>
        <v>0.32204228626076059</v>
      </c>
    </row>
    <row r="21" spans="2:8" x14ac:dyDescent="0.35">
      <c r="B21">
        <v>-1.0999999999999992</v>
      </c>
      <c r="C21">
        <v>2.1785217703255078E-2</v>
      </c>
      <c r="E21">
        <v>98</v>
      </c>
      <c r="F21">
        <v>3.0281066582734937</v>
      </c>
      <c r="G21">
        <v>2.6986194609165466</v>
      </c>
      <c r="H21">
        <f t="shared" si="0"/>
        <v>0.32948719735694709</v>
      </c>
    </row>
    <row r="22" spans="2:8" x14ac:dyDescent="0.35">
      <c r="B22">
        <v>-0.99999999999999922</v>
      </c>
      <c r="C22">
        <v>2.4197072451914357E-2</v>
      </c>
      <c r="E22">
        <v>99</v>
      </c>
      <c r="F22">
        <v>3.4878279587501879</v>
      </c>
      <c r="G22">
        <v>3.1524383314564943</v>
      </c>
      <c r="H22">
        <f t="shared" si="0"/>
        <v>0.33538962729369359</v>
      </c>
    </row>
    <row r="23" spans="2:8" x14ac:dyDescent="0.35">
      <c r="B23">
        <v>-0.89999999999999925</v>
      </c>
      <c r="C23">
        <v>2.6608524989875506E-2</v>
      </c>
      <c r="E23">
        <v>100</v>
      </c>
      <c r="F23">
        <v>3.987761167674492</v>
      </c>
      <c r="G23">
        <v>3.6480690442994614</v>
      </c>
      <c r="H23">
        <f t="shared" si="0"/>
        <v>0.33969212337503052</v>
      </c>
    </row>
    <row r="24" spans="2:8" x14ac:dyDescent="0.35">
      <c r="B24">
        <v>-0.79999999999999927</v>
      </c>
      <c r="C24">
        <v>2.8969155276148295E-2</v>
      </c>
      <c r="E24">
        <v>101</v>
      </c>
      <c r="F24">
        <v>4.5275068370385512</v>
      </c>
      <c r="G24">
        <v>4.1851431997995405</v>
      </c>
      <c r="H24">
        <f t="shared" si="0"/>
        <v>0.34236363723901064</v>
      </c>
    </row>
    <row r="25" spans="2:8" x14ac:dyDescent="0.35">
      <c r="B25">
        <v>-0.69999999999999929</v>
      </c>
      <c r="C25">
        <v>3.1225393336676146E-2</v>
      </c>
      <c r="E25">
        <v>102</v>
      </c>
      <c r="F25">
        <v>5.1062836665495652</v>
      </c>
      <c r="G25">
        <v>4.7628835365167532</v>
      </c>
      <c r="H25">
        <f t="shared" si="0"/>
        <v>0.343400130032812</v>
      </c>
    </row>
    <row r="26" spans="2:8" x14ac:dyDescent="0.35">
      <c r="B26">
        <v>-0.59999999999999931</v>
      </c>
      <c r="C26">
        <v>3.3322460289179977E-2</v>
      </c>
      <c r="E26">
        <v>103</v>
      </c>
      <c r="F26">
        <v>5.7229621445706016</v>
      </c>
      <c r="G26">
        <v>5.3801391043127822</v>
      </c>
      <c r="H26">
        <f t="shared" si="0"/>
        <v>0.3428230402578194</v>
      </c>
    </row>
    <row r="27" spans="2:8" x14ac:dyDescent="0.35">
      <c r="B27">
        <v>-0.49999999999999933</v>
      </c>
      <c r="C27">
        <v>3.5206532676429966E-2</v>
      </c>
      <c r="E27">
        <v>104</v>
      </c>
      <c r="F27">
        <v>6.376105985444056</v>
      </c>
      <c r="G27">
        <v>6.0354300877090026</v>
      </c>
      <c r="H27">
        <f t="shared" si="0"/>
        <v>0.34067589773505347</v>
      </c>
    </row>
    <row r="28" spans="2:8" x14ac:dyDescent="0.35">
      <c r="B28">
        <v>-0.39999999999999936</v>
      </c>
      <c r="C28">
        <v>3.6827014030332346E-2</v>
      </c>
      <c r="E28">
        <v>105</v>
      </c>
      <c r="F28">
        <v>7.0640191378988391</v>
      </c>
      <c r="G28">
        <v>6.726999572782006</v>
      </c>
      <c r="H28">
        <f t="shared" si="0"/>
        <v>0.33701956511683306</v>
      </c>
    </row>
    <row r="29" spans="2:8" x14ac:dyDescent="0.35">
      <c r="B29">
        <v>-0.29999999999999938</v>
      </c>
      <c r="C29">
        <v>3.8138781546052422E-2</v>
      </c>
      <c r="E29">
        <v>106</v>
      </c>
      <c r="F29">
        <v>7.7847961044341929</v>
      </c>
      <c r="G29">
        <v>7.4528693913711948</v>
      </c>
      <c r="H29">
        <f t="shared" si="0"/>
        <v>0.33192671306299815</v>
      </c>
    </row>
    <row r="30" spans="2:8" x14ac:dyDescent="0.35">
      <c r="B30">
        <v>-0.19999999999999937</v>
      </c>
      <c r="C30">
        <v>3.9104269397545605E-2</v>
      </c>
      <c r="E30">
        <v>107</v>
      </c>
      <c r="F30">
        <v>8.5363734057617648</v>
      </c>
      <c r="G30">
        <v>8.2108972308173804</v>
      </c>
      <c r="H30">
        <f t="shared" si="0"/>
        <v>0.32547617494438441</v>
      </c>
    </row>
    <row r="31" spans="2:8" x14ac:dyDescent="0.35">
      <c r="B31">
        <v>-9.9999999999999367E-2</v>
      </c>
      <c r="C31">
        <v>3.9695254747701192E-2</v>
      </c>
      <c r="E31">
        <v>108</v>
      </c>
      <c r="F31">
        <v>9.3165802243033653</v>
      </c>
      <c r="G31">
        <v>8.9988324414343452</v>
      </c>
      <c r="H31">
        <f t="shared" si="0"/>
        <v>0.31774778286902006</v>
      </c>
    </row>
    <row r="32" spans="2:8" x14ac:dyDescent="0.35">
      <c r="B32">
        <v>6.3837823915946501E-16</v>
      </c>
      <c r="C32">
        <v>3.9894228040143274E-2</v>
      </c>
      <c r="E32">
        <v>109</v>
      </c>
      <c r="F32">
        <v>10.123186539019301</v>
      </c>
      <c r="G32">
        <v>9.814368367312241</v>
      </c>
      <c r="H32">
        <f t="shared" si="0"/>
        <v>0.30881817170705972</v>
      </c>
    </row>
    <row r="33" spans="2:8" x14ac:dyDescent="0.35">
      <c r="B33">
        <v>0.10000000000000064</v>
      </c>
      <c r="C33">
        <v>3.9695254747701178E-2</v>
      </c>
      <c r="E33">
        <v>110</v>
      </c>
      <c r="F33">
        <v>10.953947391857241</v>
      </c>
      <c r="G33">
        <v>10.657223449915492</v>
      </c>
      <c r="H33">
        <f t="shared" si="0"/>
        <v>0.29672394194174956</v>
      </c>
    </row>
    <row r="34" spans="2:8" x14ac:dyDescent="0.35">
      <c r="B34">
        <v>0.20000000000000065</v>
      </c>
      <c r="C34">
        <v>3.9104269397545591E-2</v>
      </c>
      <c r="E34">
        <v>111</v>
      </c>
      <c r="F34">
        <v>11.806642276452777</v>
      </c>
      <c r="G34">
        <v>11.523257267924365</v>
      </c>
      <c r="H34">
        <f t="shared" si="0"/>
        <v>0.28338500852841264</v>
      </c>
    </row>
    <row r="35" spans="2:8" x14ac:dyDescent="0.35">
      <c r="B35">
        <v>0.30000000000000066</v>
      </c>
      <c r="C35">
        <v>3.8138781546052408E-2</v>
      </c>
      <c r="E35">
        <v>112</v>
      </c>
      <c r="F35">
        <v>12.679108988059141</v>
      </c>
      <c r="G35">
        <v>12.409779774040601</v>
      </c>
      <c r="H35">
        <f t="shared" si="0"/>
        <v>0.2693292140185406</v>
      </c>
    </row>
    <row r="36" spans="2:8" x14ac:dyDescent="0.35">
      <c r="B36">
        <v>0.40000000000000069</v>
      </c>
      <c r="C36">
        <v>3.6827014030332325E-2</v>
      </c>
      <c r="E36">
        <v>113</v>
      </c>
      <c r="F36">
        <v>13.569271600088314</v>
      </c>
      <c r="G36">
        <v>13.314620651761459</v>
      </c>
      <c r="H36">
        <f t="shared" si="0"/>
        <v>0.25465094832685509</v>
      </c>
    </row>
    <row r="37" spans="2:8" x14ac:dyDescent="0.35">
      <c r="B37">
        <v>0.50000000000000067</v>
      </c>
      <c r="C37">
        <v>3.5206532676429945E-2</v>
      </c>
      <c r="E37">
        <v>114</v>
      </c>
      <c r="F37">
        <v>14.47516252219144</v>
      </c>
      <c r="G37">
        <v>14.235743784420663</v>
      </c>
      <c r="H37">
        <f t="shared" si="0"/>
        <v>0.2394187377707766</v>
      </c>
    </row>
    <row r="38" spans="2:8" x14ac:dyDescent="0.35">
      <c r="B38">
        <v>0.60000000000000064</v>
      </c>
      <c r="C38">
        <v>3.3322460289179949E-2</v>
      </c>
      <c r="E38">
        <v>115</v>
      </c>
      <c r="F38">
        <v>15.394938837716396</v>
      </c>
      <c r="G38">
        <v>15.171260266258329</v>
      </c>
      <c r="H38">
        <f t="shared" si="0"/>
        <v>0.22367857145806624</v>
      </c>
    </row>
    <row r="39" spans="2:8" x14ac:dyDescent="0.35">
      <c r="B39">
        <v>0.70000000000000062</v>
      </c>
      <c r="C39">
        <v>3.1225393336676118E-2</v>
      </c>
      <c r="E39">
        <v>116</v>
      </c>
      <c r="F39">
        <v>16.326893309710854</v>
      </c>
      <c r="G39">
        <v>16.119434789808764</v>
      </c>
      <c r="H39">
        <f t="shared" si="0"/>
        <v>0.20745851990209019</v>
      </c>
    </row>
    <row r="40" spans="2:8" x14ac:dyDescent="0.35">
      <c r="B40">
        <v>0.8000000000000006</v>
      </c>
      <c r="C40">
        <v>2.8969155276148264E-2</v>
      </c>
      <c r="E40">
        <v>117</v>
      </c>
      <c r="F40">
        <v>17.269460583629098</v>
      </c>
      <c r="G40">
        <v>17.078686589936794</v>
      </c>
      <c r="H40">
        <f t="shared" si="0"/>
        <v>0.19077399369230363</v>
      </c>
    </row>
    <row r="41" spans="2:8" x14ac:dyDescent="0.35">
      <c r="B41">
        <v>0.90000000000000058</v>
      </c>
      <c r="C41">
        <v>2.6608524989875471E-2</v>
      </c>
      <c r="E41">
        <v>118</v>
      </c>
      <c r="F41">
        <v>18.221219204170353</v>
      </c>
      <c r="G41">
        <v>18.048197868799548</v>
      </c>
      <c r="H41">
        <f t="shared" si="0"/>
        <v>0.17302133537080522</v>
      </c>
    </row>
    <row r="42" spans="2:8" x14ac:dyDescent="0.35">
      <c r="B42">
        <v>1.0000000000000007</v>
      </c>
      <c r="C42">
        <v>2.4197072451914322E-2</v>
      </c>
      <c r="E42">
        <v>119</v>
      </c>
      <c r="F42">
        <v>19.180890108309015</v>
      </c>
      <c r="G42">
        <v>19.026897099567805</v>
      </c>
      <c r="H42">
        <f t="shared" si="0"/>
        <v>0.15399300874121025</v>
      </c>
    </row>
    <row r="43" spans="2:8" x14ac:dyDescent="0.35">
      <c r="B43">
        <v>1.1000000000000008</v>
      </c>
      <c r="C43">
        <v>2.1785217703255037E-2</v>
      </c>
      <c r="E43">
        <v>120</v>
      </c>
      <c r="F43">
        <v>20.14733226325697</v>
      </c>
      <c r="G43">
        <v>20.012386309984151</v>
      </c>
      <c r="H43">
        <f t="shared" si="0"/>
        <v>0.134945953272819</v>
      </c>
    </row>
    <row r="44" spans="2:8" x14ac:dyDescent="0.35">
      <c r="B44">
        <v>1.2000000000000008</v>
      </c>
      <c r="C44">
        <v>1.9418605498321279E-2</v>
      </c>
      <c r="H44">
        <f t="shared" si="0"/>
        <v>0</v>
      </c>
    </row>
    <row r="45" spans="2:8" x14ac:dyDescent="0.35">
      <c r="B45">
        <v>1.3000000000000009</v>
      </c>
      <c r="C45">
        <v>1.7136859204780721E-2</v>
      </c>
      <c r="H45">
        <f t="shared" si="0"/>
        <v>0</v>
      </c>
    </row>
    <row r="46" spans="2:8" x14ac:dyDescent="0.35">
      <c r="B46">
        <v>1.400000000000001</v>
      </c>
      <c r="C46">
        <v>1.4972746563574467E-2</v>
      </c>
      <c r="H46">
        <f t="shared" si="0"/>
        <v>0</v>
      </c>
    </row>
    <row r="47" spans="2:8" x14ac:dyDescent="0.35">
      <c r="B47">
        <v>1.5000000000000011</v>
      </c>
      <c r="C47">
        <v>1.2951759566589151E-2</v>
      </c>
      <c r="H47">
        <f t="shared" si="0"/>
        <v>0</v>
      </c>
    </row>
    <row r="48" spans="2:8" x14ac:dyDescent="0.35">
      <c r="B48">
        <v>1.6000000000000012</v>
      </c>
      <c r="C48">
        <v>1.1092083467945536E-2</v>
      </c>
      <c r="H48">
        <f t="shared" si="0"/>
        <v>0</v>
      </c>
    </row>
    <row r="49" spans="2:8" x14ac:dyDescent="0.35">
      <c r="B49">
        <v>1.7000000000000013</v>
      </c>
      <c r="C49">
        <v>9.4049077376886728E-3</v>
      </c>
      <c r="H49">
        <f t="shared" si="0"/>
        <v>0</v>
      </c>
    </row>
    <row r="50" spans="2:8" x14ac:dyDescent="0.35">
      <c r="B50">
        <v>1.8000000000000014</v>
      </c>
      <c r="C50">
        <v>7.8950158300893965E-3</v>
      </c>
      <c r="H50">
        <f t="shared" si="0"/>
        <v>0</v>
      </c>
    </row>
    <row r="51" spans="2:8" x14ac:dyDescent="0.35">
      <c r="B51">
        <v>1.9000000000000015</v>
      </c>
      <c r="C51">
        <v>6.5615814774676422E-3</v>
      </c>
      <c r="H51">
        <f t="shared" si="0"/>
        <v>0</v>
      </c>
    </row>
    <row r="52" spans="2:8" x14ac:dyDescent="0.35">
      <c r="B52">
        <v>2.0000000000000013</v>
      </c>
      <c r="C52">
        <v>5.3990966513187922E-3</v>
      </c>
      <c r="H5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f</vt:lpstr>
      <vt:lpstr>k</vt:lpstr>
      <vt:lpstr>s</vt:lpstr>
      <vt:lpstr>v</vt:lpstr>
      <vt:lpstr>v2_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2023-12-14T20:55:33Z</dcterms:created>
  <dcterms:modified xsi:type="dcterms:W3CDTF">2023-12-14T21:31:29Z</dcterms:modified>
</cp:coreProperties>
</file>