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FRE6233\hw\hw8\"/>
    </mc:Choice>
  </mc:AlternateContent>
  <xr:revisionPtr revIDLastSave="0" documentId="13_ncr:1_{8A2B32D3-FC33-4FAB-AA54-79729C43E767}" xr6:coauthVersionLast="47" xr6:coauthVersionMax="47" xr10:uidLastSave="{00000000-0000-0000-0000-000000000000}"/>
  <bookViews>
    <workbookView xWindow="-120" yWindow="-120" windowWidth="19440" windowHeight="11040" xr2:uid="{1D028288-C5D4-40DD-89E6-D2A93B26D17D}"/>
  </bookViews>
  <sheets>
    <sheet name="Sheet1" sheetId="1" r:id="rId1"/>
  </sheets>
  <definedNames>
    <definedName name="c_">Sheet1!$C$18</definedName>
    <definedName name="EY">Sheet1!$C$13</definedName>
    <definedName name="U">Sheet1!$C$10</definedName>
    <definedName name="VarY">Sheet1!$C$14</definedName>
    <definedName name="X">Sheet1!$C$11</definedName>
    <definedName name="Y">Sheet1!$C$12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E8" i="1"/>
  <c r="C10" i="1"/>
  <c r="C12" i="1" s="1"/>
  <c r="C5" i="1"/>
  <c r="C6" i="1" s="1"/>
  <c r="D6" i="1" s="1"/>
  <c r="E6" i="1" a="1"/>
  <c r="C11" i="1" l="1"/>
  <c r="F6" i="1"/>
  <c r="E6" i="1"/>
  <c r="D5" i="1"/>
  <c r="D19" i="1" a="1"/>
  <c r="D12" i="1" a="1"/>
  <c r="D11" i="1" a="1"/>
  <c r="E5" i="1" a="1"/>
  <c r="E19" i="1" l="1"/>
  <c r="D19" i="1"/>
  <c r="E12" i="1"/>
  <c r="D12" i="1"/>
  <c r="D11" i="1"/>
  <c r="E11" i="1"/>
  <c r="C17" i="1"/>
  <c r="F5" i="1"/>
  <c r="E5" i="1"/>
  <c r="D7" i="1"/>
  <c r="C18" i="1" a="1"/>
  <c r="E7" i="1" a="1"/>
  <c r="C18" i="1" l="1"/>
  <c r="C19" i="1" s="1"/>
  <c r="F7" i="1"/>
  <c r="E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<sst xmlns="http://schemas.openxmlformats.org/spreadsheetml/2006/main" count="16" uniqueCount="16">
  <si>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Variance reduction for exp(Z) where Z is standard normal.</t>
  </si>
  <si>
    <t>Antithetic</t>
  </si>
  <si>
    <t>Z</t>
  </si>
  <si>
    <t>-Z</t>
  </si>
  <si>
    <t>mean</t>
  </si>
  <si>
    <t>stdev</t>
  </si>
  <si>
    <t>Control Variate</t>
  </si>
  <si>
    <t>Y</t>
  </si>
  <si>
    <t>U</t>
  </si>
  <si>
    <t>X</t>
  </si>
  <si>
    <t>Cov(X,Y)/Var(Y) = Cov(X,Y) since Var(Y) = 1</t>
  </si>
  <si>
    <t>XY</t>
  </si>
  <si>
    <t>c</t>
  </si>
  <si>
    <t>EY</t>
  </si>
  <si>
    <t>X - c*(Y - EY)</t>
  </si>
  <si>
    <t>VarY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</si>
</sst>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E791-8233-48B6-93C7-0C1C62E36202}">
  <dimension ref="B2:F19"/>
  <sheetViews>
    <sheetView tabSelected="1" zoomScale="110" zoomScaleNormal="110" workbookViewId="0">
      <selection activeCell="E14" sqref="E14"/>
    </sheetView>
  </sheetViews>
  <sheetFormatPr defaultRowHeight="15" x14ac:dyDescent="0.25"/>
  <cols>
    <col min="1" max="1" width="3.7109375" customWidth="1"/>
  </cols>
  <sheetData>
    <row r="2" spans="2:6" x14ac:dyDescent="0.25">
      <c r="B2" t="s">
        <v>0</v>
      </c>
    </row>
    <row r="4" spans="2:6" x14ac:dyDescent="0.25">
      <c r="B4" t="s">
        <v>1</v>
      </c>
      <c r="E4" t="s">
        <v>4</v>
      </c>
      <c r="F4" t="s">
        <v>5</v>
      </c>
    </row>
    <row r="5" spans="2:6" x14ac:dyDescent="0.25">
      <c r="B5" t="s">
        <v>2</v>
      </c>
      <c r="C5">
        <f ca="1">_xlfn.NORM.S.INV(RAND())</f>
        <v>0.23821284990097</v>
      </c>
      <c r="D5">
        <f ca="1">EXP(C5)</f>
        <v>1.2689792661924884</v>
      </c>
      <c r="E5">
        <f t="array" aca="1" ref="E5:F5" ca="1">_xll.MONTE.STDEV(D5)</f>
        <v>1.6510348027252191</v>
      </c>
      <c r="F5">
        <f ca="1"/>
        <v>2.1872448900988202</v>
      </c>
    </row>
    <row r="6" spans="2:6" x14ac:dyDescent="0.25">
      <c r="B6" s="1" t="s">
        <v>3</v>
      </c>
      <c r="C6">
        <f ca="1">-C5</f>
        <v>-0.23821284990097</v>
      </c>
      <c r="D6">
        <f ca="1">EXP(C6)</f>
        <v>0.78803494008255326</v>
      </c>
      <c r="E6">
        <f t="array" aca="1" ref="E6:F6" ca="1">_xll.MONTE.STDEV(D6)</f>
        <v>1.6412479122660955</v>
      </c>
      <c r="F6">
        <f ca="1"/>
        <v>2.2742239911393778</v>
      </c>
    </row>
    <row r="7" spans="2:6" x14ac:dyDescent="0.25">
      <c r="D7">
        <f ca="1">AVERAGE(D5:D6)</f>
        <v>1.0285071031375208</v>
      </c>
      <c r="E7">
        <f t="array" aca="1" ref="E7:F7" ca="1">_xll.MONTE.STDEV(D7)</f>
        <v>1.6461413574956671</v>
      </c>
      <c r="F7">
        <f ca="1"/>
        <v>1.2783184018583362</v>
      </c>
    </row>
    <row r="8" spans="2:6" x14ac:dyDescent="0.25">
      <c r="E8">
        <f>EXP(1/2)</f>
        <v>1.6487212707001282</v>
      </c>
    </row>
    <row r="9" spans="2:6" x14ac:dyDescent="0.25">
      <c r="B9" t="s">
        <v>6</v>
      </c>
    </row>
    <row r="10" spans="2:6" x14ac:dyDescent="0.25">
      <c r="B10" t="s">
        <v>8</v>
      </c>
      <c r="C10">
        <f ca="1">RAND()</f>
        <v>0.96028915129789871</v>
      </c>
    </row>
    <row r="11" spans="2:6" x14ac:dyDescent="0.25">
      <c r="B11" t="s">
        <v>9</v>
      </c>
      <c r="C11">
        <f ca="1">EXP(_xlfn.NORM.S.INV(U))</f>
        <v>5.7779642580878621</v>
      </c>
      <c r="D11">
        <f t="array" aca="1" ref="D11:E11" ca="1">_xll.MONTE.STDEV(X)</f>
        <v>1.6545673529561418</v>
      </c>
      <c r="E11">
        <f ca="1"/>
        <v>2.185448702420782</v>
      </c>
    </row>
    <row r="12" spans="2:6" x14ac:dyDescent="0.25">
      <c r="B12" t="s">
        <v>7</v>
      </c>
      <c r="C12">
        <f ca="1">3*U</f>
        <v>2.8808674538936963</v>
      </c>
      <c r="D12">
        <f t="array" aca="1" ref="D12:E12" ca="1">_xll.MONTE.STDEV(X)</f>
        <v>1.6545673529561418</v>
      </c>
      <c r="E12">
        <f ca="1"/>
        <v>2.185448702420782</v>
      </c>
    </row>
    <row r="13" spans="2:6" x14ac:dyDescent="0.25">
      <c r="B13" t="s">
        <v>13</v>
      </c>
      <c r="C13">
        <v>1.5</v>
      </c>
    </row>
    <row r="14" spans="2:6" x14ac:dyDescent="0.25">
      <c r="B14" t="s">
        <v>15</v>
      </c>
      <c r="C14">
        <f>9/12</f>
        <v>0.75</v>
      </c>
    </row>
    <row r="16" spans="2:6" x14ac:dyDescent="0.25">
      <c r="B16" s="2" t="s">
        <v>10</v>
      </c>
    </row>
    <row r="17" spans="2:5" x14ac:dyDescent="0.25">
      <c r="B17" s="2" t="s">
        <v>11</v>
      </c>
      <c r="C17">
        <f ca="1">X*Y</f>
        <v>16.645549180886359</v>
      </c>
    </row>
    <row r="18" spans="2:5" x14ac:dyDescent="0.25">
      <c r="B18" s="2" t="s">
        <v>12</v>
      </c>
      <c r="C18" t="e" cm="1">
        <f t="array" aca="1" ref="C18" ca="1">IF(E12,_xll.MONTE.MEAN(C17)/VarY,0)</f>
        <v>#NUM!</v>
      </c>
    </row>
    <row r="19" spans="2:5" x14ac:dyDescent="0.25">
      <c r="B19" s="2" t="s">
        <v>14</v>
      </c>
      <c r="C19" t="e">
        <f ca="1">X - c_*(Y - EY)</f>
        <v>#NUM!</v>
      </c>
      <c r="D19">
        <f t="array" aca="1" ref="D19:E19" ca="1">_xll.MONTE.STDEV(X)</f>
        <v>1.6545673529561418</v>
      </c>
      <c r="E19">
        <f ca="1"/>
        <v>2.185448702420782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c_</vt:lpstr>
      <vt:lpstr>EY</vt:lpstr>
      <vt:lpstr>U</vt:lpstr>
      <vt:lpstr>VarY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2022-10-27T18:19:08Z</dcterms:created>
  <dcterms:modified xsi:type="dcterms:W3CDTF">2022-10-27T19:25:11Z</dcterms:modified>
</cp:coreProperties>
</file>