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ith\source\repos\FRE6811\fsl\"/>
    </mc:Choice>
  </mc:AlternateContent>
  <xr:revisionPtr revIDLastSave="0" documentId="13_ncr:1_{D507AE74-C72E-4E2B-9818-E94258A819D7}" xr6:coauthVersionLast="47" xr6:coauthVersionMax="47" xr10:uidLastSave="{00000000-0000-0000-0000-000000000000}"/>
  <bookViews>
    <workbookView xWindow="-98" yWindow="-98" windowWidth="22276" windowHeight="13636" xr2:uid="{8432CBD0-894E-4162-86A1-56D02CFE0F9E}"/>
  </bookViews>
  <sheets>
    <sheet name="Sheet1 (2)" sheetId="2" r:id="rId1"/>
    <sheet name="Sheet1" sheetId="1" r:id="rId2"/>
  </sheets>
  <definedNames>
    <definedName name="B_t">_xlfn.ANCHORARRAY('Sheet1 (2)'!$C$11)</definedName>
    <definedName name="c_">_xlfn.ANCHORARRAY('Sheet1 (2)'!$I$11)</definedName>
    <definedName name="DF_t">_xlfn.ANCHORARRAY('Sheet1 (2)'!$E$11)</definedName>
    <definedName name="error">'Sheet1 (2)'!$F$7</definedName>
    <definedName name="f">'Sheet1 (2)'!$C$4</definedName>
    <definedName name="F_t">_xlfn.ANCHORARRAY('Sheet1 (2)'!$D$11)</definedName>
    <definedName name="k">_xlfn.ANCHORARRAY('Sheet1 (2)'!$G$11)</definedName>
    <definedName name="p">_xlfn.ANCHORARRAY('Sheet1 (2)'!$H$11)</definedName>
    <definedName name="par_variance">'Sheet1 (2)'!$F$5</definedName>
    <definedName name="sigma">'Sheet1 (2)'!$C$5</definedName>
    <definedName name="step">'Sheet1 (2)'!$C$8</definedName>
    <definedName name="t">'Sheet1 (2)'!$C$6</definedName>
    <definedName name="time">_xlfn.ANCHORARRAY('Sheet1 (2)'!$B$11)</definedName>
    <definedName name="vswap_payoff">'Sheet1 (2)'!$F$4</definedName>
    <definedName name="vswap_pnl">'Sheet1 (2)'!$F$6</definedName>
    <definedName name="z">'Sheet1 (2)'!$C$7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" l="1"/>
  <c r="F7" i="2"/>
  <c r="C7" i="2"/>
  <c r="G11" i="2" a="1"/>
  <c r="B11" i="2" a="1"/>
  <c r="B11" i="2" l="1"/>
  <c r="G11" i="2"/>
  <c r="C11" i="2" a="1"/>
  <c r="H11" i="2" a="1"/>
  <c r="H11" i="2" l="1"/>
  <c r="C11" i="2"/>
  <c r="D11" i="2" s="1" a="1"/>
  <c r="D11" i="2" s="1"/>
  <c r="E11" i="2" s="1" a="1"/>
  <c r="E1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I10" authorId="0" shapeId="0" xr:uid="{C5078A44-15AD-446E-A684-AB3A817EB09D}">
      <text>
        <r>
          <rPr>
            <b/>
            <sz val="9"/>
            <color indexed="81"/>
            <rFont val="Tahoma"/>
            <family val="2"/>
          </rPr>
          <t>Use put-call parity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<sst xmlns="http://schemas.openxmlformats.org/spreadsheetml/2006/main" count="23" uniqueCount="20">
  <si>
    <t>Variance Swap Hedging</t>
  </si>
  <si>
    <t>f</t>
  </si>
  <si>
    <t>vswap_payoff</t>
  </si>
  <si>
    <t>???</t>
  </si>
  <si>
    <t>Hint: DF/F = drop(df,1)/drop(f,-1)</t>
  </si>
  <si>
    <t>sigma</t>
  </si>
  <si>
    <t>par_variance</t>
  </si>
  <si>
    <t>t</t>
  </si>
  <si>
    <t>vswap_pnl</t>
  </si>
  <si>
    <t>z</t>
  </si>
  <si>
    <t>error</t>
  </si>
  <si>
    <t>step</t>
  </si>
  <si>
    <t>???How much of the P&amp;L error does vswap_pnl explain???</t>
  </si>
  <si>
    <t>time</t>
  </si>
  <si>
    <t>B_t</t>
  </si>
  <si>
    <t>F_t</t>
  </si>
  <si>
    <t>DF_t</t>
  </si>
  <si>
    <t>k</t>
  </si>
  <si>
    <t>p</t>
  </si>
  <si>
    <t>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</si>
</sst>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00000"/>
    <numFmt numFmtId="165" formatCode="0.000"/>
    <numFmt numFmtId="166" formatCode="0.00000"/>
    <numFmt numFmtId="167" formatCode="&quot;0x&quot;#"/>
  </numFmts>
  <fonts count="6" x14ac:knownFonts="1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sz val="14"/>
      <color theme="1"/>
      <name val="Aptos Narrow"/>
      <family val="2"/>
    </font>
    <font>
      <sz val="16"/>
      <color theme="1"/>
      <name val="Aptos Narrow"/>
      <family val="2"/>
    </font>
    <font>
      <b/>
      <sz val="9"/>
      <color indexed="81"/>
      <name val="Tahoma"/>
      <family val="2"/>
    </font>
    <font>
      <sz val="8"/>
      <color indexed="63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0" borderId="0"/>
    <xf numFmtId="167" fontId="5" fillId="0" borderId="0">
      <alignment horizontal="center" vertical="center"/>
    </xf>
  </cellStyleXfs>
  <cellXfs count="11">
    <xf numFmtId="0" fontId="0" fillId="0" borderId="0" xfId="0"/>
    <xf numFmtId="0" fontId="3" fillId="0" borderId="0" xfId="2" applyFont="1"/>
    <xf numFmtId="0" fontId="2" fillId="0" borderId="0" xfId="2"/>
    <xf numFmtId="0" fontId="2" fillId="0" borderId="0" xfId="2" applyAlignment="1">
      <alignment horizontal="right"/>
    </xf>
    <xf numFmtId="0" fontId="1" fillId="2" borderId="1" xfId="1"/>
    <xf numFmtId="164" fontId="2" fillId="0" borderId="0" xfId="2" applyNumberFormat="1"/>
    <xf numFmtId="0" fontId="1" fillId="2" borderId="0" xfId="1" applyBorder="1"/>
    <xf numFmtId="0" fontId="2" fillId="0" borderId="0" xfId="2" applyAlignment="1">
      <alignment horizontal="center"/>
    </xf>
    <xf numFmtId="2" fontId="2" fillId="0" borderId="0" xfId="2" applyNumberFormat="1"/>
    <xf numFmtId="165" fontId="2" fillId="0" borderId="0" xfId="2" applyNumberFormat="1"/>
    <xf numFmtId="166" fontId="2" fillId="0" borderId="0" xfId="2" applyNumberFormat="1"/>
  </cellXfs>
  <cellStyles count="4">
    <cellStyle name="Handle" xfId="3" xr:uid="{B5420DB1-9C6F-41B3-8F2B-4B903EA30206}"/>
    <cellStyle name="Normal" xfId="0" builtinId="0"/>
    <cellStyle name="Normal 2" xfId="2" xr:uid="{A5D3E22E-24A9-45DA-80B2-0E2FC7591428}"/>
    <cellStyle name="Output" xfId="1" builtinId="2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FC6A-2081-490C-B0B5-303572573437}">
  <dimension ref="B2:I347"/>
  <sheetViews>
    <sheetView tabSelected="1" workbookViewId="0"/>
  </sheetViews>
  <sheetFormatPr defaultRowHeight="18" x14ac:dyDescent="0.55000000000000004"/>
  <cols>
    <col min="1" max="1" width="4.53125" style="2" customWidth="1"/>
    <col min="2" max="7" width="9.06640625" style="2"/>
    <col min="8" max="8" width="11.19921875" style="2" customWidth="1"/>
    <col min="9" max="16384" width="9.06640625" style="2"/>
  </cols>
  <sheetData>
    <row r="2" spans="2:9" ht="21" x14ac:dyDescent="0.65">
      <c r="B2" s="1" t="s">
        <v>0</v>
      </c>
    </row>
    <row r="4" spans="2:9" x14ac:dyDescent="0.55000000000000004">
      <c r="B4" s="3" t="s">
        <v>1</v>
      </c>
      <c r="C4" s="2">
        <v>101</v>
      </c>
      <c r="E4" s="3" t="s">
        <v>2</v>
      </c>
      <c r="F4" s="4" t="s">
        <v>3</v>
      </c>
      <c r="G4" s="2" t="s">
        <v>4</v>
      </c>
    </row>
    <row r="5" spans="2:9" x14ac:dyDescent="0.55000000000000004">
      <c r="B5" s="3" t="s">
        <v>5</v>
      </c>
      <c r="C5" s="2">
        <v>0.1</v>
      </c>
      <c r="E5" s="3" t="s">
        <v>6</v>
      </c>
      <c r="F5" s="4" t="s">
        <v>3</v>
      </c>
    </row>
    <row r="6" spans="2:9" x14ac:dyDescent="0.55000000000000004">
      <c r="B6" s="3" t="s">
        <v>7</v>
      </c>
      <c r="C6" s="2">
        <v>0.25</v>
      </c>
      <c r="E6" s="3" t="s">
        <v>8</v>
      </c>
      <c r="F6" s="4" t="s">
        <v>3</v>
      </c>
      <c r="H6" s="5"/>
    </row>
    <row r="7" spans="2:9" x14ac:dyDescent="0.55000000000000004">
      <c r="B7" s="3" t="s">
        <v>9</v>
      </c>
      <c r="C7" s="2">
        <f>f</f>
        <v>101</v>
      </c>
      <c r="E7" s="3" t="s">
        <v>10</v>
      </c>
      <c r="F7" s="2" t="e">
        <f>par_variance-vswap_payoff</f>
        <v>#VALUE!</v>
      </c>
    </row>
    <row r="8" spans="2:9" x14ac:dyDescent="0.55000000000000004">
      <c r="B8" s="3" t="s">
        <v>11</v>
      </c>
      <c r="C8" s="2">
        <f>1/250</f>
        <v>4.0000000000000001E-3</v>
      </c>
      <c r="F8" s="6" t="s">
        <v>12</v>
      </c>
    </row>
    <row r="10" spans="2:9" x14ac:dyDescent="0.55000000000000004">
      <c r="B10" s="7" t="s">
        <v>13</v>
      </c>
      <c r="C10" s="7" t="s">
        <v>14</v>
      </c>
      <c r="D10" s="7" t="s">
        <v>15</v>
      </c>
      <c r="E10" s="7" t="s">
        <v>16</v>
      </c>
      <c r="G10" s="7" t="s">
        <v>17</v>
      </c>
      <c r="H10" s="7" t="s">
        <v>18</v>
      </c>
      <c r="I10" s="7" t="s">
        <v>19</v>
      </c>
    </row>
    <row r="11" spans="2:9" x14ac:dyDescent="0.55000000000000004">
      <c r="B11" s="2" cm="1">
        <f t="array" ref="B11:B73">_xll.ARRAY.SEQUENCE(0,t,step)</f>
        <v>0</v>
      </c>
      <c r="C11" s="2" cm="1">
        <f t="array" aca="1" ref="C11:C73" ca="1">_xll.BROWNIAN(time)</f>
        <v>0</v>
      </c>
      <c r="D11" s="2" cm="1">
        <f t="array" aca="1" ref="D11:D73" ca="1">f*EXP(sigma*B_t - sigma*sigma*time/2)</f>
        <v>101</v>
      </c>
      <c r="E11" s="9" cm="1">
        <f t="array" aca="1" ref="E11:E73" ca="1">_xlfn.VSTACK(0,_xlfn.DROP(F_t,1)-_xlfn.DROP(F_t,-1))</f>
        <v>0</v>
      </c>
      <c r="G11" s="2" cm="1">
        <f t="array" ref="G11:G51">_xll.ARRAY.SEQUENCE(80,120)</f>
        <v>80</v>
      </c>
      <c r="H11" s="10" cm="1">
        <f t="array" ref="H11:H51">_xlfn.MAP(k,_xlfn.LAMBDA(_xlpm.k,_xll.BLACK.PUT.VALUE(f,sigma*SQRT(t),_xlpm.k)))</f>
        <v>1.3952866732558356E-6</v>
      </c>
      <c r="I11" s="10" t="s">
        <v>3</v>
      </c>
    </row>
    <row r="12" spans="2:9" x14ac:dyDescent="0.55000000000000004">
      <c r="B12" s="2">
        <v>4.0000000000000001E-3</v>
      </c>
      <c r="C12" s="2">
        <f ca="1"/>
        <v>8.778991333856169E-2</v>
      </c>
      <c r="D12" s="8">
        <f ca="1"/>
        <v>101.888543817775</v>
      </c>
      <c r="E12" s="9">
        <f ca="1"/>
        <v>0.8885438177750018</v>
      </c>
      <c r="F12" s="8"/>
      <c r="G12" s="2">
        <v>81</v>
      </c>
      <c r="H12" s="10">
        <v>4.7779744877241015E-6</v>
      </c>
    </row>
    <row r="13" spans="2:9" x14ac:dyDescent="0.55000000000000004">
      <c r="B13" s="2">
        <v>8.0000000000000002E-3</v>
      </c>
      <c r="C13" s="2">
        <f ca="1"/>
        <v>0.14575785666962376</v>
      </c>
      <c r="D13" s="8">
        <f ca="1"/>
        <v>102.47883633798202</v>
      </c>
      <c r="E13" s="9">
        <f ca="1"/>
        <v>0.59029252020701506</v>
      </c>
      <c r="F13" s="8"/>
      <c r="G13" s="2">
        <v>82</v>
      </c>
      <c r="H13" s="10">
        <v>1.5235287175507928E-5</v>
      </c>
    </row>
    <row r="14" spans="2:9" x14ac:dyDescent="0.55000000000000004">
      <c r="B14" s="2">
        <v>1.2E-2</v>
      </c>
      <c r="C14" s="2">
        <f ca="1"/>
        <v>0.15792310407551438</v>
      </c>
      <c r="D14" s="8">
        <f ca="1"/>
        <v>102.60152818832651</v>
      </c>
      <c r="E14" s="9">
        <f ca="1"/>
        <v>0.12269185034449492</v>
      </c>
      <c r="F14" s="8"/>
      <c r="G14" s="2">
        <v>83</v>
      </c>
      <c r="H14" s="10">
        <v>4.5361444467206802E-5</v>
      </c>
    </row>
    <row r="15" spans="2:9" x14ac:dyDescent="0.55000000000000004">
      <c r="B15" s="2">
        <v>1.6E-2</v>
      </c>
      <c r="C15" s="2">
        <f ca="1"/>
        <v>0.20064255861551383</v>
      </c>
      <c r="D15" s="8">
        <f ca="1"/>
        <v>103.03871307416756</v>
      </c>
      <c r="E15" s="9">
        <f ca="1"/>
        <v>0.43718488584104875</v>
      </c>
      <c r="F15" s="8"/>
      <c r="G15" s="2">
        <v>84</v>
      </c>
      <c r="H15" s="10">
        <v>1.2644962793795234E-4</v>
      </c>
    </row>
    <row r="16" spans="2:9" x14ac:dyDescent="0.55000000000000004">
      <c r="B16" s="2">
        <v>0.02</v>
      </c>
      <c r="C16" s="2">
        <f ca="1"/>
        <v>0.30122813896185263</v>
      </c>
      <c r="D16" s="8">
        <f ca="1"/>
        <v>104.07828233334868</v>
      </c>
      <c r="E16" s="9">
        <f ca="1"/>
        <v>1.0395692591811212</v>
      </c>
      <c r="F16" s="8"/>
      <c r="G16" s="2">
        <v>85</v>
      </c>
      <c r="H16" s="10">
        <v>3.3088205693077022E-4</v>
      </c>
    </row>
    <row r="17" spans="2:8" x14ac:dyDescent="0.55000000000000004">
      <c r="B17" s="2">
        <v>2.4E-2</v>
      </c>
      <c r="C17" s="2">
        <f ca="1"/>
        <v>0.34279256532657759</v>
      </c>
      <c r="D17" s="8">
        <f ca="1"/>
        <v>104.50968780479825</v>
      </c>
      <c r="E17" s="9">
        <f ca="1"/>
        <v>0.43140547144956543</v>
      </c>
      <c r="F17" s="8"/>
      <c r="G17" s="2">
        <v>86</v>
      </c>
      <c r="H17" s="10">
        <v>8.1480415298684772E-4</v>
      </c>
    </row>
    <row r="18" spans="2:8" x14ac:dyDescent="0.55000000000000004">
      <c r="B18" s="2">
        <v>2.8000000000000001E-2</v>
      </c>
      <c r="C18" s="2">
        <f ca="1"/>
        <v>0.31012571580695319</v>
      </c>
      <c r="D18" s="8">
        <f ca="1"/>
        <v>104.1667612410438</v>
      </c>
      <c r="E18" s="9">
        <f ca="1"/>
        <v>-0.34292656375444608</v>
      </c>
      <c r="F18" s="8"/>
      <c r="G18" s="2">
        <v>87</v>
      </c>
      <c r="H18" s="10">
        <v>1.8929062416915832E-3</v>
      </c>
    </row>
    <row r="19" spans="2:8" x14ac:dyDescent="0.55000000000000004">
      <c r="B19" s="2">
        <v>3.2000000000000001E-2</v>
      </c>
      <c r="C19" s="2">
        <f ca="1"/>
        <v>0.32034795419642492</v>
      </c>
      <c r="D19" s="8">
        <f ca="1"/>
        <v>104.27121198515538</v>
      </c>
      <c r="E19" s="9">
        <f ca="1"/>
        <v>0.10445074411157407</v>
      </c>
      <c r="F19" s="8"/>
      <c r="G19" s="2">
        <v>88</v>
      </c>
      <c r="H19" s="10">
        <v>4.1586048103289808E-3</v>
      </c>
    </row>
    <row r="20" spans="2:8" x14ac:dyDescent="0.55000000000000004">
      <c r="B20" s="2">
        <v>3.6000000000000004E-2</v>
      </c>
      <c r="C20" s="2">
        <f ca="1"/>
        <v>0.20319119978088562</v>
      </c>
      <c r="D20" s="8">
        <f ca="1"/>
        <v>103.054671309084</v>
      </c>
      <c r="E20" s="9">
        <f ca="1"/>
        <v>-1.2165406760713751</v>
      </c>
      <c r="F20" s="8"/>
      <c r="G20" s="2">
        <v>89</v>
      </c>
      <c r="H20" s="10">
        <v>8.6603246486431917E-3</v>
      </c>
    </row>
    <row r="21" spans="2:8" x14ac:dyDescent="0.55000000000000004">
      <c r="B21" s="2">
        <v>0.04</v>
      </c>
      <c r="C21" s="2">
        <f ca="1"/>
        <v>0.18279091764916222</v>
      </c>
      <c r="D21" s="8">
        <f ca="1"/>
        <v>102.84259429600279</v>
      </c>
      <c r="E21" s="9">
        <f ca="1"/>
        <v>-0.21207701308121329</v>
      </c>
      <c r="G21" s="2">
        <v>90</v>
      </c>
      <c r="H21" s="10">
        <v>1.7135448715923651E-2</v>
      </c>
    </row>
    <row r="22" spans="2:8" x14ac:dyDescent="0.55000000000000004">
      <c r="B22" s="2">
        <v>4.3999999999999997E-2</v>
      </c>
      <c r="C22" s="2">
        <f ca="1"/>
        <v>0.22317268446869387</v>
      </c>
      <c r="D22" s="8">
        <f ca="1"/>
        <v>103.256665358535</v>
      </c>
      <c r="E22" s="9">
        <f ca="1"/>
        <v>0.41407106253221571</v>
      </c>
      <c r="G22" s="2">
        <v>91</v>
      </c>
      <c r="H22" s="10">
        <v>3.2286640822246637E-2</v>
      </c>
    </row>
    <row r="23" spans="2:8" x14ac:dyDescent="0.55000000000000004">
      <c r="B23" s="2">
        <v>4.8000000000000001E-2</v>
      </c>
      <c r="C23" s="2">
        <f ca="1"/>
        <v>0.22785446343741753</v>
      </c>
      <c r="D23" s="8">
        <f ca="1"/>
        <v>103.3029530854467</v>
      </c>
      <c r="E23" s="9">
        <f ca="1"/>
        <v>4.6287726911700133E-2</v>
      </c>
      <c r="G23" s="2">
        <v>92</v>
      </c>
      <c r="H23" s="10">
        <v>5.8062385552407836E-2</v>
      </c>
    </row>
    <row r="24" spans="2:8" x14ac:dyDescent="0.55000000000000004">
      <c r="B24" s="2">
        <v>5.2000000000000005E-2</v>
      </c>
      <c r="C24" s="2">
        <f ca="1"/>
        <v>0.228509601492108</v>
      </c>
      <c r="D24" s="8">
        <f ca="1"/>
        <v>103.30765490295579</v>
      </c>
      <c r="E24" s="9">
        <f ca="1"/>
        <v>4.7018175090869363E-3</v>
      </c>
      <c r="G24" s="2">
        <v>93</v>
      </c>
      <c r="H24" s="10">
        <v>9.9880330493593128E-2</v>
      </c>
    </row>
    <row r="25" spans="2:8" x14ac:dyDescent="0.55000000000000004">
      <c r="B25" s="2">
        <v>5.6000000000000001E-2</v>
      </c>
      <c r="C25" s="2">
        <f ca="1"/>
        <v>0.15807172264475083</v>
      </c>
      <c r="D25" s="8">
        <f ca="1"/>
        <v>102.58048286003076</v>
      </c>
      <c r="E25" s="9">
        <f ca="1"/>
        <v>-0.72717204292503368</v>
      </c>
      <c r="G25" s="2">
        <v>94</v>
      </c>
      <c r="H25" s="10">
        <v>0.16471715852224111</v>
      </c>
    </row>
    <row r="26" spans="2:8" x14ac:dyDescent="0.55000000000000004">
      <c r="B26" s="2">
        <v>0.06</v>
      </c>
      <c r="C26" s="2">
        <f ca="1"/>
        <v>0.17076971002926183</v>
      </c>
      <c r="D26" s="8">
        <f ca="1"/>
        <v>102.70876796668276</v>
      </c>
      <c r="E26" s="9">
        <f ca="1"/>
        <v>0.12828510665200099</v>
      </c>
      <c r="G26" s="2">
        <v>95</v>
      </c>
      <c r="H26" s="10">
        <v>0.26099153820695165</v>
      </c>
    </row>
    <row r="27" spans="2:8" x14ac:dyDescent="0.55000000000000004">
      <c r="B27" s="2">
        <v>6.4000000000000001E-2</v>
      </c>
      <c r="C27" s="2">
        <f ca="1"/>
        <v>0.19609713359263048</v>
      </c>
      <c r="D27" s="8">
        <f ca="1"/>
        <v>102.96717315518947</v>
      </c>
      <c r="E27" s="9">
        <f ca="1"/>
        <v>0.25840518850671401</v>
      </c>
      <c r="G27" s="2">
        <v>96</v>
      </c>
      <c r="H27" s="10">
        <v>0.39819284653149545</v>
      </c>
    </row>
    <row r="28" spans="2:8" x14ac:dyDescent="0.55000000000000004">
      <c r="B28" s="2">
        <v>6.8000000000000005E-2</v>
      </c>
      <c r="C28" s="2">
        <f ca="1"/>
        <v>0.24407884373723382</v>
      </c>
      <c r="D28" s="8">
        <f ca="1"/>
        <v>103.46034520931038</v>
      </c>
      <c r="E28" s="9">
        <f ca="1"/>
        <v>0.49317205412090459</v>
      </c>
      <c r="G28" s="2">
        <v>97</v>
      </c>
      <c r="H28" s="10">
        <v>0.58625613160651113</v>
      </c>
    </row>
    <row r="29" spans="2:8" x14ac:dyDescent="0.55000000000000004">
      <c r="B29" s="2">
        <v>7.2000000000000008E-2</v>
      </c>
      <c r="C29" s="2">
        <f ca="1"/>
        <v>0.26028392302752906</v>
      </c>
      <c r="D29" s="8">
        <f ca="1"/>
        <v>103.62606689621853</v>
      </c>
      <c r="E29" s="9">
        <f ca="1"/>
        <v>0.16572168690815658</v>
      </c>
      <c r="G29" s="2">
        <v>98</v>
      </c>
      <c r="H29" s="10">
        <v>0.83474287606865616</v>
      </c>
    </row>
    <row r="30" spans="2:8" x14ac:dyDescent="0.55000000000000004">
      <c r="B30" s="2">
        <v>7.5999999999999998E-2</v>
      </c>
      <c r="C30" s="2">
        <f ca="1"/>
        <v>0.18231263477917975</v>
      </c>
      <c r="D30" s="8">
        <f ca="1"/>
        <v>102.81916651277106</v>
      </c>
      <c r="E30" s="9">
        <f ca="1"/>
        <v>-0.80690038344746995</v>
      </c>
      <c r="G30" s="2">
        <v>99</v>
      </c>
      <c r="H30" s="10">
        <v>1.1519410251768605</v>
      </c>
    </row>
    <row r="31" spans="2:8" x14ac:dyDescent="0.55000000000000004">
      <c r="B31" s="2">
        <v>0.08</v>
      </c>
      <c r="C31" s="2">
        <f ca="1"/>
        <v>0.26305797513607282</v>
      </c>
      <c r="D31" s="8">
        <f ca="1"/>
        <v>103.65067118495767</v>
      </c>
      <c r="E31" s="9">
        <f ca="1"/>
        <v>0.83150467218661106</v>
      </c>
      <c r="G31" s="2">
        <v>100</v>
      </c>
      <c r="H31" s="10">
        <v>1.5440292982588275</v>
      </c>
    </row>
    <row r="32" spans="2:8" x14ac:dyDescent="0.55000000000000004">
      <c r="B32" s="2">
        <v>8.4000000000000005E-2</v>
      </c>
      <c r="C32" s="2">
        <f ca="1"/>
        <v>0.31811027574525164</v>
      </c>
      <c r="D32" s="8">
        <f ca="1"/>
        <v>104.22078112502335</v>
      </c>
      <c r="E32" s="9">
        <f ca="1"/>
        <v>0.57010994006567728</v>
      </c>
      <c r="G32" s="2">
        <v>101</v>
      </c>
      <c r="H32" s="10">
        <v>2.0144486754380893</v>
      </c>
    </row>
    <row r="33" spans="2:8" x14ac:dyDescent="0.55000000000000004">
      <c r="B33" s="2">
        <v>8.7999999999999995E-2</v>
      </c>
      <c r="C33" s="2">
        <f ca="1"/>
        <v>0.23893057012780872</v>
      </c>
      <c r="D33" s="8">
        <f ca="1"/>
        <v>103.39675450895754</v>
      </c>
      <c r="E33" s="9">
        <f ca="1"/>
        <v>-0.82402661606580807</v>
      </c>
      <c r="G33" s="2">
        <v>102</v>
      </c>
      <c r="H33" s="10">
        <v>2.5635871666109793</v>
      </c>
    </row>
    <row r="34" spans="2:8" x14ac:dyDescent="0.55000000000000004">
      <c r="B34" s="2">
        <v>9.1999999999999998E-2</v>
      </c>
      <c r="C34" s="2">
        <f ca="1"/>
        <v>0.36019753999544329</v>
      </c>
      <c r="D34" s="8">
        <f ca="1"/>
        <v>104.65615589799057</v>
      </c>
      <c r="E34" s="9">
        <f ca="1"/>
        <v>1.2594013890330302</v>
      </c>
      <c r="G34" s="2">
        <v>103</v>
      </c>
      <c r="H34" s="10">
        <v>3.1888224389414148</v>
      </c>
    </row>
    <row r="35" spans="2:8" x14ac:dyDescent="0.55000000000000004">
      <c r="B35" s="2">
        <v>9.6000000000000002E-2</v>
      </c>
      <c r="C35" s="2">
        <f ca="1"/>
        <v>0.29989973494502653</v>
      </c>
      <c r="D35" s="8">
        <f ca="1"/>
        <v>104.02492046945983</v>
      </c>
      <c r="E35" s="9">
        <f ca="1"/>
        <v>-0.63123542853074355</v>
      </c>
      <c r="G35" s="2">
        <v>104</v>
      </c>
      <c r="H35" s="10">
        <v>3.88489775340949</v>
      </c>
    </row>
    <row r="36" spans="2:8" x14ac:dyDescent="0.55000000000000004">
      <c r="B36" s="2">
        <v>0.1</v>
      </c>
      <c r="C36" s="2">
        <f ca="1"/>
        <v>0.36708382019136565</v>
      </c>
      <c r="D36" s="8">
        <f ca="1"/>
        <v>104.72406083326993</v>
      </c>
      <c r="E36" s="9">
        <f ca="1"/>
        <v>0.69914036381010192</v>
      </c>
      <c r="G36" s="2">
        <v>105</v>
      </c>
      <c r="H36" s="10">
        <v>4.6445481922661287</v>
      </c>
    </row>
    <row r="37" spans="2:8" x14ac:dyDescent="0.55000000000000004">
      <c r="B37" s="2">
        <v>0.10400000000000001</v>
      </c>
      <c r="C37" s="2">
        <f ca="1"/>
        <v>0.32977700235333351</v>
      </c>
      <c r="D37" s="8">
        <f ca="1"/>
        <v>104.33200989473509</v>
      </c>
      <c r="E37" s="9">
        <f ca="1"/>
        <v>-0.39205093853483675</v>
      </c>
      <c r="G37" s="2">
        <v>106</v>
      </c>
      <c r="H37" s="10">
        <v>5.4592597237627274</v>
      </c>
    </row>
    <row r="38" spans="2:8" x14ac:dyDescent="0.55000000000000004">
      <c r="B38" s="2">
        <v>0.108</v>
      </c>
      <c r="C38" s="2">
        <f ca="1"/>
        <v>0.41204039450808366</v>
      </c>
      <c r="D38" s="8">
        <f ca="1"/>
        <v>105.19171645612984</v>
      </c>
      <c r="E38" s="9">
        <f ca="1"/>
        <v>0.85970656139474499</v>
      </c>
      <c r="G38" s="2">
        <v>107</v>
      </c>
      <c r="H38" s="10">
        <v>6.320038208356209</v>
      </c>
    </row>
    <row r="39" spans="2:8" x14ac:dyDescent="0.55000000000000004">
      <c r="B39" s="2">
        <v>0.112</v>
      </c>
      <c r="C39" s="2">
        <f ca="1"/>
        <v>0.47233031426413108</v>
      </c>
      <c r="D39" s="8">
        <f ca="1"/>
        <v>105.82571557632632</v>
      </c>
      <c r="E39" s="9">
        <f ca="1"/>
        <v>0.63399912019647786</v>
      </c>
      <c r="G39" s="2">
        <v>108</v>
      </c>
      <c r="H39" s="10">
        <v>7.218085393470659</v>
      </c>
    </row>
    <row r="40" spans="2:8" x14ac:dyDescent="0.55000000000000004">
      <c r="B40" s="2">
        <v>0.11600000000000001</v>
      </c>
      <c r="C40" s="2">
        <f ca="1"/>
        <v>0.46435252229284463</v>
      </c>
      <c r="D40" s="8">
        <f ca="1"/>
        <v>105.73920888411443</v>
      </c>
      <c r="E40" s="9">
        <f ca="1"/>
        <v>-8.6506692211884229E-2</v>
      </c>
      <c r="G40" s="2">
        <v>109</v>
      </c>
      <c r="H40" s="10">
        <v>8.1453147729636299</v>
      </c>
    </row>
    <row r="41" spans="2:8" x14ac:dyDescent="0.55000000000000004">
      <c r="B41" s="2">
        <v>0.12</v>
      </c>
      <c r="C41" s="2">
        <f ca="1"/>
        <v>0.47724513130647261</v>
      </c>
      <c r="D41" s="8">
        <f ca="1"/>
        <v>105.8735047379008</v>
      </c>
      <c r="E41" s="9">
        <f ca="1"/>
        <v>0.13429585378636943</v>
      </c>
      <c r="G41" s="2">
        <v>110</v>
      </c>
      <c r="H41" s="10">
        <v>9.0946804909495995</v>
      </c>
    </row>
    <row r="42" spans="2:8" x14ac:dyDescent="0.55000000000000004">
      <c r="B42" s="2">
        <v>0.124</v>
      </c>
      <c r="C42" s="2">
        <f ca="1"/>
        <v>0.56790491528419418</v>
      </c>
      <c r="D42" s="8">
        <f ca="1"/>
        <v>106.8355790659363</v>
      </c>
      <c r="E42" s="9">
        <f ca="1"/>
        <v>0.96207432803549864</v>
      </c>
      <c r="G42" s="2">
        <v>111</v>
      </c>
      <c r="H42" s="10">
        <v>10.060327540171201</v>
      </c>
    </row>
    <row r="43" spans="2:8" x14ac:dyDescent="0.55000000000000004">
      <c r="B43" s="2">
        <v>0.128</v>
      </c>
      <c r="C43" s="2">
        <f ca="1"/>
        <v>0.46596718193745351</v>
      </c>
      <c r="D43" s="8">
        <f ca="1"/>
        <v>105.74993835925427</v>
      </c>
      <c r="E43" s="9">
        <f ca="1"/>
        <v>-1.0856407066820282</v>
      </c>
      <c r="G43" s="2">
        <v>112</v>
      </c>
      <c r="H43" s="10">
        <v>11.037595493331864</v>
      </c>
    </row>
    <row r="44" spans="2:8" x14ac:dyDescent="0.55000000000000004">
      <c r="B44" s="2">
        <v>0.13200000000000001</v>
      </c>
      <c r="C44" s="2">
        <f ca="1"/>
        <v>0.56221912655656436</v>
      </c>
      <c r="D44" s="8">
        <f ca="1"/>
        <v>106.77058096989751</v>
      </c>
      <c r="E44" s="9">
        <f ca="1"/>
        <v>1.020642610643236</v>
      </c>
      <c r="G44" s="2">
        <v>113</v>
      </c>
      <c r="H44" s="10">
        <v>12.022919332817153</v>
      </c>
    </row>
    <row r="45" spans="2:8" x14ac:dyDescent="0.55000000000000004">
      <c r="B45" s="2">
        <v>0.13600000000000001</v>
      </c>
      <c r="C45" s="2">
        <f ca="1"/>
        <v>0.56050274083555407</v>
      </c>
      <c r="D45" s="8">
        <f ca="1"/>
        <v>106.75012156868586</v>
      </c>
      <c r="E45" s="9">
        <f ca="1"/>
        <v>-2.0459401211653017E-2</v>
      </c>
      <c r="G45" s="2">
        <v>114</v>
      </c>
      <c r="H45" s="10">
        <v>13.013671376049274</v>
      </c>
    </row>
    <row r="46" spans="2:8" x14ac:dyDescent="0.55000000000000004">
      <c r="B46" s="2">
        <v>0.14000000000000001</v>
      </c>
      <c r="C46" s="2">
        <f ca="1"/>
        <v>0.61879647578249541</v>
      </c>
      <c r="D46" s="8">
        <f ca="1"/>
        <v>107.37207773412395</v>
      </c>
      <c r="E46" s="9">
        <f ca="1"/>
        <v>0.62195616543809251</v>
      </c>
      <c r="G46" s="2">
        <v>115</v>
      </c>
      <c r="H46" s="10">
        <v>14.007981396831454</v>
      </c>
    </row>
    <row r="47" spans="2:8" x14ac:dyDescent="0.55000000000000004">
      <c r="B47" s="2">
        <v>0.14400000000000002</v>
      </c>
      <c r="C47" s="2">
        <f ca="1"/>
        <v>0.60335297532499754</v>
      </c>
      <c r="D47" s="8">
        <f ca="1"/>
        <v>107.20424153092168</v>
      </c>
      <c r="E47" s="9">
        <f ca="1"/>
        <v>-0.16783620320227044</v>
      </c>
      <c r="G47" s="2">
        <v>116</v>
      </c>
      <c r="H47" s="10">
        <v>15.00456169380584</v>
      </c>
    </row>
    <row r="48" spans="2:8" x14ac:dyDescent="0.55000000000000004">
      <c r="B48" s="2">
        <v>0.14799999999999999</v>
      </c>
      <c r="C48" s="2">
        <f ca="1"/>
        <v>0.55205019319960413</v>
      </c>
      <c r="D48" s="8">
        <f ca="1"/>
        <v>106.65352923955085</v>
      </c>
      <c r="E48" s="9">
        <f ca="1"/>
        <v>-0.55071229137082867</v>
      </c>
      <c r="G48" s="2">
        <v>117</v>
      </c>
      <c r="H48" s="10">
        <v>16.002553216627192</v>
      </c>
    </row>
    <row r="49" spans="2:8" x14ac:dyDescent="0.55000000000000004">
      <c r="B49" s="2">
        <v>0.152</v>
      </c>
      <c r="C49" s="2">
        <f ca="1"/>
        <v>0.49256635770199247</v>
      </c>
      <c r="D49" s="8">
        <f ca="1"/>
        <v>106.01887588139118</v>
      </c>
      <c r="E49" s="9">
        <f ca="1"/>
        <v>-0.63465335815966739</v>
      </c>
      <c r="G49" s="2">
        <v>118</v>
      </c>
      <c r="H49" s="10">
        <v>17.001399925715091</v>
      </c>
    </row>
    <row r="50" spans="2:8" x14ac:dyDescent="0.55000000000000004">
      <c r="B50" s="2">
        <v>0.156</v>
      </c>
      <c r="C50" s="2">
        <f ca="1"/>
        <v>0.44931487530220843</v>
      </c>
      <c r="D50" s="8">
        <f ca="1"/>
        <v>105.55920753622448</v>
      </c>
      <c r="E50" s="9">
        <f ca="1"/>
        <v>-0.45966834516670474</v>
      </c>
      <c r="G50" s="2">
        <v>119</v>
      </c>
      <c r="H50" s="10">
        <v>18.000752186784126</v>
      </c>
    </row>
    <row r="51" spans="2:8" x14ac:dyDescent="0.55000000000000004">
      <c r="B51" s="2">
        <v>0.16</v>
      </c>
      <c r="C51" s="2">
        <f ca="1"/>
        <v>0.48880323983557833</v>
      </c>
      <c r="D51" s="8">
        <f ca="1"/>
        <v>105.97474815983793</v>
      </c>
      <c r="E51" s="9">
        <f ca="1"/>
        <v>0.41554062361345245</v>
      </c>
      <c r="G51" s="2">
        <v>120</v>
      </c>
      <c r="H51" s="10">
        <v>19.000396188682643</v>
      </c>
    </row>
    <row r="52" spans="2:8" x14ac:dyDescent="0.55000000000000004">
      <c r="B52" s="2">
        <v>0.16400000000000001</v>
      </c>
      <c r="C52" s="2">
        <f ca="1"/>
        <v>0.52161828722676484</v>
      </c>
      <c r="D52" s="8">
        <f ca="1"/>
        <v>106.32094956505951</v>
      </c>
      <c r="E52" s="9">
        <f ca="1"/>
        <v>0.34620140522157783</v>
      </c>
      <c r="H52" s="10"/>
    </row>
    <row r="53" spans="2:8" x14ac:dyDescent="0.55000000000000004">
      <c r="B53" s="2">
        <v>0.16800000000000001</v>
      </c>
      <c r="C53" s="2">
        <f ca="1"/>
        <v>0.60605072003889071</v>
      </c>
      <c r="D53" s="8">
        <f ca="1"/>
        <v>107.22029919201148</v>
      </c>
      <c r="E53" s="9">
        <f ca="1"/>
        <v>0.89934962695197385</v>
      </c>
      <c r="H53" s="10"/>
    </row>
    <row r="54" spans="2:8" x14ac:dyDescent="0.55000000000000004">
      <c r="B54" s="2">
        <v>0.17200000000000001</v>
      </c>
      <c r="C54" s="2">
        <f ca="1"/>
        <v>0.60524487447131536</v>
      </c>
      <c r="D54" s="8">
        <f ca="1"/>
        <v>107.20951502811113</v>
      </c>
      <c r="E54" s="9">
        <f ca="1"/>
        <v>-1.078416390035386E-2</v>
      </c>
      <c r="H54" s="10"/>
    </row>
    <row r="55" spans="2:8" x14ac:dyDescent="0.55000000000000004">
      <c r="B55" s="2">
        <v>0.17599999999999999</v>
      </c>
      <c r="C55" s="2">
        <f ca="1"/>
        <v>0.45212373864484068</v>
      </c>
      <c r="D55" s="8">
        <f ca="1"/>
        <v>105.57830348136912</v>
      </c>
      <c r="E55" s="9">
        <f ca="1"/>
        <v>-1.6312115467420085</v>
      </c>
      <c r="H55" s="10"/>
    </row>
    <row r="56" spans="2:8" x14ac:dyDescent="0.55000000000000004">
      <c r="B56" s="2">
        <v>0.18</v>
      </c>
      <c r="C56" s="2">
        <f ca="1"/>
        <v>0.4577121818635474</v>
      </c>
      <c r="D56" s="8">
        <f ca="1"/>
        <v>105.63520908096551</v>
      </c>
      <c r="E56" s="9">
        <f ca="1"/>
        <v>5.6905599596390743E-2</v>
      </c>
      <c r="H56" s="10"/>
    </row>
    <row r="57" spans="2:8" x14ac:dyDescent="0.55000000000000004">
      <c r="B57" s="2">
        <v>0.184</v>
      </c>
      <c r="C57" s="2">
        <f ca="1"/>
        <v>0.45142568128637944</v>
      </c>
      <c r="D57" s="8">
        <f ca="1"/>
        <v>105.56671101453728</v>
      </c>
      <c r="E57" s="9">
        <f ca="1"/>
        <v>-6.8498066428233528E-2</v>
      </c>
      <c r="H57" s="10"/>
    </row>
    <row r="58" spans="2:8" x14ac:dyDescent="0.55000000000000004">
      <c r="B58" s="2">
        <v>0.188</v>
      </c>
      <c r="C58" s="2">
        <f ca="1"/>
        <v>0.34623106227354017</v>
      </c>
      <c r="D58" s="8">
        <f ca="1"/>
        <v>104.45993733033454</v>
      </c>
      <c r="E58" s="9">
        <f ca="1"/>
        <v>-1.1067736842027358</v>
      </c>
      <c r="H58" s="10"/>
    </row>
    <row r="59" spans="2:8" x14ac:dyDescent="0.55000000000000004">
      <c r="B59" s="2">
        <v>0.192</v>
      </c>
      <c r="C59" s="2">
        <f ca="1"/>
        <v>0.3475558338085365</v>
      </c>
      <c r="D59" s="8">
        <f ca="1"/>
        <v>104.47168734753205</v>
      </c>
      <c r="E59" s="9">
        <f ca="1"/>
        <v>1.1750017197513785E-2</v>
      </c>
      <c r="H59" s="10"/>
    </row>
    <row r="60" spans="2:8" x14ac:dyDescent="0.55000000000000004">
      <c r="B60" s="2">
        <v>0.19600000000000001</v>
      </c>
      <c r="C60" s="2">
        <f ca="1"/>
        <v>0.39397128134176845</v>
      </c>
      <c r="D60" s="8">
        <f ca="1"/>
        <v>104.95562533524196</v>
      </c>
      <c r="E60" s="9">
        <f ca="1"/>
        <v>0.4839379877099077</v>
      </c>
      <c r="H60" s="10"/>
    </row>
    <row r="61" spans="2:8" x14ac:dyDescent="0.55000000000000004">
      <c r="B61" s="2">
        <v>0.2</v>
      </c>
      <c r="C61" s="2">
        <f ca="1"/>
        <v>0.33738117716327631</v>
      </c>
      <c r="D61" s="8">
        <f ca="1"/>
        <v>104.36127051654005</v>
      </c>
      <c r="E61" s="9">
        <f ca="1"/>
        <v>-0.59435481870191609</v>
      </c>
      <c r="H61" s="10"/>
    </row>
    <row r="62" spans="2:8" x14ac:dyDescent="0.55000000000000004">
      <c r="B62" s="2">
        <v>0.20400000000000001</v>
      </c>
      <c r="C62" s="2">
        <f ca="1"/>
        <v>0.45728368759335619</v>
      </c>
      <c r="D62" s="8">
        <f ca="1"/>
        <v>105.61800784833707</v>
      </c>
      <c r="E62" s="9">
        <f ca="1"/>
        <v>1.2567373317970265</v>
      </c>
      <c r="H62" s="10"/>
    </row>
    <row r="63" spans="2:8" x14ac:dyDescent="0.55000000000000004">
      <c r="B63" s="2">
        <v>0.20800000000000002</v>
      </c>
      <c r="C63" s="2">
        <f ca="1"/>
        <v>0.42359907300084265</v>
      </c>
      <c r="D63" s="8">
        <f ca="1"/>
        <v>105.26073095068367</v>
      </c>
      <c r="E63" s="9">
        <f ca="1"/>
        <v>-0.35727689765340642</v>
      </c>
      <c r="H63" s="10"/>
    </row>
    <row r="64" spans="2:8" x14ac:dyDescent="0.55000000000000004">
      <c r="B64" s="2">
        <v>0.21199999999999999</v>
      </c>
      <c r="C64" s="2">
        <f ca="1"/>
        <v>0.44048225770840438</v>
      </c>
      <c r="D64" s="8">
        <f ca="1"/>
        <v>105.43648593925616</v>
      </c>
      <c r="E64" s="9">
        <f ca="1"/>
        <v>0.17575498857249272</v>
      </c>
      <c r="H64" s="10"/>
    </row>
    <row r="65" spans="2:8" x14ac:dyDescent="0.55000000000000004">
      <c r="B65" s="2">
        <v>0.216</v>
      </c>
      <c r="C65" s="2">
        <f ca="1"/>
        <v>0.48065102098870927</v>
      </c>
      <c r="D65" s="8">
        <f ca="1"/>
        <v>105.85874583216857</v>
      </c>
      <c r="E65" s="9">
        <f ca="1"/>
        <v>0.42225989291240751</v>
      </c>
      <c r="H65" s="10"/>
    </row>
    <row r="66" spans="2:8" x14ac:dyDescent="0.55000000000000004">
      <c r="B66" s="2">
        <v>0.22</v>
      </c>
      <c r="C66" s="2">
        <f ca="1"/>
        <v>0.51363570333731745</v>
      </c>
      <c r="D66" s="8">
        <f ca="1"/>
        <v>106.20636989361762</v>
      </c>
      <c r="E66" s="9">
        <f ca="1"/>
        <v>0.34762406144905356</v>
      </c>
      <c r="H66" s="10"/>
    </row>
    <row r="67" spans="2:8" x14ac:dyDescent="0.55000000000000004">
      <c r="B67" s="2">
        <v>0.224</v>
      </c>
      <c r="C67" s="2">
        <f ca="1"/>
        <v>0.48558287406685513</v>
      </c>
      <c r="D67" s="8">
        <f ca="1"/>
        <v>105.90673033259743</v>
      </c>
      <c r="E67" s="9">
        <f ca="1"/>
        <v>-0.29963956102018585</v>
      </c>
      <c r="H67" s="10"/>
    </row>
    <row r="68" spans="2:8" x14ac:dyDescent="0.55000000000000004">
      <c r="B68" s="2">
        <v>0.22800000000000001</v>
      </c>
      <c r="C68" s="2">
        <f ca="1"/>
        <v>0.46847938724914839</v>
      </c>
      <c r="D68" s="8">
        <f ca="1"/>
        <v>105.72363321798561</v>
      </c>
      <c r="E68" s="9">
        <f ca="1"/>
        <v>-0.18309711461182587</v>
      </c>
      <c r="H68" s="10"/>
    </row>
    <row r="69" spans="2:8" x14ac:dyDescent="0.55000000000000004">
      <c r="B69" s="2">
        <v>0.23200000000000001</v>
      </c>
      <c r="C69" s="2">
        <f ca="1"/>
        <v>0.54330826262786103</v>
      </c>
      <c r="D69" s="8">
        <f ca="1"/>
        <v>106.51558826286657</v>
      </c>
      <c r="E69" s="9">
        <f ca="1"/>
        <v>0.79195504488096446</v>
      </c>
      <c r="H69" s="10"/>
    </row>
    <row r="70" spans="2:8" x14ac:dyDescent="0.55000000000000004">
      <c r="B70" s="2">
        <v>0.23600000000000002</v>
      </c>
      <c r="C70" s="2">
        <f ca="1"/>
        <v>0.50249547396176442</v>
      </c>
      <c r="D70" s="8">
        <f ca="1"/>
        <v>106.07963273044741</v>
      </c>
      <c r="E70" s="9">
        <f ca="1"/>
        <v>-0.43595553241915752</v>
      </c>
      <c r="H70" s="10"/>
    </row>
    <row r="71" spans="2:8" x14ac:dyDescent="0.55000000000000004">
      <c r="B71" s="2">
        <v>0.24</v>
      </c>
      <c r="C71" s="2">
        <f ca="1"/>
        <v>0.5198998520192385</v>
      </c>
      <c r="D71" s="8">
        <f ca="1"/>
        <v>106.2622932239712</v>
      </c>
      <c r="E71" s="9">
        <f ca="1"/>
        <v>0.18266049352378388</v>
      </c>
      <c r="H71" s="10"/>
    </row>
    <row r="72" spans="2:8" x14ac:dyDescent="0.55000000000000004">
      <c r="B72" s="2">
        <v>0.24399999999999999</v>
      </c>
      <c r="C72" s="2">
        <f ca="1"/>
        <v>0.48211617078974311</v>
      </c>
      <c r="D72" s="8">
        <f ca="1"/>
        <v>105.85943550203802</v>
      </c>
      <c r="E72" s="9">
        <f ca="1"/>
        <v>-0.40285772193317371</v>
      </c>
      <c r="H72" s="10"/>
    </row>
    <row r="73" spans="2:8" x14ac:dyDescent="0.55000000000000004">
      <c r="B73" s="2">
        <v>0.248</v>
      </c>
      <c r="C73" s="2">
        <f ca="1"/>
        <v>0.50069538801745084</v>
      </c>
      <c r="D73" s="8">
        <f ca="1"/>
        <v>106.05417576196581</v>
      </c>
      <c r="E73" s="9">
        <f ca="1"/>
        <v>0.19474025992778365</v>
      </c>
      <c r="H73" s="10"/>
    </row>
    <row r="74" spans="2:8" x14ac:dyDescent="0.55000000000000004">
      <c r="D74" s="8"/>
      <c r="H74" s="10"/>
    </row>
    <row r="75" spans="2:8" x14ac:dyDescent="0.55000000000000004">
      <c r="D75" s="8"/>
      <c r="E75" s="9"/>
      <c r="H75" s="10"/>
    </row>
    <row r="76" spans="2:8" x14ac:dyDescent="0.55000000000000004">
      <c r="D76" s="8"/>
      <c r="E76" s="9"/>
      <c r="H76" s="10"/>
    </row>
    <row r="77" spans="2:8" x14ac:dyDescent="0.55000000000000004">
      <c r="D77" s="8"/>
      <c r="E77" s="9"/>
      <c r="H77" s="10"/>
    </row>
    <row r="78" spans="2:8" x14ac:dyDescent="0.55000000000000004">
      <c r="D78" s="8"/>
      <c r="E78" s="9"/>
      <c r="H78" s="10"/>
    </row>
    <row r="79" spans="2:8" x14ac:dyDescent="0.55000000000000004">
      <c r="D79" s="8"/>
      <c r="E79" s="9"/>
      <c r="H79" s="10"/>
    </row>
    <row r="80" spans="2:8" x14ac:dyDescent="0.55000000000000004">
      <c r="D80" s="8"/>
      <c r="E80" s="9"/>
      <c r="H80" s="10"/>
    </row>
    <row r="81" spans="4:8" x14ac:dyDescent="0.55000000000000004">
      <c r="D81" s="8"/>
      <c r="E81" s="9"/>
      <c r="H81" s="10"/>
    </row>
    <row r="82" spans="4:8" x14ac:dyDescent="0.55000000000000004">
      <c r="D82" s="8"/>
      <c r="E82" s="9"/>
      <c r="H82" s="10"/>
    </row>
    <row r="83" spans="4:8" x14ac:dyDescent="0.55000000000000004">
      <c r="D83" s="8"/>
      <c r="E83" s="9"/>
      <c r="H83" s="10"/>
    </row>
    <row r="84" spans="4:8" x14ac:dyDescent="0.55000000000000004">
      <c r="D84" s="8"/>
      <c r="E84" s="9"/>
      <c r="H84" s="10"/>
    </row>
    <row r="85" spans="4:8" x14ac:dyDescent="0.55000000000000004">
      <c r="D85" s="8"/>
      <c r="E85" s="9"/>
      <c r="H85" s="10"/>
    </row>
    <row r="86" spans="4:8" x14ac:dyDescent="0.55000000000000004">
      <c r="D86" s="8"/>
      <c r="E86" s="9"/>
      <c r="H86" s="10"/>
    </row>
    <row r="87" spans="4:8" x14ac:dyDescent="0.55000000000000004">
      <c r="D87" s="8"/>
      <c r="E87" s="9"/>
      <c r="H87" s="10"/>
    </row>
    <row r="88" spans="4:8" x14ac:dyDescent="0.55000000000000004">
      <c r="D88" s="8"/>
      <c r="E88" s="9"/>
      <c r="H88" s="10"/>
    </row>
    <row r="89" spans="4:8" x14ac:dyDescent="0.55000000000000004">
      <c r="D89" s="8"/>
      <c r="E89" s="9"/>
      <c r="H89" s="10"/>
    </row>
    <row r="90" spans="4:8" x14ac:dyDescent="0.55000000000000004">
      <c r="D90" s="8"/>
      <c r="E90" s="9"/>
      <c r="H90" s="10"/>
    </row>
    <row r="91" spans="4:8" x14ac:dyDescent="0.55000000000000004">
      <c r="D91" s="8"/>
      <c r="E91" s="9"/>
      <c r="H91" s="10"/>
    </row>
    <row r="92" spans="4:8" x14ac:dyDescent="0.55000000000000004">
      <c r="D92" s="8"/>
      <c r="E92" s="9"/>
      <c r="H92" s="10"/>
    </row>
    <row r="93" spans="4:8" x14ac:dyDescent="0.55000000000000004">
      <c r="D93" s="8"/>
      <c r="E93" s="9"/>
      <c r="H93" s="10"/>
    </row>
    <row r="94" spans="4:8" x14ac:dyDescent="0.55000000000000004">
      <c r="D94" s="8"/>
      <c r="E94" s="9"/>
      <c r="H94" s="10"/>
    </row>
    <row r="95" spans="4:8" x14ac:dyDescent="0.55000000000000004">
      <c r="D95" s="8"/>
      <c r="E95" s="9"/>
      <c r="H95" s="10"/>
    </row>
    <row r="96" spans="4:8" x14ac:dyDescent="0.55000000000000004">
      <c r="D96" s="8"/>
      <c r="E96" s="9"/>
      <c r="H96" s="10"/>
    </row>
    <row r="97" spans="4:8" x14ac:dyDescent="0.55000000000000004">
      <c r="D97" s="8"/>
      <c r="E97" s="9"/>
      <c r="H97" s="10"/>
    </row>
    <row r="98" spans="4:8" x14ac:dyDescent="0.55000000000000004">
      <c r="D98" s="8"/>
      <c r="E98" s="9"/>
      <c r="H98" s="10"/>
    </row>
    <row r="99" spans="4:8" x14ac:dyDescent="0.55000000000000004">
      <c r="D99" s="8"/>
      <c r="E99" s="9"/>
      <c r="H99" s="10"/>
    </row>
    <row r="100" spans="4:8" x14ac:dyDescent="0.55000000000000004">
      <c r="D100" s="8"/>
      <c r="E100" s="9"/>
      <c r="H100" s="10"/>
    </row>
    <row r="101" spans="4:8" x14ac:dyDescent="0.55000000000000004">
      <c r="D101" s="8"/>
      <c r="E101" s="9"/>
      <c r="H101" s="10"/>
    </row>
    <row r="102" spans="4:8" x14ac:dyDescent="0.55000000000000004">
      <c r="D102" s="8"/>
      <c r="E102" s="9"/>
      <c r="H102" s="10"/>
    </row>
    <row r="103" spans="4:8" x14ac:dyDescent="0.55000000000000004">
      <c r="D103" s="8"/>
      <c r="E103" s="9"/>
      <c r="H103" s="10"/>
    </row>
    <row r="104" spans="4:8" x14ac:dyDescent="0.55000000000000004">
      <c r="D104" s="8"/>
      <c r="E104" s="9"/>
      <c r="H104" s="10"/>
    </row>
    <row r="105" spans="4:8" x14ac:dyDescent="0.55000000000000004">
      <c r="D105" s="8"/>
      <c r="E105" s="9"/>
      <c r="H105" s="10"/>
    </row>
    <row r="106" spans="4:8" x14ac:dyDescent="0.55000000000000004">
      <c r="D106" s="8"/>
      <c r="E106" s="9"/>
      <c r="H106" s="10"/>
    </row>
    <row r="107" spans="4:8" x14ac:dyDescent="0.55000000000000004">
      <c r="D107" s="8"/>
      <c r="E107" s="9"/>
      <c r="H107" s="10"/>
    </row>
    <row r="108" spans="4:8" x14ac:dyDescent="0.55000000000000004">
      <c r="D108" s="8"/>
      <c r="E108" s="9"/>
      <c r="H108" s="10"/>
    </row>
    <row r="109" spans="4:8" x14ac:dyDescent="0.55000000000000004">
      <c r="D109" s="8"/>
      <c r="E109" s="9"/>
      <c r="H109" s="10"/>
    </row>
    <row r="110" spans="4:8" x14ac:dyDescent="0.55000000000000004">
      <c r="D110" s="8"/>
      <c r="E110" s="9"/>
      <c r="H110" s="10"/>
    </row>
    <row r="111" spans="4:8" x14ac:dyDescent="0.55000000000000004">
      <c r="D111" s="8"/>
      <c r="E111" s="9"/>
      <c r="H111" s="10"/>
    </row>
    <row r="112" spans="4:8" x14ac:dyDescent="0.55000000000000004">
      <c r="D112" s="8"/>
      <c r="E112" s="9"/>
      <c r="H112" s="10"/>
    </row>
    <row r="113" spans="4:8" x14ac:dyDescent="0.55000000000000004">
      <c r="D113" s="8"/>
      <c r="E113" s="9"/>
      <c r="H113" s="10"/>
    </row>
    <row r="114" spans="4:8" x14ac:dyDescent="0.55000000000000004">
      <c r="D114" s="8"/>
      <c r="E114" s="9"/>
      <c r="H114" s="10"/>
    </row>
    <row r="115" spans="4:8" x14ac:dyDescent="0.55000000000000004">
      <c r="D115" s="8"/>
      <c r="E115" s="9"/>
      <c r="H115" s="10"/>
    </row>
    <row r="116" spans="4:8" x14ac:dyDescent="0.55000000000000004">
      <c r="D116" s="8"/>
      <c r="E116" s="9"/>
      <c r="H116" s="10"/>
    </row>
    <row r="117" spans="4:8" x14ac:dyDescent="0.55000000000000004">
      <c r="D117" s="8"/>
      <c r="E117" s="9"/>
      <c r="H117" s="10"/>
    </row>
    <row r="118" spans="4:8" x14ac:dyDescent="0.55000000000000004">
      <c r="D118" s="8"/>
      <c r="E118" s="9"/>
      <c r="H118" s="10"/>
    </row>
    <row r="119" spans="4:8" x14ac:dyDescent="0.55000000000000004">
      <c r="D119" s="8"/>
      <c r="E119" s="9"/>
      <c r="H119" s="10"/>
    </row>
    <row r="120" spans="4:8" x14ac:dyDescent="0.55000000000000004">
      <c r="D120" s="8"/>
      <c r="E120" s="9"/>
      <c r="H120" s="10"/>
    </row>
    <row r="121" spans="4:8" x14ac:dyDescent="0.55000000000000004">
      <c r="D121" s="8"/>
      <c r="E121" s="9"/>
      <c r="H121" s="10"/>
    </row>
    <row r="122" spans="4:8" x14ac:dyDescent="0.55000000000000004">
      <c r="D122" s="8"/>
      <c r="E122" s="9"/>
      <c r="H122" s="10"/>
    </row>
    <row r="123" spans="4:8" x14ac:dyDescent="0.55000000000000004">
      <c r="D123" s="8"/>
      <c r="E123" s="9"/>
      <c r="H123" s="10"/>
    </row>
    <row r="124" spans="4:8" x14ac:dyDescent="0.55000000000000004">
      <c r="D124" s="8"/>
      <c r="E124" s="9"/>
      <c r="H124" s="10"/>
    </row>
    <row r="125" spans="4:8" x14ac:dyDescent="0.55000000000000004">
      <c r="D125" s="8"/>
      <c r="E125" s="9"/>
      <c r="H125" s="10"/>
    </row>
    <row r="126" spans="4:8" x14ac:dyDescent="0.55000000000000004">
      <c r="D126" s="8"/>
      <c r="E126" s="9"/>
      <c r="H126" s="10"/>
    </row>
    <row r="127" spans="4:8" x14ac:dyDescent="0.55000000000000004">
      <c r="D127" s="8"/>
      <c r="E127" s="9"/>
      <c r="H127" s="10"/>
    </row>
    <row r="128" spans="4:8" x14ac:dyDescent="0.55000000000000004">
      <c r="D128" s="8"/>
      <c r="E128" s="9"/>
      <c r="H128" s="10"/>
    </row>
    <row r="129" spans="4:8" x14ac:dyDescent="0.55000000000000004">
      <c r="D129" s="8"/>
      <c r="E129" s="9"/>
      <c r="H129" s="10"/>
    </row>
    <row r="130" spans="4:8" x14ac:dyDescent="0.55000000000000004">
      <c r="D130" s="8"/>
      <c r="E130" s="9"/>
      <c r="H130" s="10"/>
    </row>
    <row r="131" spans="4:8" x14ac:dyDescent="0.55000000000000004">
      <c r="D131" s="8"/>
      <c r="E131" s="9"/>
      <c r="H131" s="10"/>
    </row>
    <row r="132" spans="4:8" x14ac:dyDescent="0.55000000000000004">
      <c r="D132" s="8"/>
      <c r="E132" s="9"/>
      <c r="H132" s="10"/>
    </row>
    <row r="133" spans="4:8" x14ac:dyDescent="0.55000000000000004">
      <c r="D133" s="8"/>
      <c r="H133" s="10"/>
    </row>
    <row r="134" spans="4:8" x14ac:dyDescent="0.55000000000000004">
      <c r="D134" s="8"/>
      <c r="H134" s="10"/>
    </row>
    <row r="135" spans="4:8" x14ac:dyDescent="0.55000000000000004">
      <c r="D135" s="8"/>
      <c r="H135" s="10"/>
    </row>
    <row r="136" spans="4:8" x14ac:dyDescent="0.55000000000000004">
      <c r="D136" s="8"/>
      <c r="H136" s="10"/>
    </row>
    <row r="137" spans="4:8" x14ac:dyDescent="0.55000000000000004">
      <c r="D137" s="8"/>
      <c r="H137" s="10"/>
    </row>
    <row r="138" spans="4:8" x14ac:dyDescent="0.55000000000000004">
      <c r="D138" s="8"/>
      <c r="H138" s="10"/>
    </row>
    <row r="139" spans="4:8" x14ac:dyDescent="0.55000000000000004">
      <c r="D139" s="8"/>
      <c r="H139" s="10"/>
    </row>
    <row r="140" spans="4:8" x14ac:dyDescent="0.55000000000000004">
      <c r="D140" s="8"/>
      <c r="H140" s="10"/>
    </row>
    <row r="141" spans="4:8" x14ac:dyDescent="0.55000000000000004">
      <c r="D141" s="8"/>
      <c r="H141" s="10"/>
    </row>
    <row r="142" spans="4:8" x14ac:dyDescent="0.55000000000000004">
      <c r="D142" s="8"/>
      <c r="H142" s="10"/>
    </row>
    <row r="143" spans="4:8" x14ac:dyDescent="0.55000000000000004">
      <c r="D143" s="8"/>
      <c r="H143" s="10"/>
    </row>
    <row r="144" spans="4:8" x14ac:dyDescent="0.55000000000000004">
      <c r="D144" s="8"/>
      <c r="H144" s="10"/>
    </row>
    <row r="145" spans="4:8" x14ac:dyDescent="0.55000000000000004">
      <c r="D145" s="8"/>
      <c r="H145" s="10"/>
    </row>
    <row r="146" spans="4:8" x14ac:dyDescent="0.55000000000000004">
      <c r="D146" s="8"/>
      <c r="H146" s="10"/>
    </row>
    <row r="147" spans="4:8" x14ac:dyDescent="0.55000000000000004">
      <c r="D147" s="8"/>
      <c r="H147" s="10"/>
    </row>
    <row r="148" spans="4:8" x14ac:dyDescent="0.55000000000000004">
      <c r="D148" s="8"/>
      <c r="H148" s="10"/>
    </row>
    <row r="149" spans="4:8" x14ac:dyDescent="0.55000000000000004">
      <c r="D149" s="8"/>
      <c r="H149" s="10"/>
    </row>
    <row r="150" spans="4:8" x14ac:dyDescent="0.55000000000000004">
      <c r="D150" s="8"/>
      <c r="H150" s="10"/>
    </row>
    <row r="151" spans="4:8" x14ac:dyDescent="0.55000000000000004">
      <c r="D151" s="8"/>
      <c r="H151" s="10"/>
    </row>
    <row r="152" spans="4:8" x14ac:dyDescent="0.55000000000000004">
      <c r="D152" s="8"/>
      <c r="H152" s="10"/>
    </row>
    <row r="153" spans="4:8" x14ac:dyDescent="0.55000000000000004">
      <c r="D153" s="8"/>
      <c r="H153" s="10"/>
    </row>
    <row r="154" spans="4:8" x14ac:dyDescent="0.55000000000000004">
      <c r="D154" s="8"/>
      <c r="H154" s="10"/>
    </row>
    <row r="155" spans="4:8" x14ac:dyDescent="0.55000000000000004">
      <c r="D155" s="8"/>
    </row>
    <row r="156" spans="4:8" x14ac:dyDescent="0.55000000000000004">
      <c r="D156" s="8"/>
    </row>
    <row r="157" spans="4:8" x14ac:dyDescent="0.55000000000000004">
      <c r="D157" s="8"/>
    </row>
    <row r="158" spans="4:8" x14ac:dyDescent="0.55000000000000004">
      <c r="D158" s="8"/>
    </row>
    <row r="159" spans="4:8" x14ac:dyDescent="0.55000000000000004">
      <c r="D159" s="8"/>
    </row>
    <row r="160" spans="4:8" x14ac:dyDescent="0.55000000000000004">
      <c r="D160" s="8"/>
    </row>
    <row r="161" spans="4:4" x14ac:dyDescent="0.55000000000000004">
      <c r="D161" s="8"/>
    </row>
    <row r="162" spans="4:4" x14ac:dyDescent="0.55000000000000004">
      <c r="D162" s="8"/>
    </row>
    <row r="163" spans="4:4" x14ac:dyDescent="0.55000000000000004">
      <c r="D163" s="8"/>
    </row>
    <row r="164" spans="4:4" x14ac:dyDescent="0.55000000000000004">
      <c r="D164" s="8"/>
    </row>
    <row r="165" spans="4:4" x14ac:dyDescent="0.55000000000000004">
      <c r="D165" s="8"/>
    </row>
    <row r="166" spans="4:4" x14ac:dyDescent="0.55000000000000004">
      <c r="D166" s="8"/>
    </row>
    <row r="167" spans="4:4" x14ac:dyDescent="0.55000000000000004">
      <c r="D167" s="8"/>
    </row>
    <row r="168" spans="4:4" x14ac:dyDescent="0.55000000000000004">
      <c r="D168" s="8"/>
    </row>
    <row r="169" spans="4:4" x14ac:dyDescent="0.55000000000000004">
      <c r="D169" s="8"/>
    </row>
    <row r="170" spans="4:4" x14ac:dyDescent="0.55000000000000004">
      <c r="D170" s="8"/>
    </row>
    <row r="171" spans="4:4" x14ac:dyDescent="0.55000000000000004">
      <c r="D171" s="8"/>
    </row>
    <row r="172" spans="4:4" x14ac:dyDescent="0.55000000000000004">
      <c r="D172" s="8"/>
    </row>
    <row r="173" spans="4:4" x14ac:dyDescent="0.55000000000000004">
      <c r="D173" s="8"/>
    </row>
    <row r="174" spans="4:4" x14ac:dyDescent="0.55000000000000004">
      <c r="D174" s="8"/>
    </row>
    <row r="175" spans="4:4" x14ac:dyDescent="0.55000000000000004">
      <c r="D175" s="8"/>
    </row>
    <row r="176" spans="4:4" x14ac:dyDescent="0.55000000000000004">
      <c r="D176" s="8"/>
    </row>
    <row r="177" spans="4:4" x14ac:dyDescent="0.55000000000000004">
      <c r="D177" s="8"/>
    </row>
    <row r="178" spans="4:4" x14ac:dyDescent="0.55000000000000004">
      <c r="D178" s="8"/>
    </row>
    <row r="179" spans="4:4" x14ac:dyDescent="0.55000000000000004">
      <c r="D179" s="8"/>
    </row>
    <row r="180" spans="4:4" x14ac:dyDescent="0.55000000000000004">
      <c r="D180" s="8"/>
    </row>
    <row r="181" spans="4:4" x14ac:dyDescent="0.55000000000000004">
      <c r="D181" s="8"/>
    </row>
    <row r="182" spans="4:4" x14ac:dyDescent="0.55000000000000004">
      <c r="D182" s="8"/>
    </row>
    <row r="183" spans="4:4" x14ac:dyDescent="0.55000000000000004">
      <c r="D183" s="8"/>
    </row>
    <row r="184" spans="4:4" x14ac:dyDescent="0.55000000000000004">
      <c r="D184" s="8"/>
    </row>
    <row r="185" spans="4:4" x14ac:dyDescent="0.55000000000000004">
      <c r="D185" s="8"/>
    </row>
    <row r="186" spans="4:4" x14ac:dyDescent="0.55000000000000004">
      <c r="D186" s="8"/>
    </row>
    <row r="187" spans="4:4" x14ac:dyDescent="0.55000000000000004">
      <c r="D187" s="8"/>
    </row>
    <row r="188" spans="4:4" x14ac:dyDescent="0.55000000000000004">
      <c r="D188" s="8"/>
    </row>
    <row r="189" spans="4:4" x14ac:dyDescent="0.55000000000000004">
      <c r="D189" s="8"/>
    </row>
    <row r="190" spans="4:4" x14ac:dyDescent="0.55000000000000004">
      <c r="D190" s="8"/>
    </row>
    <row r="191" spans="4:4" x14ac:dyDescent="0.55000000000000004">
      <c r="D191" s="8"/>
    </row>
    <row r="192" spans="4:4" x14ac:dyDescent="0.55000000000000004">
      <c r="D192" s="8"/>
    </row>
    <row r="193" spans="4:4" x14ac:dyDescent="0.55000000000000004">
      <c r="D193" s="8"/>
    </row>
    <row r="194" spans="4:4" x14ac:dyDescent="0.55000000000000004">
      <c r="D194" s="8"/>
    </row>
    <row r="195" spans="4:4" x14ac:dyDescent="0.55000000000000004">
      <c r="D195" s="8"/>
    </row>
    <row r="196" spans="4:4" x14ac:dyDescent="0.55000000000000004">
      <c r="D196" s="8"/>
    </row>
    <row r="197" spans="4:4" x14ac:dyDescent="0.55000000000000004">
      <c r="D197" s="8"/>
    </row>
    <row r="198" spans="4:4" x14ac:dyDescent="0.55000000000000004">
      <c r="D198" s="8"/>
    </row>
    <row r="199" spans="4:4" x14ac:dyDescent="0.55000000000000004">
      <c r="D199" s="8"/>
    </row>
    <row r="200" spans="4:4" x14ac:dyDescent="0.55000000000000004">
      <c r="D200" s="8"/>
    </row>
    <row r="201" spans="4:4" x14ac:dyDescent="0.55000000000000004">
      <c r="D201" s="8"/>
    </row>
    <row r="202" spans="4:4" x14ac:dyDescent="0.55000000000000004">
      <c r="D202" s="8"/>
    </row>
    <row r="203" spans="4:4" x14ac:dyDescent="0.55000000000000004">
      <c r="D203" s="8"/>
    </row>
    <row r="204" spans="4:4" x14ac:dyDescent="0.55000000000000004">
      <c r="D204" s="8"/>
    </row>
    <row r="205" spans="4:4" x14ac:dyDescent="0.55000000000000004">
      <c r="D205" s="8"/>
    </row>
    <row r="206" spans="4:4" x14ac:dyDescent="0.55000000000000004">
      <c r="D206" s="8"/>
    </row>
    <row r="207" spans="4:4" x14ac:dyDescent="0.55000000000000004">
      <c r="D207" s="8"/>
    </row>
    <row r="208" spans="4:4" x14ac:dyDescent="0.55000000000000004">
      <c r="D208" s="8"/>
    </row>
    <row r="209" spans="4:4" x14ac:dyDescent="0.55000000000000004">
      <c r="D209" s="8"/>
    </row>
    <row r="210" spans="4:4" x14ac:dyDescent="0.55000000000000004">
      <c r="D210" s="8"/>
    </row>
    <row r="211" spans="4:4" x14ac:dyDescent="0.55000000000000004">
      <c r="D211" s="8"/>
    </row>
    <row r="212" spans="4:4" x14ac:dyDescent="0.55000000000000004">
      <c r="D212" s="8"/>
    </row>
    <row r="213" spans="4:4" x14ac:dyDescent="0.55000000000000004">
      <c r="D213" s="8"/>
    </row>
    <row r="214" spans="4:4" x14ac:dyDescent="0.55000000000000004">
      <c r="D214" s="8"/>
    </row>
    <row r="215" spans="4:4" x14ac:dyDescent="0.55000000000000004">
      <c r="D215" s="8"/>
    </row>
    <row r="216" spans="4:4" x14ac:dyDescent="0.55000000000000004">
      <c r="D216" s="8"/>
    </row>
    <row r="217" spans="4:4" x14ac:dyDescent="0.55000000000000004">
      <c r="D217" s="8"/>
    </row>
    <row r="218" spans="4:4" x14ac:dyDescent="0.55000000000000004">
      <c r="D218" s="8"/>
    </row>
    <row r="219" spans="4:4" x14ac:dyDescent="0.55000000000000004">
      <c r="D219" s="8"/>
    </row>
    <row r="220" spans="4:4" x14ac:dyDescent="0.55000000000000004">
      <c r="D220" s="8"/>
    </row>
    <row r="221" spans="4:4" x14ac:dyDescent="0.55000000000000004">
      <c r="D221" s="8"/>
    </row>
    <row r="222" spans="4:4" x14ac:dyDescent="0.55000000000000004">
      <c r="D222" s="8"/>
    </row>
    <row r="223" spans="4:4" x14ac:dyDescent="0.55000000000000004">
      <c r="D223" s="8"/>
    </row>
    <row r="224" spans="4:4" x14ac:dyDescent="0.55000000000000004">
      <c r="D224" s="8"/>
    </row>
    <row r="225" spans="4:4" x14ac:dyDescent="0.55000000000000004">
      <c r="D225" s="8"/>
    </row>
    <row r="226" spans="4:4" x14ac:dyDescent="0.55000000000000004">
      <c r="D226" s="8"/>
    </row>
    <row r="227" spans="4:4" x14ac:dyDescent="0.55000000000000004">
      <c r="D227" s="8"/>
    </row>
    <row r="228" spans="4:4" x14ac:dyDescent="0.55000000000000004">
      <c r="D228" s="8"/>
    </row>
    <row r="229" spans="4:4" x14ac:dyDescent="0.55000000000000004">
      <c r="D229" s="8"/>
    </row>
    <row r="230" spans="4:4" x14ac:dyDescent="0.55000000000000004">
      <c r="D230" s="8"/>
    </row>
    <row r="231" spans="4:4" x14ac:dyDescent="0.55000000000000004">
      <c r="D231" s="8"/>
    </row>
    <row r="232" spans="4:4" x14ac:dyDescent="0.55000000000000004">
      <c r="D232" s="8"/>
    </row>
    <row r="233" spans="4:4" x14ac:dyDescent="0.55000000000000004">
      <c r="D233" s="8"/>
    </row>
    <row r="234" spans="4:4" x14ac:dyDescent="0.55000000000000004">
      <c r="D234" s="8"/>
    </row>
    <row r="235" spans="4:4" x14ac:dyDescent="0.55000000000000004">
      <c r="D235" s="8"/>
    </row>
    <row r="236" spans="4:4" x14ac:dyDescent="0.55000000000000004">
      <c r="D236" s="8"/>
    </row>
    <row r="237" spans="4:4" x14ac:dyDescent="0.55000000000000004">
      <c r="D237" s="8"/>
    </row>
    <row r="238" spans="4:4" x14ac:dyDescent="0.55000000000000004">
      <c r="D238" s="8"/>
    </row>
    <row r="239" spans="4:4" x14ac:dyDescent="0.55000000000000004">
      <c r="D239" s="8"/>
    </row>
    <row r="240" spans="4:4" x14ac:dyDescent="0.55000000000000004">
      <c r="D240" s="8"/>
    </row>
    <row r="241" spans="4:4" x14ac:dyDescent="0.55000000000000004">
      <c r="D241" s="8"/>
    </row>
    <row r="242" spans="4:4" x14ac:dyDescent="0.55000000000000004">
      <c r="D242" s="8"/>
    </row>
    <row r="243" spans="4:4" x14ac:dyDescent="0.55000000000000004">
      <c r="D243" s="8"/>
    </row>
    <row r="244" spans="4:4" x14ac:dyDescent="0.55000000000000004">
      <c r="D244" s="8"/>
    </row>
    <row r="245" spans="4:4" x14ac:dyDescent="0.55000000000000004">
      <c r="D245" s="8"/>
    </row>
    <row r="246" spans="4:4" x14ac:dyDescent="0.55000000000000004">
      <c r="D246" s="8"/>
    </row>
    <row r="247" spans="4:4" x14ac:dyDescent="0.55000000000000004">
      <c r="D247" s="8"/>
    </row>
    <row r="248" spans="4:4" x14ac:dyDescent="0.55000000000000004">
      <c r="D248" s="8"/>
    </row>
    <row r="249" spans="4:4" x14ac:dyDescent="0.55000000000000004">
      <c r="D249" s="8"/>
    </row>
    <row r="250" spans="4:4" x14ac:dyDescent="0.55000000000000004">
      <c r="D250" s="8"/>
    </row>
    <row r="251" spans="4:4" x14ac:dyDescent="0.55000000000000004">
      <c r="D251" s="8"/>
    </row>
    <row r="252" spans="4:4" x14ac:dyDescent="0.55000000000000004">
      <c r="D252" s="8"/>
    </row>
    <row r="253" spans="4:4" x14ac:dyDescent="0.55000000000000004">
      <c r="D253" s="8"/>
    </row>
    <row r="254" spans="4:4" x14ac:dyDescent="0.55000000000000004">
      <c r="D254" s="8"/>
    </row>
    <row r="255" spans="4:4" x14ac:dyDescent="0.55000000000000004">
      <c r="D255" s="8"/>
    </row>
    <row r="256" spans="4:4" x14ac:dyDescent="0.55000000000000004">
      <c r="D256" s="8"/>
    </row>
    <row r="257" spans="4:4" x14ac:dyDescent="0.55000000000000004">
      <c r="D257" s="8"/>
    </row>
    <row r="258" spans="4:4" x14ac:dyDescent="0.55000000000000004">
      <c r="D258" s="8"/>
    </row>
    <row r="259" spans="4:4" x14ac:dyDescent="0.55000000000000004">
      <c r="D259" s="8"/>
    </row>
    <row r="260" spans="4:4" x14ac:dyDescent="0.55000000000000004">
      <c r="D260" s="8"/>
    </row>
    <row r="261" spans="4:4" x14ac:dyDescent="0.55000000000000004">
      <c r="D261" s="8"/>
    </row>
    <row r="262" spans="4:4" x14ac:dyDescent="0.55000000000000004">
      <c r="D262" s="8"/>
    </row>
    <row r="263" spans="4:4" x14ac:dyDescent="0.55000000000000004">
      <c r="D263" s="8"/>
    </row>
    <row r="264" spans="4:4" x14ac:dyDescent="0.55000000000000004">
      <c r="D264" s="8"/>
    </row>
    <row r="265" spans="4:4" x14ac:dyDescent="0.55000000000000004">
      <c r="D265" s="8"/>
    </row>
    <row r="266" spans="4:4" x14ac:dyDescent="0.55000000000000004">
      <c r="D266" s="8"/>
    </row>
    <row r="267" spans="4:4" x14ac:dyDescent="0.55000000000000004">
      <c r="D267" s="8"/>
    </row>
    <row r="268" spans="4:4" x14ac:dyDescent="0.55000000000000004">
      <c r="D268" s="8"/>
    </row>
    <row r="269" spans="4:4" x14ac:dyDescent="0.55000000000000004">
      <c r="D269" s="8"/>
    </row>
    <row r="270" spans="4:4" x14ac:dyDescent="0.55000000000000004">
      <c r="D270" s="8"/>
    </row>
    <row r="271" spans="4:4" x14ac:dyDescent="0.55000000000000004">
      <c r="D271" s="8"/>
    </row>
    <row r="272" spans="4:4" x14ac:dyDescent="0.55000000000000004">
      <c r="D272" s="8"/>
    </row>
    <row r="273" spans="4:4" x14ac:dyDescent="0.55000000000000004">
      <c r="D273" s="8"/>
    </row>
    <row r="274" spans="4:4" x14ac:dyDescent="0.55000000000000004">
      <c r="D274" s="8"/>
    </row>
    <row r="275" spans="4:4" x14ac:dyDescent="0.55000000000000004">
      <c r="D275" s="8"/>
    </row>
    <row r="276" spans="4:4" x14ac:dyDescent="0.55000000000000004">
      <c r="D276" s="8"/>
    </row>
    <row r="277" spans="4:4" x14ac:dyDescent="0.55000000000000004">
      <c r="D277" s="8"/>
    </row>
    <row r="278" spans="4:4" x14ac:dyDescent="0.55000000000000004">
      <c r="D278" s="8"/>
    </row>
    <row r="279" spans="4:4" x14ac:dyDescent="0.55000000000000004">
      <c r="D279" s="8"/>
    </row>
    <row r="280" spans="4:4" x14ac:dyDescent="0.55000000000000004">
      <c r="D280" s="8"/>
    </row>
    <row r="281" spans="4:4" x14ac:dyDescent="0.55000000000000004">
      <c r="D281" s="8"/>
    </row>
    <row r="282" spans="4:4" x14ac:dyDescent="0.55000000000000004">
      <c r="D282" s="8"/>
    </row>
    <row r="283" spans="4:4" x14ac:dyDescent="0.55000000000000004">
      <c r="D283" s="8"/>
    </row>
    <row r="284" spans="4:4" x14ac:dyDescent="0.55000000000000004">
      <c r="D284" s="8"/>
    </row>
    <row r="285" spans="4:4" x14ac:dyDescent="0.55000000000000004">
      <c r="D285" s="8"/>
    </row>
    <row r="286" spans="4:4" x14ac:dyDescent="0.55000000000000004">
      <c r="D286" s="8"/>
    </row>
    <row r="287" spans="4:4" x14ac:dyDescent="0.55000000000000004">
      <c r="D287" s="8"/>
    </row>
    <row r="288" spans="4:4" x14ac:dyDescent="0.55000000000000004">
      <c r="D288" s="8"/>
    </row>
    <row r="289" spans="4:4" x14ac:dyDescent="0.55000000000000004">
      <c r="D289" s="8"/>
    </row>
    <row r="290" spans="4:4" x14ac:dyDescent="0.55000000000000004">
      <c r="D290" s="8"/>
    </row>
    <row r="291" spans="4:4" x14ac:dyDescent="0.55000000000000004">
      <c r="D291" s="8"/>
    </row>
    <row r="292" spans="4:4" x14ac:dyDescent="0.55000000000000004">
      <c r="D292" s="8"/>
    </row>
    <row r="293" spans="4:4" x14ac:dyDescent="0.55000000000000004">
      <c r="D293" s="8"/>
    </row>
    <row r="294" spans="4:4" x14ac:dyDescent="0.55000000000000004">
      <c r="D294" s="8"/>
    </row>
    <row r="295" spans="4:4" x14ac:dyDescent="0.55000000000000004">
      <c r="D295" s="8"/>
    </row>
    <row r="296" spans="4:4" x14ac:dyDescent="0.55000000000000004">
      <c r="D296" s="8"/>
    </row>
    <row r="297" spans="4:4" x14ac:dyDescent="0.55000000000000004">
      <c r="D297" s="8"/>
    </row>
    <row r="298" spans="4:4" x14ac:dyDescent="0.55000000000000004">
      <c r="D298" s="8"/>
    </row>
    <row r="299" spans="4:4" x14ac:dyDescent="0.55000000000000004">
      <c r="D299" s="8"/>
    </row>
    <row r="300" spans="4:4" x14ac:dyDescent="0.55000000000000004">
      <c r="D300" s="8"/>
    </row>
    <row r="301" spans="4:4" x14ac:dyDescent="0.55000000000000004">
      <c r="D301" s="8"/>
    </row>
    <row r="302" spans="4:4" x14ac:dyDescent="0.55000000000000004">
      <c r="D302" s="8"/>
    </row>
    <row r="303" spans="4:4" x14ac:dyDescent="0.55000000000000004">
      <c r="D303" s="8"/>
    </row>
    <row r="304" spans="4:4" x14ac:dyDescent="0.55000000000000004">
      <c r="D304" s="8"/>
    </row>
    <row r="305" spans="4:4" x14ac:dyDescent="0.55000000000000004">
      <c r="D305" s="8"/>
    </row>
    <row r="306" spans="4:4" x14ac:dyDescent="0.55000000000000004">
      <c r="D306" s="8"/>
    </row>
    <row r="307" spans="4:4" x14ac:dyDescent="0.55000000000000004">
      <c r="D307" s="8"/>
    </row>
    <row r="308" spans="4:4" x14ac:dyDescent="0.55000000000000004">
      <c r="D308" s="8"/>
    </row>
    <row r="309" spans="4:4" x14ac:dyDescent="0.55000000000000004">
      <c r="D309" s="8"/>
    </row>
    <row r="310" spans="4:4" x14ac:dyDescent="0.55000000000000004">
      <c r="D310" s="8"/>
    </row>
    <row r="311" spans="4:4" x14ac:dyDescent="0.55000000000000004">
      <c r="D311" s="8"/>
    </row>
    <row r="312" spans="4:4" x14ac:dyDescent="0.55000000000000004">
      <c r="D312" s="8"/>
    </row>
    <row r="313" spans="4:4" x14ac:dyDescent="0.55000000000000004">
      <c r="D313" s="8"/>
    </row>
    <row r="314" spans="4:4" x14ac:dyDescent="0.55000000000000004">
      <c r="D314" s="8"/>
    </row>
    <row r="315" spans="4:4" x14ac:dyDescent="0.55000000000000004">
      <c r="D315" s="8"/>
    </row>
    <row r="316" spans="4:4" x14ac:dyDescent="0.55000000000000004">
      <c r="D316" s="8"/>
    </row>
    <row r="317" spans="4:4" x14ac:dyDescent="0.55000000000000004">
      <c r="D317" s="8"/>
    </row>
    <row r="318" spans="4:4" x14ac:dyDescent="0.55000000000000004">
      <c r="D318" s="8"/>
    </row>
    <row r="319" spans="4:4" x14ac:dyDescent="0.55000000000000004">
      <c r="D319" s="8"/>
    </row>
    <row r="320" spans="4:4" x14ac:dyDescent="0.55000000000000004">
      <c r="D320" s="8"/>
    </row>
    <row r="321" spans="4:4" x14ac:dyDescent="0.55000000000000004">
      <c r="D321" s="8"/>
    </row>
    <row r="322" spans="4:4" x14ac:dyDescent="0.55000000000000004">
      <c r="D322" s="8"/>
    </row>
    <row r="323" spans="4:4" x14ac:dyDescent="0.55000000000000004">
      <c r="D323" s="8"/>
    </row>
    <row r="324" spans="4:4" x14ac:dyDescent="0.55000000000000004">
      <c r="D324" s="8"/>
    </row>
    <row r="325" spans="4:4" x14ac:dyDescent="0.55000000000000004">
      <c r="D325" s="8"/>
    </row>
    <row r="326" spans="4:4" x14ac:dyDescent="0.55000000000000004">
      <c r="D326" s="8"/>
    </row>
    <row r="327" spans="4:4" x14ac:dyDescent="0.55000000000000004">
      <c r="D327" s="8"/>
    </row>
    <row r="328" spans="4:4" x14ac:dyDescent="0.55000000000000004">
      <c r="D328" s="8"/>
    </row>
    <row r="329" spans="4:4" x14ac:dyDescent="0.55000000000000004">
      <c r="D329" s="8"/>
    </row>
    <row r="330" spans="4:4" x14ac:dyDescent="0.55000000000000004">
      <c r="D330" s="8"/>
    </row>
    <row r="331" spans="4:4" x14ac:dyDescent="0.55000000000000004">
      <c r="D331" s="8"/>
    </row>
    <row r="332" spans="4:4" x14ac:dyDescent="0.55000000000000004">
      <c r="D332" s="8"/>
    </row>
    <row r="333" spans="4:4" x14ac:dyDescent="0.55000000000000004">
      <c r="D333" s="8"/>
    </row>
    <row r="334" spans="4:4" x14ac:dyDescent="0.55000000000000004">
      <c r="D334" s="8"/>
    </row>
    <row r="335" spans="4:4" x14ac:dyDescent="0.55000000000000004">
      <c r="D335" s="8"/>
    </row>
    <row r="336" spans="4:4" x14ac:dyDescent="0.55000000000000004">
      <c r="D336" s="8"/>
    </row>
    <row r="337" spans="4:4" x14ac:dyDescent="0.55000000000000004">
      <c r="D337" s="8"/>
    </row>
    <row r="338" spans="4:4" x14ac:dyDescent="0.55000000000000004">
      <c r="D338" s="8"/>
    </row>
    <row r="339" spans="4:4" x14ac:dyDescent="0.55000000000000004">
      <c r="D339" s="8"/>
    </row>
    <row r="340" spans="4:4" x14ac:dyDescent="0.55000000000000004">
      <c r="D340" s="8"/>
    </row>
    <row r="341" spans="4:4" x14ac:dyDescent="0.55000000000000004">
      <c r="D341" s="8"/>
    </row>
    <row r="342" spans="4:4" x14ac:dyDescent="0.55000000000000004">
      <c r="D342" s="8"/>
    </row>
    <row r="343" spans="4:4" x14ac:dyDescent="0.55000000000000004">
      <c r="D343" s="8"/>
    </row>
    <row r="344" spans="4:4" x14ac:dyDescent="0.55000000000000004">
      <c r="D344" s="8"/>
    </row>
    <row r="345" spans="4:4" x14ac:dyDescent="0.55000000000000004">
      <c r="D345" s="8"/>
    </row>
    <row r="346" spans="4:4" x14ac:dyDescent="0.55000000000000004">
      <c r="D346" s="8"/>
    </row>
    <row r="347" spans="4:4" x14ac:dyDescent="0.55000000000000004">
      <c r="D347" s="8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5CF7-E279-46B5-A280-46FB2DDA6CA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Sheet1 (2)</vt:lpstr>
      <vt:lpstr>Sheet1</vt:lpstr>
      <vt:lpstr>error</vt:lpstr>
      <vt:lpstr>f</vt:lpstr>
      <vt:lpstr>par_variance</vt:lpstr>
      <vt:lpstr>sigma</vt:lpstr>
      <vt:lpstr>step</vt:lpstr>
      <vt:lpstr>t</vt:lpstr>
      <vt:lpstr>vswap_payoff</vt:lpstr>
      <vt:lpstr>vswap_pnl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2025-07-08T21:44:21Z</dcterms:created>
  <dcterms:modified xsi:type="dcterms:W3CDTF">2025-07-08T21:47:31Z</dcterms:modified>
</cp:coreProperties>
</file>