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Spring2023\xls\"/>
    </mc:Choice>
  </mc:AlternateContent>
  <xr:revisionPtr revIDLastSave="0" documentId="13_ncr:1_{63494606-213A-4089-8E36-016631B5DCEE}" xr6:coauthVersionLast="47" xr6:coauthVersionMax="47" xr10:uidLastSave="{00000000-0000-0000-0000-000000000000}"/>
  <bookViews>
    <workbookView xWindow="-120" yWindow="-120" windowWidth="19440" windowHeight="11040" xr2:uid="{4CEAC677-ADE4-4510-AF88-8F76F8AE3055}"/>
  </bookViews>
  <sheets>
    <sheet name="Sheet1" sheetId="1" r:id="rId1"/>
  </sheets>
  <definedNames>
    <definedName name="discrete">Sheet1!$F$2</definedName>
    <definedName name="f">Sheet1!$J$2</definedName>
    <definedName name="k">Sheet1!$J$4</definedName>
    <definedName name="n">Sheet1!$C$2</definedName>
    <definedName name="s">Sheet1!$J$3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F2" i="1" a="1"/>
  <c r="B5" i="1" a="1"/>
  <c r="K5" i="1" a="1"/>
  <c r="E5" i="1" a="1"/>
  <c r="F2" i="1" l="1"/>
  <c r="K5" i="1"/>
  <c r="E5" i="1"/>
  <c r="B5" i="1"/>
  <c r="G5" i="1" l="1" a="1"/>
  <c r="G5" i="1" s="1"/>
  <c r="C5" i="1" a="1"/>
  <c r="C5" i="1" s="1"/>
  <c r="F5" i="1" a="1"/>
  <c r="F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</author>
  </authors>
  <commentList>
    <comment ref="J6" authorId="0" shapeId="0" xr:uid="{94F9240D-CAE1-4738-9B8E-0CCC0066DA2B}">
      <text>
        <r>
          <rPr>
            <b/>
            <sz val="9"/>
            <color indexed="81"/>
            <rFont val="Tahoma"/>
            <charset val="1"/>
          </rPr>
          <t>use discrte invers</t>
        </r>
      </text>
    </comment>
    <comment ref="J7" authorId="0" shapeId="0" xr:uid="{749C6862-36A2-4395-BA14-497C94C8908E}">
      <text>
        <r>
          <rPr>
            <b/>
            <sz val="9"/>
            <color indexed="81"/>
            <rFont val="Tahoma"/>
            <charset val="1"/>
          </rPr>
          <t>f exp(s x - kappa(s))</t>
        </r>
      </text>
    </comment>
    <comment ref="J9" authorId="0" shapeId="0" xr:uid="{802D4BBB-7C9D-4880-AE15-7D167467DDC2}">
      <text>
        <r>
          <rPr>
            <b/>
            <sz val="9"/>
            <color indexed="81"/>
            <rFont val="Tahoma"/>
            <charset val="1"/>
          </rPr>
          <t>Use monte carlo to compare closed form solution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<sst xmlns="http://schemas.openxmlformats.org/spreadsheetml/2006/main" count="16" uniqueCount="15">
  <si>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n</t>
  </si>
  <si>
    <t>x</t>
  </si>
  <si>
    <t>p</t>
  </si>
  <si>
    <t>discrete</t>
  </si>
  <si>
    <t>disrete.cdf</t>
  </si>
  <si>
    <t>normal.cdf</t>
  </si>
  <si>
    <t>sequence</t>
  </si>
  <si>
    <t>f</t>
  </si>
  <si>
    <t>s</t>
  </si>
  <si>
    <t>k</t>
  </si>
  <si>
    <t>put</t>
  </si>
  <si>
    <t>X</t>
  </si>
  <si>
    <t>mean</t>
  </si>
  <si>
    <t>put payoff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</si>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</sst>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disrete.cdf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-1.2999999999999998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-0.89999999999999991</c:v>
                </c:pt>
                <c:pt idx="12">
                  <c:v>-0.79999999999999982</c:v>
                </c:pt>
                <c:pt idx="13">
                  <c:v>-0.7</c:v>
                </c:pt>
                <c:pt idx="14">
                  <c:v>-0.59999999999999987</c:v>
                </c:pt>
                <c:pt idx="15">
                  <c:v>-0.5</c:v>
                </c:pt>
                <c:pt idx="16">
                  <c:v>-0.39999999999999991</c:v>
                </c:pt>
                <c:pt idx="17">
                  <c:v>-0.29999999999999982</c:v>
                </c:pt>
                <c:pt idx="18">
                  <c:v>-0.19999999999999996</c:v>
                </c:pt>
                <c:pt idx="19">
                  <c:v>-9.9999999999999867E-2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0.30000000000000027</c:v>
                </c:pt>
                <c:pt idx="24">
                  <c:v>0.40000000000000036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0.80000000000000027</c:v>
                </c:pt>
                <c:pt idx="29">
                  <c:v>0.90000000000000036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1.2000000000000002</c:v>
                </c:pt>
                <c:pt idx="33">
                  <c:v>1.3000000000000003</c:v>
                </c:pt>
                <c:pt idx="34">
                  <c:v>1.4000000000000004</c:v>
                </c:pt>
                <c:pt idx="35">
                  <c:v>1.5</c:v>
                </c:pt>
                <c:pt idx="36">
                  <c:v>1.6</c:v>
                </c:pt>
                <c:pt idx="37">
                  <c:v>1.7000000000000002</c:v>
                </c:pt>
                <c:pt idx="38">
                  <c:v>1.8000000000000003</c:v>
                </c:pt>
                <c:pt idx="39">
                  <c:v>1.9000000000000004</c:v>
                </c:pt>
                <c:pt idx="40">
                  <c:v>2</c:v>
                </c:pt>
              </c:numCache>
            </c:numRef>
          </c:xVal>
          <c:yVal>
            <c:numRef>
              <c:f>Sheet1!$F$5:$F$45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4-477A-AA33-19FB63FB9BA8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normal.cdf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-1.2999999999999998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-0.89999999999999991</c:v>
                </c:pt>
                <c:pt idx="12">
                  <c:v>-0.79999999999999982</c:v>
                </c:pt>
                <c:pt idx="13">
                  <c:v>-0.7</c:v>
                </c:pt>
                <c:pt idx="14">
                  <c:v>-0.59999999999999987</c:v>
                </c:pt>
                <c:pt idx="15">
                  <c:v>-0.5</c:v>
                </c:pt>
                <c:pt idx="16">
                  <c:v>-0.39999999999999991</c:v>
                </c:pt>
                <c:pt idx="17">
                  <c:v>-0.29999999999999982</c:v>
                </c:pt>
                <c:pt idx="18">
                  <c:v>-0.19999999999999996</c:v>
                </c:pt>
                <c:pt idx="19">
                  <c:v>-9.9999999999999867E-2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0.30000000000000027</c:v>
                </c:pt>
                <c:pt idx="24">
                  <c:v>0.40000000000000036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0.80000000000000027</c:v>
                </c:pt>
                <c:pt idx="29">
                  <c:v>0.90000000000000036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1.2000000000000002</c:v>
                </c:pt>
                <c:pt idx="33">
                  <c:v>1.3000000000000003</c:v>
                </c:pt>
                <c:pt idx="34">
                  <c:v>1.4000000000000004</c:v>
                </c:pt>
                <c:pt idx="35">
                  <c:v>1.5</c:v>
                </c:pt>
                <c:pt idx="36">
                  <c:v>1.6</c:v>
                </c:pt>
                <c:pt idx="37">
                  <c:v>1.7000000000000002</c:v>
                </c:pt>
                <c:pt idx="38">
                  <c:v>1.8000000000000003</c:v>
                </c:pt>
                <c:pt idx="39">
                  <c:v>1.9000000000000004</c:v>
                </c:pt>
                <c:pt idx="40">
                  <c:v>2</c:v>
                </c:pt>
              </c:numCache>
            </c:numRef>
          </c:xVal>
          <c:yVal>
            <c:numRef>
              <c:f>Sheet1!$G$5:$G$45</c:f>
              <c:numCache>
                <c:formatCode>General</c:formatCode>
                <c:ptCount val="41"/>
                <c:pt idx="0">
                  <c:v>1.7864420562816546E-2</c:v>
                </c:pt>
                <c:pt idx="1">
                  <c:v>2.2750131948179191E-2</c:v>
                </c:pt>
                <c:pt idx="2">
                  <c:v>2.8716559816001779E-2</c:v>
                </c:pt>
                <c:pt idx="3">
                  <c:v>3.5930319112925789E-2</c:v>
                </c:pt>
                <c:pt idx="4">
                  <c:v>4.4565462758542999E-2</c:v>
                </c:pt>
                <c:pt idx="5">
                  <c:v>5.4799291699557967E-2</c:v>
                </c:pt>
                <c:pt idx="6">
                  <c:v>6.6807201268858057E-2</c:v>
                </c:pt>
                <c:pt idx="7">
                  <c:v>8.0756659233771053E-2</c:v>
                </c:pt>
                <c:pt idx="8">
                  <c:v>9.6800484585610316E-2</c:v>
                </c:pt>
                <c:pt idx="9">
                  <c:v>0.11506967022170821</c:v>
                </c:pt>
                <c:pt idx="10">
                  <c:v>0.13566606094638264</c:v>
                </c:pt>
                <c:pt idx="11">
                  <c:v>0.15865525393145713</c:v>
                </c:pt>
                <c:pt idx="12">
                  <c:v>0.18406012534675956</c:v>
                </c:pt>
                <c:pt idx="13">
                  <c:v>0.21185539858339666</c:v>
                </c:pt>
                <c:pt idx="14">
                  <c:v>0.24196365222307303</c:v>
                </c:pt>
                <c:pt idx="15">
                  <c:v>0.27425311775007355</c:v>
                </c:pt>
                <c:pt idx="16">
                  <c:v>0.30853753872598688</c:v>
                </c:pt>
                <c:pt idx="17">
                  <c:v>0.34457825838967593</c:v>
                </c:pt>
                <c:pt idx="18">
                  <c:v>0.38208857781104738</c:v>
                </c:pt>
                <c:pt idx="19">
                  <c:v>0.42074029056089701</c:v>
                </c:pt>
                <c:pt idx="20">
                  <c:v>0.46017216272297101</c:v>
                </c:pt>
                <c:pt idx="21">
                  <c:v>0.5</c:v>
                </c:pt>
                <c:pt idx="22">
                  <c:v>0.5398278372770291</c:v>
                </c:pt>
                <c:pt idx="23">
                  <c:v>0.57925970943910321</c:v>
                </c:pt>
                <c:pt idx="24">
                  <c:v>0.61791142218895279</c:v>
                </c:pt>
                <c:pt idx="25">
                  <c:v>0.65542174161032429</c:v>
                </c:pt>
                <c:pt idx="26">
                  <c:v>0.69146246127401312</c:v>
                </c:pt>
                <c:pt idx="27">
                  <c:v>0.72574688224992645</c:v>
                </c:pt>
                <c:pt idx="28">
                  <c:v>0.75803634777692719</c:v>
                </c:pt>
                <c:pt idx="29">
                  <c:v>0.78814460141660347</c:v>
                </c:pt>
                <c:pt idx="30">
                  <c:v>0.81593987465324047</c:v>
                </c:pt>
                <c:pt idx="31">
                  <c:v>0.84134474606854304</c:v>
                </c:pt>
                <c:pt idx="32">
                  <c:v>0.86433393905361733</c:v>
                </c:pt>
                <c:pt idx="33">
                  <c:v>0.88493032977829178</c:v>
                </c:pt>
                <c:pt idx="34">
                  <c:v>0.9031995154143897</c:v>
                </c:pt>
                <c:pt idx="35">
                  <c:v>0.91924334076622893</c:v>
                </c:pt>
                <c:pt idx="36">
                  <c:v>0.93319279873114191</c:v>
                </c:pt>
                <c:pt idx="37">
                  <c:v>0.94520070830044201</c:v>
                </c:pt>
                <c:pt idx="38">
                  <c:v>0.95543453724145699</c:v>
                </c:pt>
                <c:pt idx="39">
                  <c:v>0.96406968088707423</c:v>
                </c:pt>
                <c:pt idx="40">
                  <c:v>0.97128344018399815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64-477A-AA33-19FB63FB9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89071"/>
        <c:axId val="45685231"/>
      </c:scatterChart>
      <c:valAx>
        <c:axId val="4568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5231"/>
        <c:crosses val="autoZero"/>
        <c:crossBetween val="midCat"/>
      </c:valAx>
      <c:valAx>
        <c:axId val="456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9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347662</xdr:colOff>
      <xdr:row>6</xdr:row>
      <xdr:rowOff>42862</xdr:rowOff>
    </xdr:from>
    <xdr:to>
      <xdr:col>5</xdr:col>
      <xdr:colOff>452437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E0A58-94F5-8AAD-1148-3DBA31B9F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76C7-3676-4B9E-BB8B-45CB19F20BAF}">
  <dimension ref="B2:K45"/>
  <sheetViews>
    <sheetView tabSelected="1" workbookViewId="0">
      <selection activeCell="J8" sqref="J8"/>
    </sheetView>
  </sheetViews>
  <sheetFormatPr defaultRowHeight="18.75" x14ac:dyDescent="0.3"/>
  <cols>
    <col min="3" max="3" width="11.69921875" bestFit="1" customWidth="1"/>
    <col min="6" max="6" width="11.69921875" bestFit="1" customWidth="1"/>
  </cols>
  <sheetData>
    <row r="2" spans="2:11" x14ac:dyDescent="0.3">
      <c r="B2" s="1" t="s">
        <v>0</v>
      </c>
      <c r="C2" s="2">
        <v>10</v>
      </c>
      <c r="E2" s="1" t="s">
        <v>3</v>
      </c>
      <c r="F2" cm="1">
        <f t="array" ref="F2">_xll.DISTRIBUTION.DISCRETE(_xlfn.ANCHORARRAY(B5),_xlfn.ANCHORARRAY(C5),TRUE)</f>
        <v>2813257541824</v>
      </c>
      <c r="I2" s="1" t="s">
        <v>7</v>
      </c>
      <c r="J2">
        <v>100</v>
      </c>
    </row>
    <row r="3" spans="2:11" x14ac:dyDescent="0.3">
      <c r="E3" s="1" t="s">
        <v>6</v>
      </c>
      <c r="F3">
        <v>2</v>
      </c>
      <c r="G3">
        <v>0.1</v>
      </c>
      <c r="I3" s="1" t="s">
        <v>8</v>
      </c>
      <c r="J3">
        <v>0.1</v>
      </c>
    </row>
    <row r="4" spans="2:11" x14ac:dyDescent="0.3">
      <c r="B4" s="3" t="s">
        <v>1</v>
      </c>
      <c r="C4" s="3" t="s">
        <v>2</v>
      </c>
      <c r="E4" s="3" t="s">
        <v>1</v>
      </c>
      <c r="F4" s="3" t="s">
        <v>4</v>
      </c>
      <c r="G4" s="3" t="s">
        <v>5</v>
      </c>
      <c r="I4" s="1" t="s">
        <v>9</v>
      </c>
      <c r="J4">
        <v>100</v>
      </c>
    </row>
    <row r="5" spans="2:11" x14ac:dyDescent="0.3">
      <c r="B5" cm="1">
        <f t="array" ref="B5:B15">_xll.ARRAY.SEQUENCE(0,n)</f>
        <v>0</v>
      </c>
      <c r="C5" cm="1">
        <f t="array" ref="C5:C15">_xlfn.BINOM.DIST(_xlfn.ANCHORARRAY(B5),n,0.5,FALSE)</f>
        <v>9.765625E-4</v>
      </c>
      <c r="E5" s="1" cm="1">
        <f t="array" ref="E5:E45">_xll.ARRAY.SEQUENCE(-F3,F3,G3)</f>
        <v>-2</v>
      </c>
      <c r="F5" cm="1">
        <f t="array" ref="F5:F45">_xlfn.MAP(_xlfn.ANCHORARRAY(E5),_xlfn.LAMBDA(_xlpm.x,_xll.DISTRIBUTION.CDF(discrete,_xlpm.x,s)))</f>
        <v>0</v>
      </c>
      <c r="G5" cm="1">
        <f t="array" ref="G5:G45">_xlfn.NORM.S.DIST(_xlfn.ANCHORARRAY(E5) - s,TRUE)</f>
        <v>1.7864420562816546E-2</v>
      </c>
      <c r="I5" s="1" t="s">
        <v>10</v>
      </c>
      <c r="K5" cm="1">
        <f t="array" ref="K5">_xll.BLACK.PUT.VALUE(f, s, k, _xll.DISTRIBUTION.NORMAL())</f>
        <v>3.987761167674492</v>
      </c>
    </row>
    <row r="6" spans="2:11" x14ac:dyDescent="0.3">
      <c r="B6">
        <v>1</v>
      </c>
      <c r="C6">
        <v>9.7656250000000017E-3</v>
      </c>
      <c r="E6">
        <v>-1.9</v>
      </c>
      <c r="F6">
        <v>0</v>
      </c>
      <c r="G6">
        <v>2.2750131948179191E-2</v>
      </c>
      <c r="I6" s="1" t="s">
        <v>11</v>
      </c>
    </row>
    <row r="7" spans="2:11" x14ac:dyDescent="0.3">
      <c r="B7">
        <v>2</v>
      </c>
      <c r="C7">
        <v>4.3945312499999972E-2</v>
      </c>
      <c r="E7">
        <v>-1.8</v>
      </c>
      <c r="F7">
        <v>0</v>
      </c>
      <c r="G7">
        <v>2.8716559816001779E-2</v>
      </c>
      <c r="I7" s="1" t="s">
        <v>14</v>
      </c>
    </row>
    <row r="8" spans="2:11" x14ac:dyDescent="0.3">
      <c r="B8">
        <v>3</v>
      </c>
      <c r="C8">
        <v>0.11718750000000003</v>
      </c>
      <c r="E8">
        <v>-1.7</v>
      </c>
      <c r="F8">
        <v>0</v>
      </c>
      <c r="G8">
        <v>3.5930319112925789E-2</v>
      </c>
      <c r="I8" s="1" t="s">
        <v>13</v>
      </c>
      <c r="J8">
        <f>MAX(k - J7, 0)</f>
        <v>100</v>
      </c>
    </row>
    <row r="9" spans="2:11" x14ac:dyDescent="0.3">
      <c r="B9">
        <v>4</v>
      </c>
      <c r="C9">
        <v>0.20507812500000006</v>
      </c>
      <c r="E9">
        <v>-1.6</v>
      </c>
      <c r="F9">
        <v>0</v>
      </c>
      <c r="G9">
        <v>4.4565462758542999E-2</v>
      </c>
      <c r="I9" s="1" t="s">
        <v>12</v>
      </c>
    </row>
    <row r="10" spans="2:11" x14ac:dyDescent="0.3">
      <c r="B10">
        <v>5</v>
      </c>
      <c r="C10">
        <v>0.24609375000000008</v>
      </c>
      <c r="E10">
        <v>-1.5</v>
      </c>
      <c r="F10">
        <v>0</v>
      </c>
      <c r="G10">
        <v>5.4799291699557967E-2</v>
      </c>
    </row>
    <row r="11" spans="2:11" x14ac:dyDescent="0.3">
      <c r="B11">
        <v>6</v>
      </c>
      <c r="C11">
        <v>0.20507812500000006</v>
      </c>
      <c r="E11">
        <v>-1.4</v>
      </c>
      <c r="F11">
        <v>0</v>
      </c>
      <c r="G11">
        <v>6.6807201268858057E-2</v>
      </c>
    </row>
    <row r="12" spans="2:11" x14ac:dyDescent="0.3">
      <c r="B12">
        <v>7</v>
      </c>
      <c r="C12">
        <v>0.11718750000000003</v>
      </c>
      <c r="E12">
        <v>-1.2999999999999998</v>
      </c>
      <c r="F12">
        <v>0</v>
      </c>
      <c r="G12">
        <v>8.0756659233771053E-2</v>
      </c>
    </row>
    <row r="13" spans="2:11" x14ac:dyDescent="0.3">
      <c r="B13">
        <v>8</v>
      </c>
      <c r="C13">
        <v>4.3945312499999986E-2</v>
      </c>
      <c r="E13">
        <v>-1.2</v>
      </c>
      <c r="F13">
        <v>0</v>
      </c>
      <c r="G13">
        <v>9.6800484585610316E-2</v>
      </c>
    </row>
    <row r="14" spans="2:11" x14ac:dyDescent="0.3">
      <c r="B14">
        <v>9</v>
      </c>
      <c r="C14">
        <v>9.7656250000000017E-3</v>
      </c>
      <c r="E14">
        <v>-1.1000000000000001</v>
      </c>
      <c r="F14">
        <v>0</v>
      </c>
      <c r="G14">
        <v>0.11506967022170821</v>
      </c>
    </row>
    <row r="15" spans="2:11" x14ac:dyDescent="0.3">
      <c r="B15">
        <v>10</v>
      </c>
      <c r="C15">
        <v>9.765625E-4</v>
      </c>
      <c r="E15">
        <v>-1</v>
      </c>
      <c r="F15">
        <v>0</v>
      </c>
      <c r="G15">
        <v>0.13566606094638264</v>
      </c>
    </row>
    <row r="16" spans="2:11" x14ac:dyDescent="0.3">
      <c r="E16">
        <v>-0.89999999999999991</v>
      </c>
      <c r="F16">
        <v>0</v>
      </c>
      <c r="G16">
        <v>0.15865525393145713</v>
      </c>
    </row>
    <row r="17" spans="5:7" x14ac:dyDescent="0.3">
      <c r="E17">
        <v>-0.79999999999999982</v>
      </c>
      <c r="F17">
        <v>0</v>
      </c>
      <c r="G17">
        <v>0.18406012534675956</v>
      </c>
    </row>
    <row r="18" spans="5:7" x14ac:dyDescent="0.3">
      <c r="E18">
        <v>-0.7</v>
      </c>
      <c r="F18">
        <v>0</v>
      </c>
      <c r="G18">
        <v>0.21185539858339666</v>
      </c>
    </row>
    <row r="19" spans="5:7" x14ac:dyDescent="0.3">
      <c r="E19">
        <v>-0.59999999999999987</v>
      </c>
      <c r="F19">
        <v>0</v>
      </c>
      <c r="G19">
        <v>0.24196365222307303</v>
      </c>
    </row>
    <row r="20" spans="5:7" x14ac:dyDescent="0.3">
      <c r="E20">
        <v>-0.5</v>
      </c>
      <c r="F20">
        <v>0</v>
      </c>
      <c r="G20">
        <v>0.27425311775007355</v>
      </c>
    </row>
    <row r="21" spans="5:7" x14ac:dyDescent="0.3">
      <c r="E21">
        <v>-0.39999999999999991</v>
      </c>
      <c r="F21">
        <v>0</v>
      </c>
      <c r="G21">
        <v>0.30853753872598688</v>
      </c>
    </row>
    <row r="22" spans="5:7" x14ac:dyDescent="0.3">
      <c r="E22">
        <v>-0.29999999999999982</v>
      </c>
      <c r="F22">
        <v>0</v>
      </c>
      <c r="G22">
        <v>0.34457825838967593</v>
      </c>
    </row>
    <row r="23" spans="5:7" x14ac:dyDescent="0.3">
      <c r="E23">
        <v>-0.19999999999999996</v>
      </c>
      <c r="F23">
        <v>0</v>
      </c>
      <c r="G23">
        <v>0.38208857781104738</v>
      </c>
    </row>
    <row r="24" spans="5:7" x14ac:dyDescent="0.3">
      <c r="E24">
        <v>-9.9999999999999867E-2</v>
      </c>
      <c r="F24">
        <v>0</v>
      </c>
      <c r="G24">
        <v>0.42074029056089701</v>
      </c>
    </row>
    <row r="25" spans="5:7" x14ac:dyDescent="0.3">
      <c r="E25">
        <v>0</v>
      </c>
      <c r="F25">
        <v>0</v>
      </c>
      <c r="G25">
        <v>0.46017216272297101</v>
      </c>
    </row>
    <row r="26" spans="5:7" x14ac:dyDescent="0.3">
      <c r="E26">
        <v>0.10000000000000009</v>
      </c>
      <c r="F26">
        <v>0</v>
      </c>
      <c r="G26">
        <v>0.5</v>
      </c>
    </row>
    <row r="27" spans="5:7" x14ac:dyDescent="0.3">
      <c r="E27">
        <v>0.20000000000000018</v>
      </c>
      <c r="F27">
        <v>0</v>
      </c>
      <c r="G27">
        <v>0.5398278372770291</v>
      </c>
    </row>
    <row r="28" spans="5:7" x14ac:dyDescent="0.3">
      <c r="E28">
        <v>0.30000000000000027</v>
      </c>
      <c r="F28">
        <v>0</v>
      </c>
      <c r="G28">
        <v>0.57925970943910321</v>
      </c>
    </row>
    <row r="29" spans="5:7" x14ac:dyDescent="0.3">
      <c r="E29">
        <v>0.40000000000000036</v>
      </c>
      <c r="F29">
        <v>0</v>
      </c>
      <c r="G29">
        <v>0.61791142218895279</v>
      </c>
    </row>
    <row r="30" spans="5:7" x14ac:dyDescent="0.3">
      <c r="E30">
        <v>0.5</v>
      </c>
      <c r="F30">
        <v>0</v>
      </c>
      <c r="G30">
        <v>0.65542174161032429</v>
      </c>
    </row>
    <row r="31" spans="5:7" x14ac:dyDescent="0.3">
      <c r="E31">
        <v>0.60000000000000009</v>
      </c>
      <c r="F31">
        <v>0</v>
      </c>
      <c r="G31">
        <v>0.69146246127401312</v>
      </c>
    </row>
    <row r="32" spans="5:7" x14ac:dyDescent="0.3">
      <c r="E32">
        <v>0.70000000000000018</v>
      </c>
      <c r="F32">
        <v>0</v>
      </c>
      <c r="G32">
        <v>0.72574688224992645</v>
      </c>
    </row>
    <row r="33" spans="5:7" x14ac:dyDescent="0.3">
      <c r="E33">
        <v>0.80000000000000027</v>
      </c>
      <c r="F33">
        <v>0</v>
      </c>
      <c r="G33">
        <v>0.75803634777692719</v>
      </c>
    </row>
    <row r="34" spans="5:7" x14ac:dyDescent="0.3">
      <c r="E34">
        <v>0.90000000000000036</v>
      </c>
      <c r="F34">
        <v>0</v>
      </c>
      <c r="G34">
        <v>0.78814460141660347</v>
      </c>
    </row>
    <row r="35" spans="5:7" x14ac:dyDescent="0.3">
      <c r="E35">
        <v>1</v>
      </c>
      <c r="F35">
        <v>0</v>
      </c>
      <c r="G35">
        <v>0.81593987465324047</v>
      </c>
    </row>
    <row r="36" spans="5:7" x14ac:dyDescent="0.3">
      <c r="E36">
        <v>1.1000000000000001</v>
      </c>
      <c r="F36">
        <v>0</v>
      </c>
      <c r="G36">
        <v>0.84134474606854304</v>
      </c>
    </row>
    <row r="37" spans="5:7" x14ac:dyDescent="0.3">
      <c r="E37">
        <v>1.2000000000000002</v>
      </c>
      <c r="F37">
        <v>0</v>
      </c>
      <c r="G37">
        <v>0.86433393905361733</v>
      </c>
    </row>
    <row r="38" spans="5:7" x14ac:dyDescent="0.3">
      <c r="E38">
        <v>1.3000000000000003</v>
      </c>
      <c r="F38">
        <v>0</v>
      </c>
      <c r="G38">
        <v>0.88493032977829178</v>
      </c>
    </row>
    <row r="39" spans="5:7" x14ac:dyDescent="0.3">
      <c r="E39">
        <v>1.4000000000000004</v>
      </c>
      <c r="F39">
        <v>0</v>
      </c>
      <c r="G39">
        <v>0.9031995154143897</v>
      </c>
    </row>
    <row r="40" spans="5:7" x14ac:dyDescent="0.3">
      <c r="E40">
        <v>1.5</v>
      </c>
      <c r="F40">
        <v>0</v>
      </c>
      <c r="G40">
        <v>0.91924334076622893</v>
      </c>
    </row>
    <row r="41" spans="5:7" x14ac:dyDescent="0.3">
      <c r="E41">
        <v>1.6</v>
      </c>
      <c r="F41">
        <v>0</v>
      </c>
      <c r="G41">
        <v>0.93319279873114191</v>
      </c>
    </row>
    <row r="42" spans="5:7" x14ac:dyDescent="0.3">
      <c r="E42">
        <v>1.7000000000000002</v>
      </c>
      <c r="F42">
        <v>0</v>
      </c>
      <c r="G42">
        <v>0.94520070830044201</v>
      </c>
    </row>
    <row r="43" spans="5:7" x14ac:dyDescent="0.3">
      <c r="E43">
        <v>1.8000000000000003</v>
      </c>
      <c r="F43">
        <v>0</v>
      </c>
      <c r="G43">
        <v>0.95543453724145699</v>
      </c>
    </row>
    <row r="44" spans="5:7" x14ac:dyDescent="0.3">
      <c r="E44">
        <v>1.9000000000000004</v>
      </c>
      <c r="F44">
        <v>0</v>
      </c>
      <c r="G44">
        <v>0.96406968088707423</v>
      </c>
    </row>
    <row r="45" spans="5:7" x14ac:dyDescent="0.3">
      <c r="E45">
        <v>2</v>
      </c>
      <c r="F45">
        <v>0</v>
      </c>
      <c r="G45">
        <v>0.97128344018399815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discrete</vt:lpstr>
      <vt:lpstr>f</vt:lpstr>
      <vt:lpstr>k</vt:lpstr>
      <vt:lpstr>n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kal</cp:lastModifiedBy>
  <dcterms:created xsi:type="dcterms:W3CDTF">2023-05-11T19:55:36Z</dcterms:created>
  <dcterms:modified xsi:type="dcterms:W3CDTF">2023-05-11T21:56:29Z</dcterms:modified>
</cp:coreProperties>
</file>