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autoCompressPictures="0"/>
  <mc:AlternateContent xmlns:mc="http://schemas.openxmlformats.org/markup-compatibility/2006">
    <mc:Choice Requires="x15">
      <x15ac:absPath xmlns:x15ac="http://schemas.microsoft.com/office/spreadsheetml/2010/11/ac" url="C:\Users\amal.elganami\Desktop\DAP 2026 TATWIR non codifié non protégé\codifiés et protégés\Animation amorçage\"/>
    </mc:Choice>
  </mc:AlternateContent>
  <xr:revisionPtr revIDLastSave="0" documentId="13_ncr:1_{5DD86C8B-2B58-4355-9641-68B29101CEFE}" xr6:coauthVersionLast="47" xr6:coauthVersionMax="47" xr10:uidLastSave="{00000000-0000-0000-0000-000000000000}"/>
  <workbookProtection workbookAlgorithmName="SHA-512" workbookHashValue="FHvIeQsfZwQqsxU12SOtHRyWiHW+dWCLzvZSPpxJQmGMRnV617uZFP2xFCKdYMkE5PkBhrNkrlFq1yACS7zfzg==" workbookSaltValue="BtLk7ICsU98rzZzJc8Y7hg==" workbookSpinCount="100000" lockStructure="1"/>
  <bookViews>
    <workbookView xWindow="-120" yWindow="-120" windowWidth="20730" windowHeight="11160" tabRatio="867" xr2:uid="{00000000-000D-0000-FFFF-FFFF00000000}"/>
  </bookViews>
  <sheets>
    <sheet name="Couverture" sheetId="122" r:id="rId1"/>
    <sheet name="ANPMExpert" sheetId="135" r:id="rId2"/>
    <sheet name="Synthèse" sheetId="101" r:id="rId3"/>
    <sheet name="Détail du PI" sheetId="45" r:id="rId4"/>
    <sheet name="Synthèse du PI" sheetId="35" r:id="rId5"/>
    <sheet name="Mode de financement" sheetId="62" r:id="rId6"/>
    <sheet name="Bilan" sheetId="19" r:id="rId7"/>
    <sheet name="CPC" sheetId="20" r:id="rId8"/>
    <sheet name="1 (A ne pas supprimer)" sheetId="123" state="hidden" r:id="rId9"/>
    <sheet name=" 2 ((A ne pas supprimer)" sheetId="132" state="hidden" r:id="rId10"/>
    <sheet name="3 (A ne pas supprimer)" sheetId="134" state="hidden" r:id="rId11"/>
    <sheet name="Impacts" sheetId="120" r:id="rId12"/>
    <sheet name="Indicateurs financiers prév." sheetId="133" r:id="rId13"/>
    <sheet name="TFT" sheetId="127" r:id="rId14"/>
    <sheet name="Variation du BFR" sheetId="126" r:id="rId15"/>
    <sheet name="TRI" sheetId="128" r:id="rId16"/>
    <sheet name="ROI" sheetId="129" r:id="rId17"/>
  </sheets>
  <definedNames>
    <definedName name="\" hidden="1">{#N/A,#N/A,FALSE,"Staffnos &amp; cost"}</definedName>
    <definedName name="\gy\" hidden="1">{"Tariff - Tariff",#N/A,TRUE,"Tariff";"Tariff 1 - Tariff",#N/A,TRUE,"Tariff"}</definedName>
    <definedName name="_" hidden="1">{#N/A,#N/A,FALSE,"Cover";"Short outputs",#N/A,FALSE,"Outputs";#N/A,#N/A,FALSE,"Control (In)";"tesco summary",#N/A,FALSE,"Tesco";"Outputs and Co summaries",#N/A,FALSE,"Sainsbury";"Outputs and Co Summaries",#N/A,FALSE,"Carrefour";"Outputs and Co summaries",#N/A,FALSE,"Co D";"Outputs and Co summaries",#N/A,FALSE,"Co E"}</definedName>
    <definedName name="____" hidden="1">#REF!</definedName>
    <definedName name="______" hidden="1">#REF!</definedName>
    <definedName name="________" hidden="1">#REF!</definedName>
    <definedName name="____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mah12" hidden="1">{#N/A,#N/A,FALSE,"Tableau croisé dynamique"}</definedName>
    <definedName name="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mah12" hidden="1">{#N/A,#N/A,FALSE,"Tableau croisé dynamique"}</definedName>
    <definedName name="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mah12" hidden="1">{#N/A,#N/A,FALSE,"Tableau croisé dynamique"}</definedName>
    <definedName name="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mah12" hidden="1">{#N/A,#N/A,FALSE,"Tableau croisé dynamique"}</definedName>
    <definedName name="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mah12" hidden="1">{#N/A,#N/A,FALSE,"Tableau croisé dynamique"}</definedName>
    <definedName name="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mah12" hidden="1">{#N/A,#N/A,FALSE,"Tableau croisé dynamique"}</definedName>
    <definedName name="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mah12" hidden="1">{#N/A,#N/A,FALSE,"Tableau croisé dynamique"}</definedName>
    <definedName name="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mah12" hidden="1">{#N/A,#N/A,FALSE,"Tableau croisé dynamique"}</definedName>
    <definedName name="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mah12" hidden="1">{#N/A,#N/A,FALSE,"Tableau croisé dynamique"}</definedName>
    <definedName name="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mah12" hidden="1">{#N/A,#N/A,FALSE,"Tableau croisé dynamique"}</definedName>
    <definedName name="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mah12" hidden="1">{#N/A,#N/A,FALSE,"Tableau croisé dynamique"}</definedName>
    <definedName name="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mah12" hidden="1">{#N/A,#N/A,FALSE,"Tableau croisé dynamique"}</definedName>
    <definedName name="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mah12" hidden="1">{#N/A,#N/A,FALSE,"Tableau croisé dynamique"}</definedName>
    <definedName name="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mah12" hidden="1">{#N/A,#N/A,FALSE,"Tableau croisé dynamique"}</definedName>
    <definedName name="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mah12" hidden="1">{#N/A,#N/A,FALSE,"Tableau croisé dynamique"}</definedName>
    <definedName name="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mah12" hidden="1">{#N/A,#N/A,FALSE,"Tableau croisé dynamique"}</definedName>
    <definedName name="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mah12" hidden="1">{#N/A,#N/A,FALSE,"Tableau croisé dynamique"}</definedName>
    <definedName name="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mah12" hidden="1">{#N/A,#N/A,FALSE,"Tableau croisé dynamique"}</definedName>
    <definedName name="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mah12" hidden="1">{#N/A,#N/A,FALSE,"Tableau croisé dynamique"}</definedName>
    <definedName name="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mah12" hidden="1">{#N/A,#N/A,FALSE,"Tableau croisé dynamique"}</definedName>
    <definedName name="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mah12" hidden="1">{#N/A,#N/A,FALSE,"Tableau croisé dynamique"}</definedName>
    <definedName name="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mah12" hidden="1">{#N/A,#N/A,FALSE,"Tableau croisé dynamique"}</definedName>
    <definedName name="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mah12" hidden="1">{#N/A,#N/A,FALSE,"Tableau croisé dynamique"}</definedName>
    <definedName name="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w123" hidden="1">{"Edition",#N/A,FALSE,"Data"}</definedName>
    <definedName name="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mah12" hidden="1">{#N/A,#N/A,FALSE,"Tableau croisé dynamique"}</definedName>
    <definedName name="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FAR1" hidden="1">{#N/A,#N/A,FALSE,"Input"}</definedName>
    <definedName name="_____________KD2" hidden="1">#REF!</definedName>
    <definedName name="_____________KD3" hidden="1">#REF!</definedName>
    <definedName name="_____________KK1" hidden="1">#REF!</definedName>
    <definedName name="_____________KK2" hidden="1">#REF!</definedName>
    <definedName name="_____________KK3" hidden="1">#REF!</definedName>
    <definedName name="_____________mah12" hidden="1">{#N/A,#N/A,FALSE,"Tableau croisé dynamique"}</definedName>
    <definedName name="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nis3" hidden="1">#REF!</definedName>
    <definedName name="_____________w123" hidden="1">{"Edition",#N/A,FALSE,"Data"}</definedName>
    <definedName name="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KD2" hidden="1">#REF!</definedName>
    <definedName name="____________KD3" hidden="1">#REF!</definedName>
    <definedName name="____________KK1" hidden="1">#REF!</definedName>
    <definedName name="____________KK2" hidden="1">#REF!</definedName>
    <definedName name="____________KK3" hidden="1">#REF!</definedName>
    <definedName name="____________mah12" hidden="1">{#N/A,#N/A,FALSE,"Tableau croisé dynamique"}</definedName>
    <definedName name="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nis3" hidden="1">#REF!</definedName>
    <definedName name="____________RTS2" hidden="1">{"Summary analysis",#N/A,FALSE,"Total";"OCPH analysis",#N/A,FALSE,"Total";"detail analysis",#N/A,FALSE,"Total"}</definedName>
    <definedName name="____________w123" hidden="1">{"Edition",#N/A,FALSE,"Data"}</definedName>
    <definedName name="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FAR1" hidden="1">{#N/A,#N/A,FALSE,"Input"}</definedName>
    <definedName name="___________KD2" hidden="1">#REF!</definedName>
    <definedName name="___________KD3" hidden="1">#REF!</definedName>
    <definedName name="___________KK1" hidden="1">#REF!</definedName>
    <definedName name="___________KK2" hidden="1">#REF!</definedName>
    <definedName name="___________KK3" hidden="1">#REF!</definedName>
    <definedName name="___________mah12" hidden="1">{#N/A,#N/A,FALSE,"Tableau croisé dynamique"}</definedName>
    <definedName name="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nis3" hidden="1">#REF!</definedName>
    <definedName name="___________RTS2" hidden="1">{"Summary analysis",#N/A,FALSE,"Total";"OCPH analysis",#N/A,FALSE,"Total";"detail analysis",#N/A,FALSE,"Total"}</definedName>
    <definedName name="___________w123" hidden="1">{"Edition",#N/A,FALSE,"Data"}</definedName>
    <definedName name="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FAR1" hidden="1">{#N/A,#N/A,FALSE,"Input"}</definedName>
    <definedName name="__________KD2" hidden="1">#REF!</definedName>
    <definedName name="__________KD3" hidden="1">#REF!</definedName>
    <definedName name="__________KK1" hidden="1">#REF!</definedName>
    <definedName name="__________KK2" hidden="1">#REF!</definedName>
    <definedName name="__________KK3" hidden="1">#REF!</definedName>
    <definedName name="__________mah12" hidden="1">{#N/A,#N/A,FALSE,"Tableau croisé dynamique"}</definedName>
    <definedName name="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nis3" hidden="1">#REF!</definedName>
    <definedName name="__________RTS2" hidden="1">{"Summary analysis",#N/A,FALSE,"Total";"OCPH analysis",#N/A,FALSE,"Total";"detail analysis",#N/A,FALSE,"Total"}</definedName>
    <definedName name="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FAR1" hidden="1">{#N/A,#N/A,FALSE,"Input"}</definedName>
    <definedName name="_________KD2" hidden="1">#REF!</definedName>
    <definedName name="_________KD3" hidden="1">#REF!</definedName>
    <definedName name="_________KK1" hidden="1">#REF!</definedName>
    <definedName name="_________KK2" hidden="1">#REF!</definedName>
    <definedName name="_________KK3" hidden="1">#REF!</definedName>
    <definedName name="_________mah12" hidden="1">{#N/A,#N/A,FALSE,"Tableau croisé dynamique"}</definedName>
    <definedName name="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new1" hidden="1">#REF!</definedName>
    <definedName name="_________nis3" hidden="1">#REF!</definedName>
    <definedName name="_________w123" hidden="1">{"Edition",#N/A,FALSE,"Data"}</definedName>
    <definedName name="________CI2" hidden="1">{#N/A,#N/A,FALSE,"vtcshl92";#N/A,#N/A,FALSE,"vtcshl93";#N/A,#N/A,FALSE,"vtcshl94";#N/A,#N/A,FALSE,"vtcshl95";#N/A,#N/A,FALSE,"vtcshl96"}</definedName>
    <definedName name="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KD2" hidden="1">#REF!</definedName>
    <definedName name="________KD3" hidden="1">#REF!</definedName>
    <definedName name="________KK1" hidden="1">#REF!</definedName>
    <definedName name="________KK2" hidden="1">#REF!</definedName>
    <definedName name="________KK3" hidden="1">#REF!</definedName>
    <definedName name="________mah12" hidden="1">{#N/A,#N/A,FALSE,"Tableau croisé dynamique"}</definedName>
    <definedName name="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nis3" hidden="1">#REF!</definedName>
    <definedName name="________RTS2" hidden="1">{"Summary analysis",#N/A,FALSE,"Total";"OCPH analysis",#N/A,FALSE,"Total";"detail analysis",#N/A,FALSE,"Total"}</definedName>
    <definedName name="________w123" hidden="1">{"Edition",#N/A,FALSE,"Data"}</definedName>
    <definedName name="_______ali2" hidden="1">{"'T2-3-11'!$B$8:$O$25"}</definedName>
    <definedName name="_______ali3" hidden="1">{#N/A,#N/A,FALSE,"Prog"}</definedName>
    <definedName name="_______ali4" hidden="1">{#N/A,#N/A,FALSE,"Prog"}</definedName>
    <definedName name="_______ali6" hidden="1">{"'T2-3-3'!$B$8:$P$15"}</definedName>
    <definedName name="_______ali7" hidden="1">{"'T2-3-11'!$B$8:$O$25"}</definedName>
    <definedName name="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FAR1" hidden="1">{#N/A,#N/A,FALSE,"Input"}</definedName>
    <definedName name="_______h3" hidden="1">{#N/A,#N/A,FALSE,"196126-0690";#N/A,#N/A,FALSE,"196126-0690";#N/A,#N/A,FALSE,"1961165-0201"}</definedName>
    <definedName name="_______hav3" hidden="1">{#N/A,#N/A,FALSE,"196126-0690";#N/A,#N/A,FALSE,"196126-0690";#N/A,#N/A,FALSE,"1961165-0201"}</definedName>
    <definedName name="_______KD2" hidden="1">#REF!</definedName>
    <definedName name="_______KD3" hidden="1">#REF!</definedName>
    <definedName name="_______KK1" hidden="1">#REF!</definedName>
    <definedName name="_______KK2" hidden="1">#REF!</definedName>
    <definedName name="_______KK3" hidden="1">#REF!</definedName>
    <definedName name="_______mah12" hidden="1">{#N/A,#N/A,FALSE,"Tableau croisé dynamique"}</definedName>
    <definedName name="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nis3" hidden="1">#REF!</definedName>
    <definedName name="_______RTS2" hidden="1">{"Summary analysis",#N/A,FALSE,"Total";"OCPH analysis",#N/A,FALSE,"Total";"detail analysis",#N/A,FALSE,"Total"}</definedName>
    <definedName name="_______w123" hidden="1">{"Edition",#N/A,FALSE,"Data"}</definedName>
    <definedName name="______ali2" hidden="1">{"'T2-3-11'!$B$8:$O$25"}</definedName>
    <definedName name="______ali3" hidden="1">{#N/A,#N/A,FALSE,"Prog"}</definedName>
    <definedName name="______ali4" hidden="1">{#N/A,#N/A,FALSE,"Prog"}</definedName>
    <definedName name="______ali6" hidden="1">{"'T2-3-3'!$B$8:$P$15"}</definedName>
    <definedName name="______ali7" hidden="1">{"'T2-3-11'!$B$8:$O$25"}</definedName>
    <definedName name="______as3" hidden="1">#REF!</definedName>
    <definedName name="______CI2" hidden="1">{#N/A,#N/A,FALSE,"vtcshl92";#N/A,#N/A,FALSE,"vtcshl93";#N/A,#N/A,FALSE,"vtcshl94";#N/A,#N/A,FALSE,"vtcshl95";#N/A,#N/A,FALSE,"vtcshl96"}</definedName>
    <definedName name="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h3" hidden="1">{#N/A,#N/A,FALSE,"196126-0690";#N/A,#N/A,FALSE,"196126-0690";#N/A,#N/A,FALSE,"1961165-0201"}</definedName>
    <definedName name="______hav3" hidden="1">{#N/A,#N/A,FALSE,"196126-0690";#N/A,#N/A,FALSE,"196126-0690";#N/A,#N/A,FALSE,"1961165-0201"}</definedName>
    <definedName name="______KD2" hidden="1">#REF!</definedName>
    <definedName name="______KD3" hidden="1">#REF!</definedName>
    <definedName name="______KK1" hidden="1">#REF!</definedName>
    <definedName name="______KK2" hidden="1">#REF!</definedName>
    <definedName name="______KK3" hidden="1">#REF!</definedName>
    <definedName name="______mah12" hidden="1">{#N/A,#N/A,FALSE,"Tableau croisé dynamique"}</definedName>
    <definedName name="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nis3" hidden="1">#REF!</definedName>
    <definedName name="______PAS2007" hidden="1">{"page 1",#N/A,FALSE,"suivi exploitation";"page 2",#N/A,FALSE,"suivi exploitation";"page 3",#N/A,FALSE,"suivi exploitation"}</definedName>
    <definedName name="______w123" hidden="1">{"Edition",#N/A,FALSE,"Data"}</definedName>
    <definedName name="_____ali2" hidden="1">{"'T2-3-11'!$B$8:$O$25"}</definedName>
    <definedName name="_____ali3" hidden="1">{#N/A,#N/A,FALSE,"Prog"}</definedName>
    <definedName name="_____ali4" hidden="1">{#N/A,#N/A,FALSE,"Prog"}</definedName>
    <definedName name="_____ali6" hidden="1">{"'T2-3-3'!$B$8:$P$15"}</definedName>
    <definedName name="_____ali7" hidden="1">{"'T2-3-11'!$B$8:$O$25"}</definedName>
    <definedName name="_____as3" hidden="1">#REF!</definedName>
    <definedName name="_____CI2" hidden="1">{#N/A,#N/A,FALSE,"vtcshl92";#N/A,#N/A,FALSE,"vtcshl93";#N/A,#N/A,FALSE,"vtcshl94";#N/A,#N/A,FALSE,"vtcshl95";#N/A,#N/A,FALSE,"vtcshl96"}</definedName>
    <definedName name="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ES1" hidden="1">{"'Sheet1'!$L$16"}</definedName>
    <definedName name="_____FAR1" hidden="1">{#N/A,#N/A,FALSE,"Input"}</definedName>
    <definedName name="_____h3" hidden="1">{#N/A,#N/A,FALSE,"196126-0690";#N/A,#N/A,FALSE,"196126-0690";#N/A,#N/A,FALSE,"1961165-0201"}</definedName>
    <definedName name="_____hav3" hidden="1">{#N/A,#N/A,FALSE,"196126-0690";#N/A,#N/A,FALSE,"196126-0690";#N/A,#N/A,FALSE,"1961165-0201"}</definedName>
    <definedName name="_____KD2" hidden="1">#REF!</definedName>
    <definedName name="_____KD3" hidden="1">#REF!</definedName>
    <definedName name="_____KK1" hidden="1">#REF!</definedName>
    <definedName name="_____KK2" hidden="1">#REF!</definedName>
    <definedName name="_____KK3" hidden="1">#REF!</definedName>
    <definedName name="_____mah12" hidden="1">{#N/A,#N/A,FALSE,"Tableau croisé dynamique"}</definedName>
    <definedName name="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nis3" hidden="1">#REF!</definedName>
    <definedName name="_____w123" hidden="1">{"Edition",#N/A,FALSE,"Data"}</definedName>
    <definedName name="_____xlfn.BAHTTEXT" hidden="1">#NAME?</definedName>
    <definedName name="____ali2" hidden="1">{"'T2-3-11'!$B$8:$O$25"}</definedName>
    <definedName name="____ali3" hidden="1">{#N/A,#N/A,FALSE,"Prog"}</definedName>
    <definedName name="____ali4" hidden="1">{#N/A,#N/A,FALSE,"Prog"}</definedName>
    <definedName name="____ali6" hidden="1">{"'T2-3-3'!$B$8:$P$15"}</definedName>
    <definedName name="____ali7" hidden="1">{"'T2-3-11'!$B$8:$O$25"}</definedName>
    <definedName name="____as3" hidden="1">#REF!</definedName>
    <definedName name="____cc1" hidden="1">{"'I-1 and I-2'!$A$1:$G$190"}</definedName>
    <definedName name="____CI2" hidden="1">{#N/A,#N/A,FALSE,"vtcshl92";#N/A,#N/A,FALSE,"vtcshl93";#N/A,#N/A,FALSE,"vtcshl94";#N/A,#N/A,FALSE,"vtcshl95";#N/A,#N/A,FALSE,"vtcshl96"}</definedName>
    <definedName name="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dd1" hidden="1">{"'I-1 and I-2'!$A$1:$G$190"}</definedName>
    <definedName name="____ES1" hidden="1">{"'Sheet1'!$L$16"}</definedName>
    <definedName name="____FAR1" hidden="1">{#N/A,#N/A,FALSE,"Input"}</definedName>
    <definedName name="____h3" hidden="1">{#N/A,#N/A,FALSE,"196126-0690";#N/A,#N/A,FALSE,"196126-0690";#N/A,#N/A,FALSE,"1961165-0201"}</definedName>
    <definedName name="____hav3" hidden="1">{#N/A,#N/A,FALSE,"196126-0690";#N/A,#N/A,FALSE,"196126-0690";#N/A,#N/A,FALSE,"1961165-0201"}</definedName>
    <definedName name="____KD2" hidden="1">#REF!</definedName>
    <definedName name="____KD3" hidden="1">#REF!</definedName>
    <definedName name="____KK1" hidden="1">#REF!</definedName>
    <definedName name="____KK2" hidden="1">#REF!</definedName>
    <definedName name="____KK3" hidden="1">#REF!</definedName>
    <definedName name="____kvs1" hidden="1">{#N/A,#N/A,FALSE,"COVER1.XLS ";#N/A,#N/A,FALSE,"RACT1.XLS";#N/A,#N/A,FALSE,"RACT2.XLS";#N/A,#N/A,FALSE,"ECCMP";#N/A,#N/A,FALSE,"WELDER.XLS"}</definedName>
    <definedName name="____kvs2" hidden="1">{#N/A,#N/A,FALSE,"COVER1.XLS ";#N/A,#N/A,FALSE,"RACT1.XLS";#N/A,#N/A,FALSE,"RACT2.XLS";#N/A,#N/A,FALSE,"ECCMP";#N/A,#N/A,FALSE,"WELDER.XLS"}</definedName>
    <definedName name="____kvs5" hidden="1">{#N/A,#N/A,FALSE,"COVER.XLS";#N/A,#N/A,FALSE,"RACT1.XLS";#N/A,#N/A,FALSE,"RACT2.XLS";#N/A,#N/A,FALSE,"ECCMP";#N/A,#N/A,FALSE,"WELDER.XLS"}</definedName>
    <definedName name="____kvs8" hidden="1">{#N/A,#N/A,FALSE,"COVER1.XLS ";#N/A,#N/A,FALSE,"RACT1.XLS";#N/A,#N/A,FALSE,"RACT2.XLS";#N/A,#N/A,FALSE,"ECCMP";#N/A,#N/A,FALSE,"WELDER.XLS"}</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ah12" hidden="1">{#N/A,#N/A,FALSE,"Tableau croisé dynamique"}</definedName>
    <definedName name="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mor1" hidden="1">#REF!</definedName>
    <definedName name="____nis3" hidden="1">#REF!</definedName>
    <definedName name="____PAS2007" hidden="1">{"page 1",#N/A,FALSE,"suivi exploitation";"page 2",#N/A,FALSE,"suivi exploitation";"page 3",#N/A,FALSE,"suivi exploitation"}</definedName>
    <definedName name="____sm1" hidden="1">{"'I-1 and I-2'!$A$1:$G$190"}</definedName>
    <definedName name="____w123" hidden="1">{"Edition",#N/A,FALSE,"Data"}</definedName>
    <definedName name="____xlfn.BAHTTEXT" hidden="1">#NAME?</definedName>
    <definedName name="____xx1" hidden="1">{"'Typical Costs Estimates'!$C$158:$H$161"}</definedName>
    <definedName name="____xx1_2" hidden="1">{"'Typical Costs Estimates'!$C$158:$H$161"}</definedName>
    <definedName name="___12_0_0_F" hidden="1">#REF!</definedName>
    <definedName name="___6_0_0_F" hidden="1">#REF!</definedName>
    <definedName name="___A11" hidden="1">{#N/A,#N/A,FALSE,"Umsatz 99";#N/A,#N/A,FALSE,"ER 99 "}</definedName>
    <definedName name="_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li2" hidden="1">{"'T2-3-11'!$B$8:$O$25"}</definedName>
    <definedName name="___ali3" hidden="1">{#N/A,#N/A,FALSE,"Prog"}</definedName>
    <definedName name="___ali4" hidden="1">{#N/A,#N/A,FALSE,"Prog"}</definedName>
    <definedName name="___ali6" hidden="1">{"'T2-3-3'!$B$8:$P$15"}</definedName>
    <definedName name="___ali7" hidden="1">{"'T2-3-11'!$B$8:$O$25"}</definedName>
    <definedName name="___as1" hidden="1">{#N/A,#N/A,FALSE,"consu_cover";#N/A,#N/A,FALSE,"consu_strategy";#N/A,#N/A,FALSE,"consu_flow";#N/A,#N/A,FALSE,"Summary_reqmt";#N/A,#N/A,FALSE,"field_ppg";#N/A,#N/A,FALSE,"ppg_shop";#N/A,#N/A,FALSE,"strl";#N/A,#N/A,FALSE,"tankages";#N/A,#N/A,FALSE,"gases"}</definedName>
    <definedName name="___as3" hidden="1">#REF!</definedName>
    <definedName name="___b1" hidden="1">{#N/A,#N/A,FALSE,"Australia";#N/A,#N/A,FALSE,"Austria";#N/A,#N/A,FALSE,"Belgium";#N/A,#N/A,FALSE,"Canada";#N/A,#N/A,FALSE,"France";#N/A,#N/A,FALSE,"Germany";#N/A,#N/A,FALSE,"Hong Kong";#N/A,#N/A,FALSE,"Italy";#N/A,#N/A,FALSE,"Japan";#N/A,#N/A,FALSE,"Korea";#N/A,#N/A,FALSE,"Mexico";#N/A,#N/A,FALSE,"Poland";#N/A,#N/A,FALSE,"Spain";#N/A,#N/A,FALSE,"Switzerland";#N/A,#N/A,FALSE,"UK"}</definedName>
    <definedName name="___c" hidden="1">{"Fiesta Facer Page",#N/A,FALSE,"Q_C_S";"Fiesta Main Page",#N/A,FALSE,"V_L";"Fiesta 95BP Struct",#N/A,FALSE,"StructBP";"Fiesta Post 95BP Struct",#N/A,FALSE,"AdjStructBP"}</definedName>
    <definedName name="___cc1" hidden="1">{"'I-1 and I-2'!$A$1:$G$190"}</definedName>
    <definedName name="___CI2" hidden="1">{#N/A,#N/A,FALSE,"vtcshl92";#N/A,#N/A,FALSE,"vtcshl93";#N/A,#N/A,FALSE,"vtcshl94";#N/A,#N/A,FALSE,"vtcshl95";#N/A,#N/A,FALSE,"vtcshl96"}</definedName>
    <definedName name="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dd1" hidden="1">{"'I-1 and I-2'!$A$1:$G$190"}</definedName>
    <definedName name="___ES1" hidden="1">{"'Sheet1'!$L$16"}</definedName>
    <definedName name="___f1" hidden="1">{#N/A,#N/A,FALSE,"Australia";#N/A,#N/A,FALSE,"Austria";#N/A,#N/A,FALSE,"Belgium";#N/A,#N/A,FALSE,"Canada";#N/A,#N/A,FALSE,"France";#N/A,#N/A,FALSE,"Germany";#N/A,#N/A,FALSE,"Hong Kong";#N/A,#N/A,FALSE,"Italy";#N/A,#N/A,FALSE,"Japan";#N/A,#N/A,FALSE,"Korea";#N/A,#N/A,FALSE,"Mexico";#N/A,#N/A,FALSE,"Poland";#N/A,#N/A,FALSE,"Spain";#N/A,#N/A,FALSE,"Switzerland";#N/A,#N/A,FALSE,"UK"}</definedName>
    <definedName name="___FAR1" hidden="1">{#N/A,#N/A,FALSE,"Input"}</definedName>
    <definedName name="___h3" hidden="1">{#N/A,#N/A,FALSE,"196126-0690";#N/A,#N/A,FALSE,"196126-0690";#N/A,#N/A,FALSE,"1961165-0201"}</definedName>
    <definedName name="___hav3" hidden="1">{#N/A,#N/A,FALSE,"196126-0690";#N/A,#N/A,FALSE,"196126-0690";#N/A,#N/A,FALSE,"1961165-0201"}</definedName>
    <definedName name="___KD2" hidden="1">#REF!</definedName>
    <definedName name="___KD3" hidden="1">#REF!</definedName>
    <definedName name="___KK1" hidden="1">#REF!</definedName>
    <definedName name="___KK2" hidden="1">#REF!</definedName>
    <definedName name="___KK3" hidden="1">#REF!</definedName>
    <definedName name="___kvs1" hidden="1">{#N/A,#N/A,FALSE,"COVER1.XLS ";#N/A,#N/A,FALSE,"RACT1.XLS";#N/A,#N/A,FALSE,"RACT2.XLS";#N/A,#N/A,FALSE,"ECCMP";#N/A,#N/A,FALSE,"WELDER.XLS"}</definedName>
    <definedName name="___kvs2" hidden="1">{#N/A,#N/A,FALSE,"COVER1.XLS ";#N/A,#N/A,FALSE,"RACT1.XLS";#N/A,#N/A,FALSE,"RACT2.XLS";#N/A,#N/A,FALSE,"ECCMP";#N/A,#N/A,FALSE,"WELDER.XLS"}</definedName>
    <definedName name="___kvs5" hidden="1">{#N/A,#N/A,FALSE,"COVER.XLS";#N/A,#N/A,FALSE,"RACT1.XLS";#N/A,#N/A,FALSE,"RACT2.XLS";#N/A,#N/A,FALSE,"ECCMP";#N/A,#N/A,FALSE,"WELDER.XLS"}</definedName>
    <definedName name="___kvs8" hidden="1">{#N/A,#N/A,FALSE,"COVER1.XLS ";#N/A,#N/A,FALSE,"RACT1.XLS";#N/A,#N/A,FALSE,"RACT2.XLS";#N/A,#N/A,FALSE,"ECCMP";#N/A,#N/A,FALSE,"WELDER.XLS"}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ah12" hidden="1">{#N/A,#N/A,FALSE,"Tableau croisé dynamique"}</definedName>
    <definedName name="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mor1" hidden="1">#REF!</definedName>
    <definedName name="___nis3" hidden="1">#REF!</definedName>
    <definedName name="___NSO2" hidden="1">{"'Sheet1'!$L$16"}</definedName>
    <definedName name="___old2" hidden="1">{#N/A,#N/A,FALSE,"Income";#N/A,#N/A,FALSE,"Cost of Goods Sold";#N/A,#N/A,FALSE,"Other Costs";#N/A,#N/A,FALSE,"Other Income";#N/A,#N/A,FALSE,"Taxes";#N/A,#N/A,FALSE,"Other Deductions";#N/A,#N/A,FALSE,"Compensation of Officers"}</definedName>
    <definedName name="___old3" hidden="1">{#N/A,#N/A,FALSE,"Income";#N/A,#N/A,FALSE,"Cost of Goods Sold";#N/A,#N/A,FALSE,"Other Costs";#N/A,#N/A,FALSE,"Other Income";#N/A,#N/A,FALSE,"Taxes";#N/A,#N/A,FALSE,"Other Deductions";#N/A,#N/A,FALSE,"Compensation of Officers"}</definedName>
    <definedName name="___old4" hidden="1">{#N/A,#N/A,FALSE,"Income";#N/A,#N/A,FALSE,"Cost of Goods Sold";#N/A,#N/A,FALSE,"Other Costs";#N/A,#N/A,FALSE,"Other Income";#N/A,#N/A,FALSE,"Taxes";#N/A,#N/A,FALSE,"Other Deductions";#N/A,#N/A,FALSE,"Compensation of Officers"}</definedName>
    <definedName name="___old5" hidden="1">{#N/A,#N/A,FALSE,"Income";#N/A,#N/A,FALSE,"Cost of Goods Sold";#N/A,#N/A,FALSE,"Other Costs";#N/A,#N/A,FALSE,"Other Income";#N/A,#N/A,FALSE,"Taxes";#N/A,#N/A,FALSE,"Other Deductions";#N/A,#N/A,FALSE,"Compensation of Officers"}</definedName>
    <definedName name="___old8" hidden="1">{#N/A,#N/A,FALSE,"Income";#N/A,#N/A,FALSE,"Cost of Goods Sold";#N/A,#N/A,FALSE,"Other Costs";#N/A,#N/A,FALSE,"Other Income";#N/A,#N/A,FALSE,"Taxes";#N/A,#N/A,FALSE,"Other Deductions";#N/A,#N/A,FALSE,"Compensation of Officers"}</definedName>
    <definedName name="___old9" hidden="1">{#N/A,#N/A,FALSE,"Income";#N/A,#N/A,FALSE,"Cost of Goods Sold";#N/A,#N/A,FALSE,"Other Costs";#N/A,#N/A,FALSE,"Other Income";#N/A,#N/A,FALSE,"Taxes";#N/A,#N/A,FALSE,"Other Deductions";#N/A,#N/A,FALSE,"Compensation of Officers"}</definedName>
    <definedName name="___PAS2007" hidden="1">{"page 1",#N/A,FALSE,"suivi exploitation";"page 2",#N/A,FALSE,"suivi exploitation";"page 3",#N/A,FALSE,"suivi exploitation"}</definedName>
    <definedName name="___pur2" hidden="1">{#N/A,#N/A,FALSE,"Salary"}</definedName>
    <definedName name="___pur3" hidden="1">{#N/A,#N/A,FALSE,"Salary"}</definedName>
    <definedName name="___RTS2" hidden="1">{"Summary analysis",#N/A,FALSE,"Total";"OCPH analysis",#N/A,FALSE,"Total";"detail analysis",#N/A,FALSE,"Total"}</definedName>
    <definedName name="___sm1" hidden="1">{"'I-1 and I-2'!$A$1:$G$190"}</definedName>
    <definedName name="___thinkcell11wvTEL6W0W2zDrq5o.quA" hidden="1">#REF!</definedName>
    <definedName name="___thinkcellIAiFLxoJLUSs9ja.oMEyNA" hidden="1">#REF!</definedName>
    <definedName name="___w123" hidden="1">{"Edition",#N/A,FALSE,"Data"}</definedName>
    <definedName name="___xlfn.BAHTTEXT" hidden="1">#NAME?</definedName>
    <definedName name="___xx1" hidden="1">{"'Typical Costs Estimates'!$C$158:$H$161"}</definedName>
    <definedName name="___xx1_2" hidden="1">{"'Typical Costs Estimates'!$C$158:$H$161"}</definedName>
    <definedName name="___Z04" hidden="1">{#N/A,#N/A,FALSE,"Australia";#N/A,#N/A,FALSE,"Austria";#N/A,#N/A,FALSE,"Belgium";#N/A,#N/A,FALSE,"Canada";#N/A,#N/A,FALSE,"France";#N/A,#N/A,FALSE,"Germany";#N/A,#N/A,FALSE,"Hong Kong";#N/A,#N/A,FALSE,"Italy";#N/A,#N/A,FALSE,"Japan";#N/A,#N/A,FALSE,"Korea";#N/A,#N/A,FALSE,"Mexico";#N/A,#N/A,FALSE,"Poland";#N/A,#N/A,FALSE,"Spain";#N/A,#N/A,FALSE,"Switzerland";#N/A,#N/A,FALSE,"UK"}</definedName>
    <definedName name="___Z05" hidden="1">{#N/A,#N/A,FALSE,"Australia";#N/A,#N/A,FALSE,"Austria";#N/A,#N/A,FALSE,"Belgium";#N/A,#N/A,FALSE,"Canada";#N/A,#N/A,FALSE,"France";#N/A,#N/A,FALSE,"Germany";#N/A,#N/A,FALSE,"Hong Kong";#N/A,#N/A,FALSE,"Italy";#N/A,#N/A,FALSE,"Japan";#N/A,#N/A,FALSE,"Korea";#N/A,#N/A,FALSE,"Mexico";#N/A,#N/A,FALSE,"Poland";#N/A,#N/A,FALSE,"Spain";#N/A,#N/A,FALSE,"Switzerland";#N/A,#N/A,FALSE,"UK"}</definedName>
    <definedName name="__12_0_0_F" hidden="1">#REF!</definedName>
    <definedName name="__123" hidden="1">#REF!</definedName>
    <definedName name="__123Graph_A" hidden="1">#REF!</definedName>
    <definedName name="__123Graph_AASSQLTY" hidden="1">#REF!</definedName>
    <definedName name="__123Graph_ABUD"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CURRENT" hidden="1">#REF!</definedName>
    <definedName name="__123Graph_ADEMAND" hidden="1">#REF!</definedName>
    <definedName name="__123Graph_ADEPOSIT" hidden="1">#REF!</definedName>
    <definedName name="__123Graph_ADM" hidden="1">#REF!</definedName>
    <definedName name="__123Graph_ADMD_2" hidden="1">#REF!</definedName>
    <definedName name="__123Graph_ADOMSAL" hidden="1">#REF!</definedName>
    <definedName name="__123Graph_ADSCR" hidden="1">#REF!</definedName>
    <definedName name="__123Graph_ADY" hidden="1">#REF!</definedName>
    <definedName name="__123Graph_AEANMIX92" hidden="1">#REF!</definedName>
    <definedName name="__123Graph_AEXPSAL" hidden="1">#REF!</definedName>
    <definedName name="__123Graph_AFAC" hidden="1">#REF!</definedName>
    <definedName name="__123Graph_AFAC_COMP" hidden="1">#REF!</definedName>
    <definedName name="__123Graph_AGRAFICO1" hidden="1">#REF!</definedName>
    <definedName name="__123Graph_AGROSSEARN" hidden="1">#REF!</definedName>
    <definedName name="__123Graph_AINTEREST" hidden="1">#REF!</definedName>
    <definedName name="__123Graph_AMASSE" hidden="1">#REF!</definedName>
    <definedName name="__123Graph_AMONTH" hidden="1">#REF!</definedName>
    <definedName name="__123Graph_ANETWORTH" hidden="1">#REF!</definedName>
    <definedName name="__123Graph_APROFIT" hidden="1">#REF!</definedName>
    <definedName name="__123Graph_ASTAFF" hidden="1">#REF!</definedName>
    <definedName name="__123Graph_ATREND" hidden="1">#REF!</definedName>
    <definedName name="__123Graph_AYEAR" hidden="1">#REF!</definedName>
    <definedName name="__123Graph_AYTD" hidden="1">#REF!</definedName>
    <definedName name="__123Graph_B" hidden="1">#REF!</definedName>
    <definedName name="__123Graph_BASSQLTY"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2" hidden="1">#REF!</definedName>
    <definedName name="__123Graph_BCHART3" hidden="1">#REF!</definedName>
    <definedName name="__123Graph_BCHART4" hidden="1">#REF!</definedName>
    <definedName name="__123Graph_BCHART5" hidden="1">#REF!</definedName>
    <definedName name="__123Graph_BCHART6" hidden="1">#REF!</definedName>
    <definedName name="__123Graph_BCHART7" hidden="1">#REF!</definedName>
    <definedName name="__123Graph_BCHART8" hidden="1">#REF!</definedName>
    <definedName name="__123Graph_BCHART9" hidden="1">#REF!</definedName>
    <definedName name="__123Graph_BCurrent" hidden="1">#N/A</definedName>
    <definedName name="__123Graph_BDEPOSIT" hidden="1">#REF!</definedName>
    <definedName name="__123Graph_BDM" hidden="1">#REF!</definedName>
    <definedName name="__123Graph_BDMD_2" hidden="1">#REF!</definedName>
    <definedName name="__123Graph_BDSCR" hidden="1">#REF!</definedName>
    <definedName name="__123Graph_BEANMIX92" hidden="1">#REF!</definedName>
    <definedName name="__123Graph_BFAC" hidden="1">#REF!</definedName>
    <definedName name="__123Graph_BFAC_COMP" hidden="1">#REF!</definedName>
    <definedName name="__123Graph_BINTEREST" hidden="1">#REF!</definedName>
    <definedName name="__123Graph_BMASSE" hidden="1">#REF!</definedName>
    <definedName name="__123Graph_BMONTH" hidden="1">#REF!</definedName>
    <definedName name="__123Graph_BSTAFF" hidden="1">#REF!</definedName>
    <definedName name="__123Graph_BTREND" hidden="1">#REF!</definedName>
    <definedName name="__123Graph_BYEAR" hidden="1">#REF!</definedName>
    <definedName name="__123Graph_C" hidden="1">#N/A</definedName>
    <definedName name="__123Graph_CCHART1" hidden="1">#REF!</definedName>
    <definedName name="__123Graph_CCHART10" hidden="1">#REF!</definedName>
    <definedName name="__123Graph_CCHART11" hidden="1">#REF!</definedName>
    <definedName name="__123Graph_CCHART12" hidden="1">#REF!</definedName>
    <definedName name="__123Graph_CCHART13" hidden="1">#REF!</definedName>
    <definedName name="__123Graph_CCHART14" hidden="1">#REF!</definedName>
    <definedName name="__123Graph_CCHART15" hidden="1">#REF!</definedName>
    <definedName name="__123Graph_CCHART16" hidden="1">#REF!</definedName>
    <definedName name="__123Graph_CCHART17" hidden="1">#REF!</definedName>
    <definedName name="__123Graph_CCHART18" hidden="1">#REF!</definedName>
    <definedName name="__123Graph_CCHART2" hidden="1">#REF!</definedName>
    <definedName name="__123Graph_CCHART3" hidden="1">#REF!</definedName>
    <definedName name="__123Graph_CCHART4" hidden="1">#REF!</definedName>
    <definedName name="__123Graph_CCHART5" hidden="1">#REF!</definedName>
    <definedName name="__123Graph_CCHART6" hidden="1">#REF!</definedName>
    <definedName name="__123Graph_CCHART7" hidden="1">#REF!</definedName>
    <definedName name="__123Graph_CCHART8" hidden="1">#REF!</definedName>
    <definedName name="__123Graph_CCHART9" hidden="1">#REF!</definedName>
    <definedName name="__123Graph_CCurrent" hidden="1">#N/A</definedName>
    <definedName name="__123Graph_CDEPOSIT" hidden="1">#REF!</definedName>
    <definedName name="__123Graph_CMASSE" hidden="1">#REF!</definedName>
    <definedName name="__123Graph_D" hidden="1">#REF!</definedName>
    <definedName name="__123Graph_DCHART1" hidden="1">#REF!</definedName>
    <definedName name="__123Graph_DCHART10" hidden="1">#REF!</definedName>
    <definedName name="__123Graph_DCHART11" hidden="1">#REF!</definedName>
    <definedName name="__123Graph_DCHART12" hidden="1">#REF!</definedName>
    <definedName name="__123Graph_DCHART13" hidden="1">#REF!</definedName>
    <definedName name="__123Graph_DCHART14" hidden="1">#REF!</definedName>
    <definedName name="__123Graph_DCHART15" hidden="1">#REF!</definedName>
    <definedName name="__123Graph_DCHART16" hidden="1">#REF!</definedName>
    <definedName name="__123Graph_DCHART17" hidden="1">#REF!</definedName>
    <definedName name="__123Graph_DCHART18" hidden="1">#REF!</definedName>
    <definedName name="__123Graph_DCHART2" hidden="1">#REF!</definedName>
    <definedName name="__123Graph_DCHART3" hidden="1">#REF!</definedName>
    <definedName name="__123Graph_DCHART4" hidden="1">#REF!</definedName>
    <definedName name="__123Graph_DCHART5" hidden="1">#REF!</definedName>
    <definedName name="__123Graph_DCHART6" hidden="1">#REF!</definedName>
    <definedName name="__123Graph_DCHART7" hidden="1">#REF!</definedName>
    <definedName name="__123Graph_DCHART8" hidden="1">#REF!</definedName>
    <definedName name="__123Graph_DCHART9" hidden="1">#REF!</definedName>
    <definedName name="__123Graph_DCurrent" hidden="1">#N/A</definedName>
    <definedName name="__123Graph_DDEPOSIT" hidden="1">#REF!</definedName>
    <definedName name="__123Graph_DMASSE" hidden="1">#REF!</definedName>
    <definedName name="__123Graph_E" hidden="1">#REF!</definedName>
    <definedName name="__123Graph_ECHART1" hidden="1">#REF!</definedName>
    <definedName name="__123Graph_ECHART10" hidden="1">#REF!</definedName>
    <definedName name="__123Graph_ECHART11" hidden="1">#REF!</definedName>
    <definedName name="__123Graph_ECHART12" hidden="1">#REF!</definedName>
    <definedName name="__123Graph_ECHART13" hidden="1">#REF!</definedName>
    <definedName name="__123Graph_ECHART14" hidden="1">#REF!</definedName>
    <definedName name="__123Graph_ECHART15" hidden="1">#REF!</definedName>
    <definedName name="__123Graph_ECHART16" hidden="1">#REF!</definedName>
    <definedName name="__123Graph_ECHART17" hidden="1">#REF!</definedName>
    <definedName name="__123Graph_ECHART18" hidden="1">#REF!</definedName>
    <definedName name="__123Graph_ECHART2" hidden="1">#REF!</definedName>
    <definedName name="__123Graph_ECHART3" hidden="1">#REF!</definedName>
    <definedName name="__123Graph_ECHART4" hidden="1">#REF!</definedName>
    <definedName name="__123Graph_ECHART5" hidden="1">#REF!</definedName>
    <definedName name="__123Graph_ECHART6" hidden="1">#REF!</definedName>
    <definedName name="__123Graph_ECHART7" hidden="1">#REF!</definedName>
    <definedName name="__123Graph_ECHART8" hidden="1">#REF!</definedName>
    <definedName name="__123Graph_ECHART9" hidden="1">#REF!</definedName>
    <definedName name="__123Graph_ECURRENT" hidden="1">#REF!</definedName>
    <definedName name="__123Graph_F" hidden="1">#REF!</definedName>
    <definedName name="__123Graph_FCHART1" hidden="1">#REF!</definedName>
    <definedName name="__123Graph_FCHART10" hidden="1">#REF!</definedName>
    <definedName name="__123Graph_FCHART11" hidden="1">#REF!</definedName>
    <definedName name="__123Graph_FCHART12" hidden="1">#REF!</definedName>
    <definedName name="__123Graph_FCHART13" hidden="1">#REF!</definedName>
    <definedName name="__123Graph_FCHART14" hidden="1">#REF!</definedName>
    <definedName name="__123Graph_FCHART15" hidden="1">#REF!</definedName>
    <definedName name="__123Graph_FCHART16" hidden="1">#REF!</definedName>
    <definedName name="__123Graph_FCHART17" hidden="1">#REF!</definedName>
    <definedName name="__123Graph_FCHART18" hidden="1">#REF!</definedName>
    <definedName name="__123Graph_FCHART2" hidden="1">#REF!</definedName>
    <definedName name="__123Graph_FCHART3" hidden="1">#REF!</definedName>
    <definedName name="__123Graph_FCHART4" hidden="1">#REF!</definedName>
    <definedName name="__123Graph_FCHART5" hidden="1">#REF!</definedName>
    <definedName name="__123Graph_FCHART6" hidden="1">#REF!</definedName>
    <definedName name="__123Graph_FCHART7" hidden="1">#REF!</definedName>
    <definedName name="__123Graph_FCHART8" hidden="1">#REF!</definedName>
    <definedName name="__123Graph_FCHART9" hidden="1">#REF!</definedName>
    <definedName name="__123Graph_FCURRENT" hidden="1">#REF!</definedName>
    <definedName name="__123Graph_LBL_A" hidden="1">#REF!</definedName>
    <definedName name="__123Graph_LBL_ADEMAND" hidden="1">#REF!</definedName>
    <definedName name="__123Graph_LBL_ADEPOSIT" hidden="1">#REF!</definedName>
    <definedName name="__123Graph_LBL_ADMD_2" hidden="1">#REF!</definedName>
    <definedName name="__123Graph_LBL_ADOMSAL" hidden="1">#REF!</definedName>
    <definedName name="__123Graph_LBL_AEXPSAL" hidden="1">#REF!</definedName>
    <definedName name="__123Graph_LBL_AFAC" hidden="1">#REF!</definedName>
    <definedName name="__123Graph_LBL_AFAC_COMP" hidden="1">#REF!</definedName>
    <definedName name="__123Graph_LBL_AGROSSEARN" hidden="1">#REF!</definedName>
    <definedName name="__123Graph_LBL_AMONTH" hidden="1">#REF!</definedName>
    <definedName name="__123Graph_LBL_ANETWORTH" hidden="1">#REF!</definedName>
    <definedName name="__123Graph_LBL_APROFIT" hidden="1">#REF!</definedName>
    <definedName name="__123Graph_LBL_ATREND" hidden="1">#REF!</definedName>
    <definedName name="__123Graph_LBL_AYEAR" hidden="1">#REF!</definedName>
    <definedName name="__123Graph_LBL_B" hidden="1">#REF!</definedName>
    <definedName name="__123Graph_LBL_BDMD_2" hidden="1">#REF!</definedName>
    <definedName name="__123Graph_LBL_BFAC" hidden="1">#REF!</definedName>
    <definedName name="__123Graph_LBL_BFAC_COMP" hidden="1">#REF!</definedName>
    <definedName name="__123Graph_LBL_BMONTH" hidden="1">#REF!</definedName>
    <definedName name="__123Graph_LBL_BTREND" hidden="1">#REF!</definedName>
    <definedName name="__123Graph_LBL_BYEAR" hidden="1">#REF!</definedName>
    <definedName name="__123Graph_LBL_C" hidden="1">#REF!</definedName>
    <definedName name="__123Graph_LBL_D" hidden="1">#REF!</definedName>
    <definedName name="__123Graph_LBL_E" hidden="1">#REF!</definedName>
    <definedName name="__123Graph_X" hidden="1">#REF!</definedName>
    <definedName name="__123Graph_XASSQLTY" hidden="1">#REF!</definedName>
    <definedName name="__123Graph_XBUD" hidden="1">#REF!</definedName>
    <definedName name="__123Graph_XDEMAND" hidden="1">#REF!</definedName>
    <definedName name="__123Graph_XDEPOSIT" hidden="1">#REF!</definedName>
    <definedName name="__123Graph_XDM" hidden="1">#REF!</definedName>
    <definedName name="__123Graph_XDMD_2" hidden="1">#REF!</definedName>
    <definedName name="__123Graph_XDOMSAL" hidden="1">#REF!</definedName>
    <definedName name="__123Graph_XDY" hidden="1">#REF!</definedName>
    <definedName name="__123Graph_XEANMIX92" hidden="1">#REF!</definedName>
    <definedName name="__123Graph_XEXPSAL" hidden="1">#REF!</definedName>
    <definedName name="__123Graph_XFAC" hidden="1">#REF!</definedName>
    <definedName name="__123Graph_XFAC_COMP" hidden="1">#REF!</definedName>
    <definedName name="__123Graph_XGROSSEARN" hidden="1">#REF!</definedName>
    <definedName name="__123Graph_XINTEREST" hidden="1">#REF!</definedName>
    <definedName name="__123Graph_XIRG" hidden="1">#REF!</definedName>
    <definedName name="__123Graph_XMONTH" hidden="1">#REF!</definedName>
    <definedName name="__123Graph_XNETWORTH" hidden="1">#REF!</definedName>
    <definedName name="__123Graph_XPROFIT" hidden="1">#REF!</definedName>
    <definedName name="__123Graph_XROCE" hidden="1">#REF!</definedName>
    <definedName name="__123Graph_XSTAFF" hidden="1">#REF!</definedName>
    <definedName name="__123Graph_XTREND" hidden="1">#REF!</definedName>
    <definedName name="__123Graph_XYEAR" hidden="1">#REF!</definedName>
    <definedName name="__123Graph_XYTD" hidden="1">#REF!</definedName>
    <definedName name="__123sdb" hidden="1">#REF!</definedName>
    <definedName name="__6_0_0_F" hidden="1">#REF!</definedName>
    <definedName name="__A11" hidden="1">{#N/A,#N/A,FALSE,"Umsatz 99";#N/A,#N/A,FALSE,"ER 99 "}</definedName>
    <definedName name="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li2" hidden="1">{"'T2-3-11'!$B$8:$O$25"}</definedName>
    <definedName name="__ali3" hidden="1">{#N/A,#N/A,FALSE,"Prog"}</definedName>
    <definedName name="__ali4" hidden="1">{#N/A,#N/A,FALSE,"Prog"}</definedName>
    <definedName name="__ali6" hidden="1">{"'T2-3-3'!$B$8:$P$15"}</definedName>
    <definedName name="__ali7" hidden="1">{"'T2-3-11'!$B$8:$O$25"}</definedName>
    <definedName name="__as1" hidden="1">{#N/A,#N/A,FALSE,"consu_cover";#N/A,#N/A,FALSE,"consu_strategy";#N/A,#N/A,FALSE,"consu_flow";#N/A,#N/A,FALSE,"Summary_reqmt";#N/A,#N/A,FALSE,"field_ppg";#N/A,#N/A,FALSE,"ppg_shop";#N/A,#N/A,FALSE,"strl";#N/A,#N/A,FALSE,"tankages";#N/A,#N/A,FALSE,"gases"}</definedName>
    <definedName name="__as3" hidden="1">#REF!</definedName>
    <definedName name="__b1" hidden="1">{#N/A,#N/A,FALSE,"Australia";#N/A,#N/A,FALSE,"Austria";#N/A,#N/A,FALSE,"Belgium";#N/A,#N/A,FALSE,"Canada";#N/A,#N/A,FALSE,"France";#N/A,#N/A,FALSE,"Germany";#N/A,#N/A,FALSE,"Hong Kong";#N/A,#N/A,FALSE,"Italy";#N/A,#N/A,FALSE,"Japan";#N/A,#N/A,FALSE,"Korea";#N/A,#N/A,FALSE,"Mexico";#N/A,#N/A,FALSE,"Poland";#N/A,#N/A,FALSE,"Spain";#N/A,#N/A,FALSE,"Switzerland";#N/A,#N/A,FALSE,"UK"}</definedName>
    <definedName name="__c" hidden="1">{#N/A,#N/A,FALSE,"Layout Cash Flow"}</definedName>
    <definedName name="__cc3" hidden="1">{"'I-1 and I-2'!$A$1:$G$190"}</definedName>
    <definedName name="__CI2" hidden="1">{#N/A,#N/A,FALSE,"vtcshl92";#N/A,#N/A,FALSE,"vtcshl93";#N/A,#N/A,FALSE,"vtcshl94";#N/A,#N/A,FALSE,"vtcshl95";#N/A,#N/A,FALSE,"vtcshl96"}</definedName>
    <definedName name="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cxx23" hidden="1">{"'I-1 and I-2'!$A$1:$G$190"}</definedName>
    <definedName name="__ES1" hidden="1">{"'Sheet1'!$L$16"}</definedName>
    <definedName name="__f1" hidden="1">{#N/A,#N/A,FALSE,"Australia";#N/A,#N/A,FALSE,"Austria";#N/A,#N/A,FALSE,"Belgium";#N/A,#N/A,FALSE,"Canada";#N/A,#N/A,FALSE,"France";#N/A,#N/A,FALSE,"Germany";#N/A,#N/A,FALSE,"Hong Kong";#N/A,#N/A,FALSE,"Italy";#N/A,#N/A,FALSE,"Japan";#N/A,#N/A,FALSE,"Korea";#N/A,#N/A,FALSE,"Mexico";#N/A,#N/A,FALSE,"Poland";#N/A,#N/A,FALSE,"Spain";#N/A,#N/A,FALSE,"Switzerland";#N/A,#N/A,FALSE,"UK"}</definedName>
    <definedName name="__FAR1" hidden="1">{#N/A,#N/A,FALSE,"Input"}</definedName>
    <definedName name="__FDS_HYPERLINK_TOGGLE_STATE__" hidden="1">"ON"</definedName>
    <definedName name="__FDS_UNIQUE_RANGE_ID_GENERATOR_COUNTER" hidden="1">116</definedName>
    <definedName name="__fy97" hidden="1">{#N/A,#N/A,FALSE,"FY97";#N/A,#N/A,FALSE,"FY98";#N/A,#N/A,FALSE,"FY99";#N/A,#N/A,FALSE,"FY00";#N/A,#N/A,FALSE,"FY01"}</definedName>
    <definedName name="__g1" hidden="1">{"'August 2000'!$A$1:$J$101"}</definedName>
    <definedName name="__h3" hidden="1">{#N/A,#N/A,FALSE,"196126-0690";#N/A,#N/A,FALSE,"196126-0690";#N/A,#N/A,FALSE,"1961165-0201"}</definedName>
    <definedName name="__hav3" hidden="1">{#N/A,#N/A,FALSE,"196126-0690";#N/A,#N/A,FALSE,"196126-0690";#N/A,#N/A,FALSE,"1961165-0201"}</definedName>
    <definedName name="__ii8" hidden="1">{"'I-1 and I-2'!$A$1:$G$190"}</definedName>
    <definedName name="__IntlFixup" hidden="1">TRUE</definedName>
    <definedName name="__IntlFixupTable" hidden="1">#REF!</definedName>
    <definedName name="__KD2" hidden="1">#REF!</definedName>
    <definedName name="__KD3" hidden="1">#REF!</definedName>
    <definedName name="__key2" hidden="1">#REF!</definedName>
    <definedName name="__KK1" hidden="1">#REF!</definedName>
    <definedName name="__KK2" hidden="1">#REF!</definedName>
    <definedName name="__KK3"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h12" hidden="1">{#N/A,#N/A,FALSE,"Tableau croisé dynamique"}</definedName>
    <definedName name="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mmk8" hidden="1">{"'I-1 and I-2'!$A$1:$G$190"}</definedName>
    <definedName name="__mor1" hidden="1">#REF!</definedName>
    <definedName name="__nis3" hidden="1">#REF!</definedName>
    <definedName name="__nn5" hidden="1">{"'I-1 and I-2'!$A$1:$G$190"}</definedName>
    <definedName name="__nn6" hidden="1">{"'I-1 and I-2'!$A$1:$G$190"}</definedName>
    <definedName name="__NSO2" hidden="1">{"'Sheet1'!$L$16"}</definedName>
    <definedName name="__old2" hidden="1">{#N/A,#N/A,FALSE,"Income";#N/A,#N/A,FALSE,"Cost of Goods Sold";#N/A,#N/A,FALSE,"Other Costs";#N/A,#N/A,FALSE,"Other Income";#N/A,#N/A,FALSE,"Taxes";#N/A,#N/A,FALSE,"Other Deductions";#N/A,#N/A,FALSE,"Compensation of Officers"}</definedName>
    <definedName name="__old3" hidden="1">{#N/A,#N/A,FALSE,"Income";#N/A,#N/A,FALSE,"Cost of Goods Sold";#N/A,#N/A,FALSE,"Other Costs";#N/A,#N/A,FALSE,"Other Income";#N/A,#N/A,FALSE,"Taxes";#N/A,#N/A,FALSE,"Other Deductions";#N/A,#N/A,FALSE,"Compensation of Officers"}</definedName>
    <definedName name="__old4" hidden="1">{#N/A,#N/A,FALSE,"Income";#N/A,#N/A,FALSE,"Cost of Goods Sold";#N/A,#N/A,FALSE,"Other Costs";#N/A,#N/A,FALSE,"Other Income";#N/A,#N/A,FALSE,"Taxes";#N/A,#N/A,FALSE,"Other Deductions";#N/A,#N/A,FALSE,"Compensation of Officers"}</definedName>
    <definedName name="__old5" hidden="1">{#N/A,#N/A,FALSE,"Income";#N/A,#N/A,FALSE,"Cost of Goods Sold";#N/A,#N/A,FALSE,"Other Costs";#N/A,#N/A,FALSE,"Other Income";#N/A,#N/A,FALSE,"Taxes";#N/A,#N/A,FALSE,"Other Deductions";#N/A,#N/A,FALSE,"Compensation of Officers"}</definedName>
    <definedName name="__old8" hidden="1">{#N/A,#N/A,FALSE,"Income";#N/A,#N/A,FALSE,"Cost of Goods Sold";#N/A,#N/A,FALSE,"Other Costs";#N/A,#N/A,FALSE,"Other Income";#N/A,#N/A,FALSE,"Taxes";#N/A,#N/A,FALSE,"Other Deductions";#N/A,#N/A,FALSE,"Compensation of Officers"}</definedName>
    <definedName name="__old9" hidden="1">{#N/A,#N/A,FALSE,"Income";#N/A,#N/A,FALSE,"Cost of Goods Sold";#N/A,#N/A,FALSE,"Other Costs";#N/A,#N/A,FALSE,"Other Income";#N/A,#N/A,FALSE,"Taxes";#N/A,#N/A,FALSE,"Other Deductions";#N/A,#N/A,FALSE,"Compensation of Officers"}</definedName>
    <definedName name="__PAS2007" hidden="1">{"page 1",#N/A,FALSE,"suivi exploitation";"page 2",#N/A,FALSE,"suivi exploitation";"page 3",#N/A,FALSE,"suivi exploitation"}</definedName>
    <definedName name="__q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_r" hidden="1">{"consolidated",#N/A,FALSE,"Sheet1";"cms",#N/A,FALSE,"Sheet1";"fse",#N/A,FALSE,"Sheet1"}</definedName>
    <definedName name="__rr1" hidden="1">{"'I-1 and I-2'!$A$1:$G$190"}</definedName>
    <definedName name="__RTS2" hidden="1">{"Summary analysis",#N/A,FALSE,"Total";"OCPH analysis",#N/A,FALSE,"Total";"detail analysis",#N/A,FALSE,"Total"}</definedName>
    <definedName name="__sec3" hidden="1">#REF!</definedName>
    <definedName name="__uu7" hidden="1">{"'I-1 and I-2'!$A$1:$G$190"}</definedName>
    <definedName name="__V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_vbv5" hidden="1">{"'I-1 and I-2'!$A$1:$G$190"}</definedName>
    <definedName name="__vv4" hidden="1">{"'I-1 and I-2'!$A$1:$G$190"}</definedName>
    <definedName name="__w123" hidden="1">{"Edition",#N/A,FALSE,"Data"}</definedName>
    <definedName name="__w456" hidden="1">{"Edition",#N/A,FALSE,"Data"}</definedName>
    <definedName name="__wrn1" hidden="1">{#N/A,#N/A,FALSE,"DCF";#N/A,#N/A,FALSE,"WACC";#N/A,#N/A,FALSE,"Sales_EBIT";#N/A,#N/A,FALSE,"Capex_Depreciation";#N/A,#N/A,FALSE,"WC";#N/A,#N/A,FALSE,"Interest";#N/A,#N/A,FALSE,"Assumptions"}</definedName>
    <definedName name="__WRN2" hidden="1">{#N/A,#N/A,FALSE,"COMPUTATION";#N/A,#N/A,FALSE,"CAPITAL ACCOUNT";#N/A,#N/A,FALSE,"CURRENT ACCOUNT";#N/A,#N/A,FALSE,"COMPANY_BAL_SHEET";#N/A,#N/A,FALSE,"TRADING &amp; P&amp;L ACT";#N/A,#N/A,FALSE,"SCHEDULE VIII, IX";#N/A,#N/A,FALSE,"SCHEDULES";#N/A,#N/A,FALSE,"FIXED ASSETS"}</definedName>
    <definedName name="__xlfn.BAHTTEXT" hidden="1">#NAME?</definedName>
    <definedName name="__xx1" hidden="1">{"'Typical Costs Estimates'!$C$158:$H$161"}</definedName>
    <definedName name="__xx1_2" hidden="1">{"'Typical Costs Estimates'!$C$158:$H$161"}</definedName>
    <definedName name="__xx6" hidden="1">{"'I-1 and I-2'!$A$1:$G$190"}</definedName>
    <definedName name="__yy6" hidden="1">{"'I-1 and I-2'!$A$1:$G$190"}</definedName>
    <definedName name="__Z04" hidden="1">{#N/A,#N/A,FALSE,"Australia";#N/A,#N/A,FALSE,"Austria";#N/A,#N/A,FALSE,"Belgium";#N/A,#N/A,FALSE,"Canada";#N/A,#N/A,FALSE,"France";#N/A,#N/A,FALSE,"Germany";#N/A,#N/A,FALSE,"Hong Kong";#N/A,#N/A,FALSE,"Italy";#N/A,#N/A,FALSE,"Japan";#N/A,#N/A,FALSE,"Korea";#N/A,#N/A,FALSE,"Mexico";#N/A,#N/A,FALSE,"Poland";#N/A,#N/A,FALSE,"Spain";#N/A,#N/A,FALSE,"Switzerland";#N/A,#N/A,FALSE,"UK"}</definedName>
    <definedName name="__Z05" hidden="1">{#N/A,#N/A,FALSE,"Australia";#N/A,#N/A,FALSE,"Austria";#N/A,#N/A,FALSE,"Belgium";#N/A,#N/A,FALSE,"Canada";#N/A,#N/A,FALSE,"France";#N/A,#N/A,FALSE,"Germany";#N/A,#N/A,FALSE,"Hong Kong";#N/A,#N/A,FALSE,"Italy";#N/A,#N/A,FALSE,"Japan";#N/A,#N/A,FALSE,"Korea";#N/A,#N/A,FALSE,"Mexico";#N/A,#N/A,FALSE,"Poland";#N/A,#N/A,FALSE,"Spain";#N/A,#N/A,FALSE,"Switzerland";#N/A,#N/A,FALSE,"UK"}</definedName>
    <definedName name="_1__123Graph_ACHART_1" hidden="1">#REF!</definedName>
    <definedName name="_1__123Graph_ACHART_11" hidden="1">#REF!</definedName>
    <definedName name="_1__123Graph_AROA_E" hidden="1">#REF!</definedName>
    <definedName name="_1__123Graph_BCHART_5" hidden="1">#REF!</definedName>
    <definedName name="_1__FDSAUDITLINK__" hidden="1">{"fdsup://Directions/FactSet Auditing Viewer?action=AUDIT_VALUE&amp;DB=129&amp;ID1=B02ZK7&amp;VALUEID=01201&amp;SDATE=2005&amp;PERIODTYPE=ANN_STD&amp;window=popup_no_bar&amp;width=385&amp;height=120&amp;START_MAXIMIZED=FALSE&amp;creator=factset&amp;display_string=Audit"}</definedName>
    <definedName name="_1__wrn.²Ä1­Ó¤ë1_Ü20¤H." hidden="1">{#N/A,#N/A,FALSE,"²Ä1­Ó¤ë"}</definedName>
    <definedName name="_10__123Graph_BCHART_1" hidden="1">#REF!</definedName>
    <definedName name="_10__123Graph_BCHART_2" hidden="1">#REF!</definedName>
    <definedName name="_10__123Graph_CCHART_11" hidden="1">#REF!</definedName>
    <definedName name="_10__123Graph_COP75_25PRICE" hidden="1">#REF!</definedName>
    <definedName name="_10__123Graph_DCHART_1" hidden="1">#REF!</definedName>
    <definedName name="_10__123Graph_LBL_ACHART_3" hidden="1">#REF!</definedName>
    <definedName name="_10__FDSAUDITLINK__" hidden="1">{"fdsup://directions/FAT Viewer?action=UPDATE&amp;creator=factset&amp;DYN_ARGS=TRUE&amp;DOC_NAME=FAT:FQL_AUDITING_CLIENT_TEMPLATE.FAT&amp;display_string=Audit&amp;VAR:KEY=IBIJIXCVEL&amp;VAR:QUERY=RkZfU0dBX09USCgnQU5OJywnMTIvMjAwNCcp&amp;WINDOW=FIRST_POPUP&amp;HEIGHT=450&amp;WIDTH=450&amp;START_MA","XIMIZED=FALSE&amp;VAR:CALENDAR=FIVEDAY&amp;VAR:SYMBOL=641256&amp;VAR:INDEX=0"}</definedName>
    <definedName name="_100__FDSAUDITLINK__" hidden="1">{"fdsup://Directions/FactSet Auditing Viewer?action=AUDIT_VALUE&amp;DB=129&amp;ID1=628486&amp;VALUEID=03501&amp;SDATE=2005&amp;PERIODTYPE=ANN_STD&amp;window=popup_no_bar&amp;width=385&amp;height=120&amp;START_MAXIMIZED=FALSE&amp;creator=factset&amp;display_string=Audit"}</definedName>
    <definedName name="_101__FDSAUDITLINK__" hidden="1">{"fdsup://Directions/FactSet Auditing Viewer?action=AUDIT_VALUE&amp;DB=129&amp;ID1=628486&amp;VALUEID=03501&amp;SDATE=2007&amp;PERIODTYPE=ANN_STD&amp;window=popup_no_bar&amp;width=385&amp;height=120&amp;START_MAXIMIZED=FALSE&amp;creator=factset&amp;display_string=Audit"}</definedName>
    <definedName name="_102__FDSAUDITLINK__" hidden="1">{"fdsup://Directions/FactSet Auditing Viewer?action=AUDIT_VALUE&amp;DB=129&amp;ID1=628486&amp;VALUEID=03501&amp;SDATE=2009&amp;PERIODTYPE=ANN_STD&amp;window=popup_no_bar&amp;width=385&amp;height=120&amp;START_MAXIMIZED=FALSE&amp;creator=factset&amp;display_string=Audit"}</definedName>
    <definedName name="_103__FDSAUDITLINK__" hidden="1">{"fdsup://Directions/FactSet Auditing Viewer?action=AUDIT_VALUE&amp;DB=129&amp;ID1=668566&amp;VALUEID=03501&amp;SDATE=2005&amp;PERIODTYPE=ANN_STD&amp;window=popup_no_bar&amp;width=385&amp;height=120&amp;START_MAXIMIZED=FALSE&amp;creator=factset&amp;display_string=Audit"}</definedName>
    <definedName name="_104__FDSAUDITLINK__" hidden="1">{"fdsup://Directions/FactSet Auditing Viewer?action=AUDIT_VALUE&amp;DB=129&amp;ID1=668566&amp;VALUEID=03501&amp;SDATE=2006&amp;PERIODTYPE=ANN_STD&amp;window=popup_no_bar&amp;width=385&amp;height=120&amp;START_MAXIMIZED=FALSE&amp;creator=factset&amp;display_string=Audit"}</definedName>
    <definedName name="_105__FDSAUDITLINK__" hidden="1">{"fdsup://Directions/FactSet Auditing Viewer?action=AUDIT_VALUE&amp;DB=129&amp;ID1=668566&amp;VALUEID=03501&amp;SDATE=2007&amp;PERIODTYPE=ANN_STD&amp;window=popup_no_bar&amp;width=385&amp;height=120&amp;START_MAXIMIZED=FALSE&amp;creator=factset&amp;display_string=Audit"}</definedName>
    <definedName name="_106__FDSAUDITLINK__" hidden="1">{"fdsup://Directions/FactSet Auditing Viewer?action=AUDIT_VALUE&amp;DB=129&amp;ID1=668566&amp;VALUEID=03501&amp;SDATE=2009&amp;PERIODTYPE=ANN_STD&amp;window=popup_no_bar&amp;width=385&amp;height=120&amp;START_MAXIMIZED=FALSE&amp;creator=factset&amp;display_string=Audit"}</definedName>
    <definedName name="_107__FDSAUDITLINK__" hidden="1">{"fdsup://Directions/FactSet Auditing Viewer?action=AUDIT_VALUE&amp;DB=129&amp;ID1=B0Y65H&amp;VALUEID=03501&amp;SDATE=2009&amp;PERIODTYPE=ANN_STD&amp;window=popup_no_bar&amp;width=385&amp;height=120&amp;START_MAXIMIZED=FALSE&amp;creator=factset&amp;display_string=Audit"}</definedName>
    <definedName name="_108__FDSAUDITLINK__" hidden="1">{"fdsup://Directions/FactSet Auditing Viewer?action=AUDIT_VALUE&amp;DB=129&amp;ID1=B00FYK&amp;VALUEID=03501&amp;SDATE=2009&amp;PERIODTYPE=ANN_STD&amp;window=popup_no_bar&amp;width=385&amp;height=120&amp;START_MAXIMIZED=FALSE&amp;creator=factset&amp;display_string=Audit"}</definedName>
    <definedName name="_109__FDSAUDITLINK__" hidden="1">{"fdsup://Directions/FactSet Auditing Viewer?action=AUDIT_VALUE&amp;DB=129&amp;ID1=B0LD0W&amp;VALUEID=03501&amp;SDATE=2009&amp;PERIODTYPE=ANN_STD&amp;window=popup_no_bar&amp;width=385&amp;height=120&amp;START_MAXIMIZED=FALSE&amp;creator=factset&amp;display_string=Audit"}</definedName>
    <definedName name="_11__123Graph_BCHART_10" hidden="1">#REF!</definedName>
    <definedName name="_11__123Graph_CCHART_12" hidden="1">#REF!</definedName>
    <definedName name="_11__123Graph_COP75_25RETURN" hidden="1">#REF!</definedName>
    <definedName name="_11__123Graph_DCHART_2" hidden="1">#REF!</definedName>
    <definedName name="_11__FDSAUDITLINK__" hidden="1">{"fdsup://directions/FAT Viewer?action=UPDATE&amp;creator=factset&amp;DYN_ARGS=TRUE&amp;DOC_NAME=FAT:FQL_AUDITING_CLIENT_TEMPLATE.FAT&amp;display_string=Audit&amp;VAR:KEY=GPAREZKFKT&amp;VAR:QUERY=RkZfU0dBX09USCgnQU5OJywnMTIvMjAwNScp&amp;WINDOW=FIRST_POPUP&amp;HEIGHT=450&amp;WIDTH=450&amp;START_MA","XIMIZED=FALSE&amp;VAR:CALENDAR=FIVEDAY&amp;VAR:SYMBOL=641256&amp;VAR:INDEX=0"}</definedName>
    <definedName name="_110__FDSAUDITLINK__" hidden="1">{"fdsup://Directions/FactSet Auditing Viewer?action=AUDIT_VALUE&amp;DB=129&amp;ID1=B0LD0W&amp;VALUEID=03501&amp;SDATE=201002&amp;PERIODTYPE=QTR_STD&amp;window=popup_no_bar&amp;width=385&amp;height=120&amp;START_MAXIMIZED=FALSE&amp;creator=factset&amp;display_string=Audit"}</definedName>
    <definedName name="_111__FDSAUDITLINK__" hidden="1">{"fdsup://Directions/FactSet Auditing Viewer?action=AUDIT_VALUE&amp;DB=129&amp;ID1=B02ZK7&amp;VALUEID=03501&amp;SDATE=2005&amp;PERIODTYPE=ANN_STD&amp;window=popup_no_bar&amp;width=385&amp;height=120&amp;START_MAXIMIZED=FALSE&amp;creator=factset&amp;display_string=Audit"}</definedName>
    <definedName name="_112__FDSAUDITLINK__" hidden="1">{"fdsup://Directions/FactSet Auditing Viewer?action=AUDIT_VALUE&amp;DB=129&amp;ID1=B02ZK7&amp;VALUEID=03501&amp;SDATE=2006&amp;PERIODTYPE=ANN_STD&amp;window=popup_no_bar&amp;width=385&amp;height=120&amp;START_MAXIMIZED=FALSE&amp;creator=factset&amp;display_string=Audit"}</definedName>
    <definedName name="_113__FDSAUDITLINK__" hidden="1">{"fdsup://Directions/FactSet Auditing Viewer?action=AUDIT_VALUE&amp;DB=129&amp;ID1=B02ZK7&amp;VALUEID=03501&amp;SDATE=2007&amp;PERIODTYPE=ANN_STD&amp;window=popup_no_bar&amp;width=385&amp;height=120&amp;START_MAXIMIZED=FALSE&amp;creator=factset&amp;display_string=Audit"}</definedName>
    <definedName name="_114__FDSAUDITLINK__" hidden="1">{"fdsup://Directions/FactSet Auditing Viewer?action=AUDIT_VALUE&amp;DB=129&amp;ID1=B02ZK7&amp;VALUEID=03501&amp;SDATE=2009&amp;PERIODTYPE=ANN_STD&amp;window=popup_no_bar&amp;width=385&amp;height=120&amp;START_MAXIMIZED=FALSE&amp;creator=factset&amp;display_string=Audit"}</definedName>
    <definedName name="_115__FDSAUDITLINK__" hidden="1">{"fdsup://Directions/FactSet Auditing Viewer?action=AUDIT_VALUE&amp;DB=129&amp;ID1=B02ZK7&amp;VALUEID=03501&amp;SDATE=201002&amp;PERIODTYPE=QTR_STD&amp;window=popup_no_bar&amp;width=385&amp;height=120&amp;START_MAXIMIZED=FALSE&amp;creator=factset&amp;display_string=Audit"}</definedName>
    <definedName name="_12__123Graph_BCHART_2" hidden="1">#REF!</definedName>
    <definedName name="_12__123Graph_BCHART_3" hidden="1">#REF!</definedName>
    <definedName name="_12__123Graph_BROA_E" hidden="1">#REF!</definedName>
    <definedName name="_12__123Graph_CCHART_21" hidden="1">#REF!</definedName>
    <definedName name="_12__123Graph_DHO_MPRICE" hidden="1">#REF!</definedName>
    <definedName name="_12__123Graph_ECHART_1" hidden="1">#REF!</definedName>
    <definedName name="_12__FDSAUDITLINK__" hidden="1">{"fdsup://directions/FAT Viewer?action=UPDATE&amp;creator=factset&amp;DYN_ARGS=TRUE&amp;DOC_NAME=FAT:FQL_AUDITING_CLIENT_TEMPLATE.FAT&amp;display_string=Audit&amp;VAR:KEY=WXEZIDYPEP&amp;VAR:QUERY=RkZfU0dBX09USCgnQU5OJywnMTIvMjAwNicp&amp;WINDOW=FIRST_POPUP&amp;HEIGHT=450&amp;WIDTH=450&amp;START_MA","XIMIZED=FALSE&amp;VAR:CALENDAR=FIVEDAY&amp;VAR:SYMBOL=641256&amp;VAR:INDEX=0"}</definedName>
    <definedName name="_12_0_0_F" hidden="1">#REF!</definedName>
    <definedName name="_13__123Graph_BCHART_3" hidden="1">#REF!</definedName>
    <definedName name="_13__123Graph_CCHART_22" hidden="1">#REF!</definedName>
    <definedName name="_13__123Graph_DO_MPRICE" hidden="1">#REF!</definedName>
    <definedName name="_13__123Graph_FCHART_1" hidden="1">#REF!</definedName>
    <definedName name="_13__123Graph_LBL_ACHART_3" hidden="1">#REF!</definedName>
    <definedName name="_13__FDSAUDITLINK__" hidden="1">{"fdsup://directions/FAT Viewer?action=UPDATE&amp;creator=factset&amp;DYN_ARGS=TRUE&amp;DOC_NAME=FAT:FQL_AUDITING_CLIENT_TEMPLATE.FAT&amp;display_string=Audit&amp;VAR:KEY=ATEBYDCPEP&amp;VAR:QUERY=RkZfU0dBX09USCgnQU5OJywnMTIvMjAwNycp&amp;WINDOW=FIRST_POPUP&amp;HEIGHT=450&amp;WIDTH=450&amp;START_MA","XIMIZED=FALSE&amp;VAR:CALENDAR=FIVEDAY&amp;VAR:SYMBOL=641256&amp;VAR:INDEX=0"}</definedName>
    <definedName name="_13_0_0_F" hidden="1">#REF!</definedName>
    <definedName name="_13wrn.²Ä1­Ó¤ë1_Ü20¤H." hidden="1">{#N/A,#N/A,FALSE,"²Ä1­Ó¤ë"}</definedName>
    <definedName name="_14__123Graph_BCHART_4" hidden="1">#REF!</definedName>
    <definedName name="_14__123Graph_BROA_E" hidden="1">#REF!</definedName>
    <definedName name="_14__123Graph_CCHART_1" hidden="1">#REF!</definedName>
    <definedName name="_14__123Graph_CCHART_9" hidden="1">#REF!</definedName>
    <definedName name="_14__123Graph_DOP75_25PRICE" hidden="1">#REF!</definedName>
    <definedName name="_14__123Graph_XCHART_1" hidden="1">#REF!</definedName>
    <definedName name="_14__FDSAUDITLINK__" hidden="1">{"fdsup://directions/FAT Viewer?action=UPDATE&amp;creator=factset&amp;DYN_ARGS=TRUE&amp;DOC_NAME=FAT:FQL_AUDITING_CLIENT_TEMPLATE.FAT&amp;display_string=Audit&amp;VAR:KEY=QPQRKHSVGB&amp;VAR:QUERY=RkZfU0dBX09USCgnQU5OJywnMTIvMjAwOCcp&amp;WINDOW=FIRST_POPUP&amp;HEIGHT=450&amp;WIDTH=450&amp;START_MA","XIMIZED=FALSE&amp;VAR:CALENDAR=FIVEDAY&amp;VAR:SYMBOL=641256&amp;VAR:INDEX=0"}</definedName>
    <definedName name="_15__123Graph_BCHART_5" hidden="1">#REF!</definedName>
    <definedName name="_15__123Graph_DCHART_10" hidden="1">#REF!</definedName>
    <definedName name="_15__123Graph_DOP75_25RETURN" hidden="1">#REF!</definedName>
    <definedName name="_15__123Graph_XCHART_2" hidden="1">#REF!</definedName>
    <definedName name="_15__FDSAUDITLINK__" hidden="1">{"fdsup://Directions/FactSet Auditing Viewer?action=AUDIT_VALUE&amp;DB=129&amp;ID1=B02ZK7&amp;VALUEID=01151&amp;SDATE=2007&amp;PERIODTYPE=ANN_STD&amp;window=popup_no_bar&amp;width=385&amp;height=120&amp;START_MAXIMIZED=FALSE&amp;creator=factset&amp;display_string=Audit"}</definedName>
    <definedName name="_16__123Graph_ACHART_3" hidden="1">#REF!</definedName>
    <definedName name="_16__123Graph_BCHART_6" hidden="1">#REF!</definedName>
    <definedName name="_16__123Graph_BROA_E" hidden="1">#REF!</definedName>
    <definedName name="_16__123Graph_CCHART_2" hidden="1">#REF!</definedName>
    <definedName name="_16__123Graph_DCHART_11" hidden="1">#REF!</definedName>
    <definedName name="_16__123Graph_EHO_MPRICE" hidden="1">#REF!</definedName>
    <definedName name="_16__FDSAUDITLINK__" hidden="1">{"fdsup://directions/FAT Viewer?action=UPDATE&amp;creator=factset&amp;DYN_ARGS=TRUE&amp;DOC_NAME=FAT:FQL_AUDITING_CLIENT_TEMPLATE.FAT&amp;display_string=Audit&amp;VAR:KEY=GHUPKBEZCF&amp;VAR:QUERY=RkZfU0dBX09USCgnQU5OJywnMTIvMjAwNScp&amp;WINDOW=FIRST_POPUP&amp;HEIGHT=450&amp;WIDTH=450&amp;START_MA","XIMIZED=FALSE&amp;VAR:CALENDAR=FIVEDAY&amp;VAR:SYMBOL=628486&amp;VAR:INDEX=0"}</definedName>
    <definedName name="_17__123Graph_BCHART_7" hidden="1">#REF!</definedName>
    <definedName name="_17__123Graph_DCHART_12" hidden="1">#REF!</definedName>
    <definedName name="_17__123Graph_EO_MPRICE" hidden="1">#REF!</definedName>
    <definedName name="_17__FDSAUDITLINK__" hidden="1">{"fdsup://directions/FAT Viewer?action=UPDATE&amp;creator=factset&amp;DYN_ARGS=TRUE&amp;DOC_NAME=FAT:FQL_AUDITING_CLIENT_TEMPLATE.FAT&amp;display_string=Audit&amp;VAR:KEY=KNAVCLGLSF&amp;VAR:QUERY=RkZfU0dBX09USCgnQU5OJywnMTIvMjAwNicp&amp;WINDOW=FIRST_POPUP&amp;HEIGHT=450&amp;WIDTH=450&amp;START_MA","XIMIZED=FALSE&amp;VAR:CALENDAR=FIVEDAY&amp;VAR:SYMBOL=628486&amp;VAR:INDEX=0"}</definedName>
    <definedName name="_18__123Graph_BCHART_9" hidden="1">#REF!</definedName>
    <definedName name="_18__123Graph_CCHART_3" hidden="1">#REF!</definedName>
    <definedName name="_18__123Graph_DCHART_21" hidden="1">#REF!</definedName>
    <definedName name="_18__123Graph_EOP75_25PRICE" hidden="1">#REF!</definedName>
    <definedName name="_18__123Graph_XROA_E" hidden="1">#REF!</definedName>
    <definedName name="_18__FDSAUDITLINK__" hidden="1">{"fdsup://directions/FAT Viewer?action=UPDATE&amp;creator=factset&amp;DYN_ARGS=TRUE&amp;DOC_NAME=FAT:FQL_AUDITING_CLIENT_TEMPLATE.FAT&amp;display_string=Audit&amp;VAR:KEY=QHYVMPKPIJ&amp;VAR:QUERY=RkZfU0dBX09USCgnQU5OJywnMTIvMjAwNycp&amp;WINDOW=FIRST_POPUP&amp;HEIGHT=450&amp;WIDTH=450&amp;START_MA","XIMIZED=FALSE&amp;VAR:CALENDAR=FIVEDAY&amp;VAR:SYMBOL=628486&amp;VAR:INDEX=0"}</definedName>
    <definedName name="_18_0_0_F" hidden="1">#REF!</definedName>
    <definedName name="_19__123Graph_CCHART_1" hidden="1">#REF!</definedName>
    <definedName name="_19__123Graph_DCHART_22" hidden="1">#REF!</definedName>
    <definedName name="_19__123Graph_EOP75_25RETURN" hidden="1">#REF!</definedName>
    <definedName name="_19__FDSAUDITLINK__" hidden="1">{"fdsup://directions/FAT Viewer?action=UPDATE&amp;creator=factset&amp;DYN_ARGS=TRUE&amp;DOC_NAME=FAT:FQL_AUDITING_CLIENT_TEMPLATE.FAT&amp;display_string=Audit&amp;VAR:KEY=EPINEFGREH&amp;VAR:QUERY=RkZfU0dBX09USCgnQU5OJywnMTIvMjAwOCcp&amp;WINDOW=FIRST_POPUP&amp;HEIGHT=450&amp;WIDTH=450&amp;START_MA","XIMIZED=FALSE&amp;VAR:CALENDAR=FIVEDAY&amp;VAR:SYMBOL=628486&amp;VAR:INDEX=0"}</definedName>
    <definedName name="_2__123Graph_ACHART_1" hidden="1">#REF!</definedName>
    <definedName name="_2__123Graph_ACHART_10" hidden="1">#REF!</definedName>
    <definedName name="_2__123Graph_ACHART_17" hidden="1">#REF!</definedName>
    <definedName name="_2__123Graph_ACHART_2" hidden="1">#REF!</definedName>
    <definedName name="_2__123Graph_BROA_E" hidden="1">#REF!</definedName>
    <definedName name="_2__FDSAUDITLINK__" hidden="1">{"fdsup://Directions/FactSet Auditing Viewer?action=AUDIT_VALUE&amp;DB=129&amp;ID1=B02ZK7&amp;VALUEID=01201&amp;SDATE=2006&amp;PERIODTYPE=ANN_STD&amp;window=popup_no_bar&amp;width=385&amp;height=120&amp;START_MAXIMIZED=FALSE&amp;creator=factset&amp;display_string=Audit"}</definedName>
    <definedName name="_2_wrn.²Ä1­Ó¤ë1_Ü20¤H." hidden="1">{#N/A,#N/A,FALSE,"²Ä1­Ó¤ë"}</definedName>
    <definedName name="_20__123Graph_CCHART_10" hidden="1">#REF!</definedName>
    <definedName name="_20__123Graph_DCHART_1" hidden="1">#REF!</definedName>
    <definedName name="_20__123Graph_DCHART_9" hidden="1">#REF!</definedName>
    <definedName name="_20__123Graph_FHO_MPRICE" hidden="1">#REF!</definedName>
    <definedName name="_20__FDSAUDITLINK__" hidden="1">{"fdsup://directions/FAT Viewer?action=UPDATE&amp;creator=factset&amp;DYN_ARGS=TRUE&amp;DOC_NAME=FAT:FQL_AUDITING_CLIENT_TEMPLATE.FAT&amp;display_string=Audit&amp;VAR:KEY=EZQNAXOBEX&amp;VAR:QUERY=RkZfU0dBX09USCgnQU5OJywnMTIvMjAwNCcp&amp;WINDOW=FIRST_POPUP&amp;HEIGHT=450&amp;WIDTH=450&amp;START_MA","XIMIZED=FALSE&amp;VAR:CALENDAR=FIVEDAY&amp;VAR:SYMBOL=668566&amp;VAR:INDEX=0"}</definedName>
    <definedName name="_21__123Graph_CCHART_2" hidden="1">#REF!</definedName>
    <definedName name="_21__123Graph_ECHART_10" hidden="1">#REF!</definedName>
    <definedName name="_21__123Graph_FO_MPRICE" hidden="1">#REF!</definedName>
    <definedName name="_21__123Graph_XROA_E" hidden="1">#REF!</definedName>
    <definedName name="_21__FDSAUDITLINK__" hidden="1">{"fdsup://directions/FAT Viewer?action=UPDATE&amp;creator=factset&amp;DYN_ARGS=TRUE&amp;DOC_NAME=FAT:FQL_AUDITING_CLIENT_TEMPLATE.FAT&amp;display_string=Audit&amp;VAR:KEY=OLQPCZMVYF&amp;VAR:QUERY=RkZfQ0FQRVgoJ0FOTicsJzEyLzIwMDknKQ==&amp;WINDOW=FIRST_POPUP&amp;HEIGHT=450&amp;WIDTH=450&amp;START_MA","XIMIZED=FALSE&amp;VAR:CALENDAR=FIVEDAY&amp;VAR:SYMBOL=B02ZK7&amp;VAR:INDEX=0"}</definedName>
    <definedName name="_22__123Graph_BCHART_3" hidden="1">#REF!</definedName>
    <definedName name="_22__123Graph_CCHART_3" hidden="1">#REF!</definedName>
    <definedName name="_22__123Graph_DCHART_2" hidden="1">#REF!</definedName>
    <definedName name="_22__123Graph_ECHART_12" hidden="1">#REF!</definedName>
    <definedName name="_22__123Graph_FOP75_25PRICE" hidden="1">#REF!</definedName>
    <definedName name="_22__FDSAUDITLINK__" hidden="1">{"fdsup://directions/FAT Viewer?action=UPDATE&amp;creator=factset&amp;DYN_ARGS=TRUE&amp;DOC_NAME=FAT:FQL_AUDITING_CLIENT_TEMPLATE.FAT&amp;display_string=Audit&amp;VAR:KEY=SPOXINONKB&amp;VAR:QUERY=RkZfU0dBX09USCgnQU5OJywnMTIvMjAwNicp&amp;WINDOW=FIRST_POPUP&amp;HEIGHT=450&amp;WIDTH=450&amp;START_MA","XIMIZED=FALSE&amp;VAR:CALENDAR=FIVEDAY&amp;VAR:SYMBOL=668566&amp;VAR:INDEX=0"}</definedName>
    <definedName name="_23__123Graph_CCHART_4" hidden="1">#REF!</definedName>
    <definedName name="_23__123Graph_ECHART_22" hidden="1">#REF!</definedName>
    <definedName name="_23__123Graph_FOP75_25RETURN" hidden="1">#REF!</definedName>
    <definedName name="_23__FDSAUDITLINK__" hidden="1">{"fdsup://directions/FAT Viewer?action=UPDATE&amp;creator=factset&amp;DYN_ARGS=TRUE&amp;DOC_NAME=FAT:FQL_AUDITING_CLIENT_TEMPLATE.FAT&amp;display_string=Audit&amp;VAR:KEY=GJEDOFSROL&amp;VAR:QUERY=RkZfU0dBX09USCgnQU5OJywnMTIvMjAwNycp&amp;WINDOW=FIRST_POPUP&amp;HEIGHT=450&amp;WIDTH=450&amp;START_MA","XIMIZED=FALSE&amp;VAR:CALENDAR=FIVEDAY&amp;VAR:SYMBOL=668566&amp;VAR:INDEX=0"}</definedName>
    <definedName name="_24__123Graph_CCHART_5" hidden="1">#REF!</definedName>
    <definedName name="_24__123Graph_ECHART_1" hidden="1">#REF!</definedName>
    <definedName name="_24__123Graph_ECHART_9" hidden="1">#REF!</definedName>
    <definedName name="_24__123Graph_XCHART_1" hidden="1">#REF!</definedName>
    <definedName name="_24__123Graph_XROA_E" hidden="1">#REF!</definedName>
    <definedName name="_24__FDSAUDITLINK__" hidden="1">{"fdsup://directions/FAT Viewer?action=UPDATE&amp;creator=factset&amp;DYN_ARGS=TRUE&amp;DOC_NAME=FAT:FQL_AUDITING_CLIENT_TEMPLATE.FAT&amp;display_string=Audit&amp;VAR:KEY=EVGDYRMBCR&amp;VAR:QUERY=RkZfU0dBX09USCgnQU5OJywnMTIvMjAwOCcp&amp;WINDOW=FIRST_POPUP&amp;HEIGHT=450&amp;WIDTH=450&amp;START_MA","XIMIZED=FALSE&amp;VAR:CALENDAR=FIVEDAY&amp;VAR:SYMBOL=668566&amp;VAR:INDEX=0"}</definedName>
    <definedName name="_25__123Graph_CCHART_6" hidden="1">#REF!</definedName>
    <definedName name="_25__123Graph_FCHART_22" hidden="1">#REF!</definedName>
    <definedName name="_25__FDSAUDITLINK__" hidden="1">{"fdsup://directions/FAT Viewer?action=UPDATE&amp;creator=factset&amp;DYN_ARGS=TRUE&amp;DOC_NAME=FAT:FQL_AUDITING_CLIENT_TEMPLATE.FAT&amp;display_string=Audit&amp;VAR:KEY=SJCVGLSFQX&amp;VAR:QUERY=RkZfU0dBX09USCgnQU5OJywnMTIvMjAwNCcp&amp;WINDOW=FIRST_POPUP&amp;HEIGHT=450&amp;WIDTH=450&amp;START_MA","XIMIZED=FALSE&amp;VAR:CALENDAR=FIVEDAY&amp;VAR:SYMBOL=B0Y65H&amp;VAR:INDEX=0"}</definedName>
    <definedName name="_26__123Graph_CCHART_7" hidden="1">#REF!</definedName>
    <definedName name="_26__123Graph_FCHART_1" hidden="1">#REF!</definedName>
    <definedName name="_26__123Graph_FCHART_9" hidden="1">#REF!</definedName>
    <definedName name="_26__FDSAUDITLINK__" hidden="1">{"fdsup://directions/FAT Viewer?action=UPDATE&amp;creator=factset&amp;DYN_ARGS=TRUE&amp;DOC_NAME=FAT:FQL_AUDITING_CLIENT_TEMPLATE.FAT&amp;display_string=Audit&amp;VAR:KEY=OVYVMVWPUP&amp;VAR:QUERY=RkZfU0dBX09USCgnQU5OJywnMTIvMjAwNScp&amp;WINDOW=FIRST_POPUP&amp;HEIGHT=450&amp;WIDTH=450&amp;START_MA","XIMIZED=FALSE&amp;VAR:CALENDAR=FIVEDAY&amp;VAR:SYMBOL=B0Y65H&amp;VAR:INDEX=0"}</definedName>
    <definedName name="_27__123Graph_CCHART_9" hidden="1">#REF!</definedName>
    <definedName name="_27__FDSAUDITLINK__" hidden="1">{"fdsup://directions/FAT Viewer?action=UPDATE&amp;creator=factset&amp;DYN_ARGS=TRUE&amp;DOC_NAME=FAT:FQL_AUDITING_CLIENT_TEMPLATE.FAT&amp;display_string=Audit&amp;VAR:KEY=IJQTGXCZYN&amp;VAR:QUERY=RkZfU0dBX09USCgnQU5OJywnMTIvMjAwNicp&amp;WINDOW=FIRST_POPUP&amp;HEIGHT=450&amp;WIDTH=450&amp;START_MA","XIMIZED=FALSE&amp;VAR:CALENDAR=FIVEDAY&amp;VAR:SYMBOL=B0Y65H&amp;VAR:INDEX=0"}</definedName>
    <definedName name="_28__123Graph_XCHART_1" hidden="1">#REF!</definedName>
    <definedName name="_28__FDSAUDITLINK__" hidden="1">{"fdsup://directions/FAT Viewer?action=UPDATE&amp;creator=factset&amp;DYN_ARGS=TRUE&amp;DOC_NAME=FAT:FQL_AUDITING_CLIENT_TEMPLATE.FAT&amp;display_string=Audit&amp;VAR:KEY=GZYZAHWDSR&amp;VAR:QUERY=RkZfU0dBX09USCgnQU5OJywnMTIvMjAwNycp&amp;WINDOW=FIRST_POPUP&amp;HEIGHT=450&amp;WIDTH=450&amp;START_MA","XIMIZED=FALSE&amp;VAR:CALENDAR=FIVEDAY&amp;VAR:SYMBOL=B0Y65H&amp;VAR:INDEX=0"}</definedName>
    <definedName name="_29__FDSAUDITLINK__" hidden="1">{"fdsup://directions/FAT Viewer?action=UPDATE&amp;creator=factset&amp;DYN_ARGS=TRUE&amp;DOC_NAME=FAT:FQL_AUDITING_CLIENT_TEMPLATE.FAT&amp;display_string=Audit&amp;VAR:KEY=OPAZYVSZGJ&amp;VAR:QUERY=RkZfU0dBX09USCgnQU5OJywnMTIvMjAwOCcp&amp;WINDOW=FIRST_POPUP&amp;HEIGHT=450&amp;WIDTH=450&amp;START_MA","XIMIZED=FALSE&amp;VAR:CALENDAR=FIVEDAY&amp;VAR:SYMBOL=B0Y65H&amp;VAR:INDEX=0"}</definedName>
    <definedName name="_2wrn.²Ä1­Ó¤ë1_Ü20¤H." hidden="1">{#N/A,#N/A,FALSE,"²Ä1­Ó¤ë"}</definedName>
    <definedName name="_3__123Graph_ACHART_2" hidden="1">#REF!</definedName>
    <definedName name="_3__123Graph_ACHART_21" hidden="1">#REF!</definedName>
    <definedName name="_3__123Graph_ACHART_3" hidden="1">#REF!</definedName>
    <definedName name="_3__123Graph_XROA_E" hidden="1">#REF!</definedName>
    <definedName name="_3__FDSAUDITLINK__" hidden="1">{"fdsup://Directions/FactSet Auditing Viewer?action=AUDIT_VALUE&amp;DB=129&amp;ID1=B02ZK7&amp;VALUEID=01201&amp;SDATE=2009&amp;PERIODTYPE=ANN_STD&amp;window=popup_no_bar&amp;width=385&amp;height=120&amp;START_MAXIMIZED=FALSE&amp;creator=factset&amp;display_string=Audit"}</definedName>
    <definedName name="_30__123Graph_XCHART_2" hidden="1">#REF!</definedName>
    <definedName name="_30__FDSAUDITLINK__" hidden="1">{"fdsup://directions/FAT Viewer?action=UPDATE&amp;creator=factset&amp;DYN_ARGS=TRUE&amp;DOC_NAME=FAT:FQL_AUDITING_CLIENT_TEMPLATE.FAT&amp;display_string=Audit&amp;VAR:KEY=SBCXEPOPCP&amp;VAR:QUERY=RkZfU0dBX09USCgnQU5OJywnMTIvMjAwNCcp&amp;WINDOW=FIRST_POPUP&amp;HEIGHT=450&amp;WIDTH=450&amp;START_MA","XIMIZED=FALSE&amp;VAR:CALENDAR=FIVEDAY&amp;VAR:SYMBOL=B00FYK&amp;VAR:INDEX=0"}</definedName>
    <definedName name="_31__FDSAUDITLINK__" hidden="1">{"fdsup://directions/FAT Viewer?action=UPDATE&amp;creator=factset&amp;DYN_ARGS=TRUE&amp;DOC_NAME=FAT:FQL_AUDITING_CLIENT_TEMPLATE.FAT&amp;display_string=Audit&amp;VAR:KEY=ENQTYHGPSB&amp;VAR:QUERY=RkZfU0dBX09USCgnQU5OJywnMTIvMjAwNScp&amp;WINDOW=FIRST_POPUP&amp;HEIGHT=450&amp;WIDTH=450&amp;START_MA","XIMIZED=FALSE&amp;VAR:CALENDAR=FIVEDAY&amp;VAR:SYMBOL=B00FYK&amp;VAR:INDEX=0"}</definedName>
    <definedName name="_32__FDSAUDITLINK__" hidden="1">{"fdsup://directions/FAT Viewer?action=UPDATE&amp;creator=factset&amp;DYN_ARGS=TRUE&amp;DOC_NAME=FAT:FQL_AUDITING_CLIENT_TEMPLATE.FAT&amp;display_string=Audit&amp;VAR:KEY=CXKFWVYTGL&amp;VAR:QUERY=RkZfU0dBX09USCgnQU5OJywnMTIvMjAwNicp&amp;WINDOW=FIRST_POPUP&amp;HEIGHT=450&amp;WIDTH=450&amp;START_MA","XIMIZED=FALSE&amp;VAR:CALENDAR=FIVEDAY&amp;VAR:SYMBOL=B00FYK&amp;VAR:INDEX=0"}</definedName>
    <definedName name="_33__123Graph_LBL_ACHART_3" hidden="1">#REF!</definedName>
    <definedName name="_33__FDSAUDITLINK__" hidden="1">{"fdsup://directions/FAT Viewer?action=UPDATE&amp;creator=factset&amp;DYN_ARGS=TRUE&amp;DOC_NAME=FAT:FQL_AUDITING_CLIENT_TEMPLATE.FAT&amp;display_string=Audit&amp;VAR:KEY=MDWNOJCNMR&amp;VAR:QUERY=RkZfU0dBX09USCgnQU5OJywnMTIvMjAwNycp&amp;WINDOW=FIRST_POPUP&amp;HEIGHT=450&amp;WIDTH=450&amp;START_MA","XIMIZED=FALSE&amp;VAR:CALENDAR=FIVEDAY&amp;VAR:SYMBOL=B00FYK&amp;VAR:INDEX=0"}</definedName>
    <definedName name="_34__FDSAUDITLINK__" hidden="1">{"fdsup://directions/FAT Viewer?action=UPDATE&amp;creator=factset&amp;DYN_ARGS=TRUE&amp;DOC_NAME=FAT:FQL_AUDITING_CLIENT_TEMPLATE.FAT&amp;display_string=Audit&amp;VAR:KEY=ODOPGTQJOJ&amp;VAR:QUERY=RkZfU0dBX09USCgnQU5OJywnMTIvMjAwOCcp&amp;WINDOW=FIRST_POPUP&amp;HEIGHT=450&amp;WIDTH=450&amp;START_MA","XIMIZED=FALSE&amp;VAR:CALENDAR=FIVEDAY&amp;VAR:SYMBOL=B00FYK&amp;VAR:INDEX=0"}</definedName>
    <definedName name="_35__FDSAUDITLINK__" hidden="1">{"fdsup://directions/FAT Viewer?action=UPDATE&amp;creator=factset&amp;DYN_ARGS=TRUE&amp;DOC_NAME=FAT:FQL_AUDITING_CLIENT_TEMPLATE.FAT&amp;display_string=Audit&amp;VAR:KEY=INEFEVGRQJ&amp;VAR:QUERY=RkZfU0dBX09USCgnQU5OJywnMTIvMjAwNCcp&amp;WINDOW=FIRST_POPUP&amp;HEIGHT=450&amp;WIDTH=450&amp;START_MA","XIMIZED=FALSE&amp;VAR:CALENDAR=FIVEDAY&amp;VAR:SYMBOL=B0LD0W&amp;VAR:INDEX=0"}</definedName>
    <definedName name="_36__FDSAUDITLINK__" hidden="1">{"fdsup://directions/FAT Viewer?action=UPDATE&amp;creator=factset&amp;DYN_ARGS=TRUE&amp;DOC_NAME=FAT:FQL_AUDITING_CLIENT_TEMPLATE.FAT&amp;display_string=Audit&amp;VAR:KEY=GDOVEBGPIZ&amp;VAR:QUERY=RkZfU0dBX09USCgnQU5OJywnMTIvMjAwNScp&amp;WINDOW=FIRST_POPUP&amp;HEIGHT=450&amp;WIDTH=450&amp;START_MA","XIMIZED=FALSE&amp;VAR:CALENDAR=FIVEDAY&amp;VAR:SYMBOL=B0LD0W&amp;VAR:INDEX=0"}</definedName>
    <definedName name="_37__FDSAUDITLINK__" hidden="1">{"fdsup://directions/FAT Viewer?action=UPDATE&amp;creator=factset&amp;DYN_ARGS=TRUE&amp;DOC_NAME=FAT:FQL_AUDITING_CLIENT_TEMPLATE.FAT&amp;display_string=Audit&amp;VAR:KEY=KPWDWFEJMV&amp;VAR:QUERY=RkZfU0dBX09USCgnQU5OJywnMTIvMjAwNicp&amp;WINDOW=FIRST_POPUP&amp;HEIGHT=450&amp;WIDTH=450&amp;START_MA","XIMIZED=FALSE&amp;VAR:CALENDAR=FIVEDAY&amp;VAR:SYMBOL=B0LD0W&amp;VAR:INDEX=0"}</definedName>
    <definedName name="_38__FDSAUDITLINK__" hidden="1">{"fdsup://directions/FAT Viewer?action=UPDATE&amp;creator=factset&amp;DYN_ARGS=TRUE&amp;DOC_NAME=FAT:FQL_AUDITING_CLIENT_TEMPLATE.FAT&amp;display_string=Audit&amp;VAR:KEY=CLEDQNSNCB&amp;VAR:QUERY=RkZfU0dBX09USCgnQU5OJywnMTIvMjAwNycp&amp;WINDOW=FIRST_POPUP&amp;HEIGHT=450&amp;WIDTH=450&amp;START_MA","XIMIZED=FALSE&amp;VAR:CALENDAR=FIVEDAY&amp;VAR:SYMBOL=B0LD0W&amp;VAR:INDEX=0"}</definedName>
    <definedName name="_39__FDSAUDITLINK__" hidden="1">{"fdsup://directions/FAT Viewer?action=UPDATE&amp;creator=factset&amp;DYN_ARGS=TRUE&amp;DOC_NAME=FAT:FQL_AUDITING_CLIENT_TEMPLATE.FAT&amp;display_string=Audit&amp;VAR:KEY=KPGZADYBUT&amp;VAR:QUERY=RkZfU0dBX09USCgnQU5OJywnMTIvMjAwOCcp&amp;WINDOW=FIRST_POPUP&amp;HEIGHT=450&amp;WIDTH=450&amp;START_MA","XIMIZED=FALSE&amp;VAR:CALENDAR=FIVEDAY&amp;VAR:SYMBOL=B0LD0W&amp;VAR:INDEX=0"}</definedName>
    <definedName name="_3wrn.²Ä1­Ó¤ë1_Ü20¤H." hidden="1">{#N/A,#N/A,FALSE,"²Ä1­Ó¤ë"}</definedName>
    <definedName name="_4__123Graph_ACHART_2" hidden="1">#REF!</definedName>
    <definedName name="_4__123Graph_ACHART_3" hidden="1">#REF!</definedName>
    <definedName name="_4__123Graph_ACHART_9" hidden="1">#REF!</definedName>
    <definedName name="_4__123Graph_BCHART_1" hidden="1">#REF!</definedName>
    <definedName name="_4__FDSAUDITLINK__" hidden="1">{"fdsup://directions/FAT Viewer?action=UPDATE&amp;creator=factset&amp;DYN_ARGS=TRUE&amp;DOC_NAME=FAT:FQL_AUDITING_CLIENT_TEMPLATE.FAT&amp;display_string=Audit&amp;VAR:KEY=WDWXSJABIP&amp;VAR:QUERY=RkZfU0dBX09USCgnQU5OJywnMTIvMjAwMScp&amp;WINDOW=FIRST_POPUP&amp;HEIGHT=450&amp;WIDTH=450&amp;START_MA","XIMIZED=FALSE&amp;VAR:CALENDAR=FIVEDAY&amp;VAR:SYMBOL=B1Z4V2&amp;VAR:INDEX=0"}</definedName>
    <definedName name="_40__FDSAUDITLINK__" hidden="1">{"fdsup://directions/FAT Viewer?action=UPDATE&amp;creator=factset&amp;DYN_ARGS=TRUE&amp;DOC_NAME=FAT:FQL_AUDITING_CLIENT_TEMPLATE.FAT&amp;display_string=Audit&amp;VAR:KEY=WRABIHQFMJ&amp;VAR:QUERY=RkZfU0dBX09USCgnQU5OJywnMTIvMjAwNCcp&amp;WINDOW=FIRST_POPUP&amp;HEIGHT=450&amp;WIDTH=450&amp;START_MA","XIMIZED=FALSE&amp;VAR:CALENDAR=FIVEDAY&amp;VAR:SYMBOL=B02ZK7&amp;VAR:INDEX=0"}</definedName>
    <definedName name="_41__FDSAUDITLINK__" hidden="1">{"fdsup://directions/FAT Viewer?action=UPDATE&amp;creator=factset&amp;DYN_ARGS=TRUE&amp;DOC_NAME=FAT:FQL_AUDITING_CLIENT_TEMPLATE.FAT&amp;display_string=Audit&amp;VAR:KEY=GZYXMHYFUN&amp;VAR:QUERY=RkZfU0dBX09USCgnQU5OJywnMTIvMjAwNScp&amp;WINDOW=FIRST_POPUP&amp;HEIGHT=450&amp;WIDTH=450&amp;START_MA","XIMIZED=FALSE&amp;VAR:CALENDAR=FIVEDAY&amp;VAR:SYMBOL=B02ZK7&amp;VAR:INDEX=0"}</definedName>
    <definedName name="_42__FDSAUDITLINK__" hidden="1">{"fdsup://directions/FAT Viewer?action=UPDATE&amp;creator=factset&amp;DYN_ARGS=TRUE&amp;DOC_NAME=FAT:FQL_AUDITING_CLIENT_TEMPLATE.FAT&amp;display_string=Audit&amp;VAR:KEY=SLYFCLQXKF&amp;VAR:QUERY=RkZfU0dBX09USCgnQU5OJywnMTIvMjAwNicp&amp;WINDOW=FIRST_POPUP&amp;HEIGHT=450&amp;WIDTH=450&amp;START_MA","XIMIZED=FALSE&amp;VAR:CALENDAR=FIVEDAY&amp;VAR:SYMBOL=B02ZK7&amp;VAR:INDEX=0"}</definedName>
    <definedName name="_43__FDSAUDITLINK__" hidden="1">{"fdsup://directions/FAT Viewer?action=UPDATE&amp;creator=factset&amp;DYN_ARGS=TRUE&amp;DOC_NAME=FAT:FQL_AUDITING_CLIENT_TEMPLATE.FAT&amp;display_string=Audit&amp;VAR:KEY=AFSPIZAVKV&amp;VAR:QUERY=RkZfU0dBX09USCgnQU5OJywnMTIvMjAwNycp&amp;WINDOW=FIRST_POPUP&amp;HEIGHT=450&amp;WIDTH=450&amp;START_MA","XIMIZED=FALSE&amp;VAR:CALENDAR=FIVEDAY&amp;VAR:SYMBOL=B02ZK7&amp;VAR:INDEX=0"}</definedName>
    <definedName name="_44__FDSAUDITLINK__" hidden="1">{"fdsup://directions/FAT Viewer?action=UPDATE&amp;creator=factset&amp;DYN_ARGS=TRUE&amp;DOC_NAME=FAT:FQL_AUDITING_CLIENT_TEMPLATE.FAT&amp;display_string=Audit&amp;VAR:KEY=SDERKTEZKD&amp;VAR:QUERY=RkZfU0dBX09USCgnQU5OJywnMTIvMjAwOCcp&amp;WINDOW=FIRST_POPUP&amp;HEIGHT=450&amp;WIDTH=450&amp;START_MA","XIMIZED=FALSE&amp;VAR:CALENDAR=FIVEDAY&amp;VAR:SYMBOL=B02ZK7&amp;VAR:INDEX=0"}</definedName>
    <definedName name="_45__FDSAUDITLINK__" hidden="1">{"fdsup://directions/FAT Viewer?action=UPDATE&amp;creator=factset&amp;DYN_ARGS=TRUE&amp;DOC_NAME=FAT:FQL_AUDITING_CLIENT_TEMPLATE.FAT&amp;display_string=Audit&amp;VAR:KEY=WLWPCFAJAZ&amp;VAR:QUERY=RkZfQ0FQRVgoJ0FOTicsJzEyLzIwMDAnKQ==&amp;WINDOW=FIRST_POPUP&amp;HEIGHT=450&amp;WIDTH=450&amp;START_MA","XIMIZED=FALSE&amp;VAR:CALENDAR=FIVEDAY&amp;VAR:SYMBOL=B1Z4V2&amp;VAR:INDEX=0"}</definedName>
    <definedName name="_46__FDSAUDITLINK__" hidden="1">{"fdsup://directions/FAT Viewer?action=UPDATE&amp;creator=factset&amp;DYN_ARGS=TRUE&amp;DOC_NAME=FAT:FQL_AUDITING_CLIENT_TEMPLATE.FAT&amp;display_string=Audit&amp;VAR:KEY=GXYHKTIFYP&amp;VAR:QUERY=RkZfQ0FQRVgoJ0FOTicsJzEyLzIwMDEnKQ==&amp;WINDOW=FIRST_POPUP&amp;HEIGHT=450&amp;WIDTH=450&amp;START_MA","XIMIZED=FALSE&amp;VAR:CALENDAR=FIVEDAY&amp;VAR:SYMBOL=B1Z4V2&amp;VAR:INDEX=0"}</definedName>
    <definedName name="_47__FDSAUDITLINK__" hidden="1">{"fdsup://directions/FAT Viewer?action=UPDATE&amp;creator=factset&amp;DYN_ARGS=TRUE&amp;DOC_NAME=FAT:FQL_AUDITING_CLIENT_TEMPLATE.FAT&amp;display_string=Audit&amp;VAR:KEY=QLSNOBSBEB&amp;VAR:QUERY=RkZfQ0FQRVgoJ0FOTicsJzEyLzIwMDInKQ==&amp;WINDOW=FIRST_POPUP&amp;HEIGHT=450&amp;WIDTH=450&amp;START_MA","XIMIZED=FALSE&amp;VAR:CALENDAR=FIVEDAY&amp;VAR:SYMBOL=B1Z4V2&amp;VAR:INDEX=0"}</definedName>
    <definedName name="_48__FDSAUDITLINK__" hidden="1">{"fdsup://directions/FAT Viewer?action=UPDATE&amp;creator=factset&amp;DYN_ARGS=TRUE&amp;DOC_NAME=FAT:FQL_AUDITING_CLIENT_TEMPLATE.FAT&amp;display_string=Audit&amp;VAR:KEY=CHETSPWVYP&amp;VAR:QUERY=RkZfQ0FQRVgoJ0FOTicsJzEyLzIwMDMnKQ==&amp;WINDOW=FIRST_POPUP&amp;HEIGHT=450&amp;WIDTH=450&amp;START_MA","XIMIZED=FALSE&amp;VAR:CALENDAR=FIVEDAY&amp;VAR:SYMBOL=B1Z4V2&amp;VAR:INDEX=0"}</definedName>
    <definedName name="_49__FDSAUDITLINK__" hidden="1">{"fdsup://directions/FAT Viewer?action=UPDATE&amp;creator=factset&amp;DYN_ARGS=TRUE&amp;DOC_NAME=FAT:FQL_AUDITING_CLIENT_TEMPLATE.FAT&amp;display_string=Audit&amp;VAR:KEY=IRALWVUDEV&amp;VAR:QUERY=RkZfQ0FQRVgoJ0FOTicsJzEyLzIwMDAnKQ==&amp;WINDOW=FIRST_POPUP&amp;HEIGHT=450&amp;WIDTH=450&amp;START_MA","XIMIZED=FALSE&amp;VAR:CALENDAR=FIVEDAY&amp;VAR:SYMBOL=641256&amp;VAR:INDEX=0"}</definedName>
    <definedName name="_4wrn.²Ä1­Ó¤ë1_Ü20¤H." hidden="1">{#N/A,#N/A,FALSE,"²Ä1­Ó¤ë"}</definedName>
    <definedName name="_5__123Graph_ACHART_3" hidden="1">#REF!</definedName>
    <definedName name="_5__123Graph_ACHART_4" hidden="1">#REF!</definedName>
    <definedName name="_5__123Graph_BCHART_10" hidden="1">#REF!</definedName>
    <definedName name="_5__123Graph_BCHART_2" hidden="1">#REF!</definedName>
    <definedName name="_5__123Graph_BCHART_3" hidden="1">#REF!</definedName>
    <definedName name="_5__123Graph_BOP75_25PRICE" hidden="1">#REF!</definedName>
    <definedName name="_5__FDSAUDITLINK__" hidden="1">{"fdsup://directions/FAT Viewer?action=UPDATE&amp;creator=factset&amp;DYN_ARGS=TRUE&amp;DOC_NAME=FAT:FQL_AUDITING_CLIENT_TEMPLATE.FAT&amp;display_string=Audit&amp;VAR:KEY=KBIDATEZWV&amp;VAR:QUERY=RkZfU0dBX09USCgnQU5OJywnMTIvMjAwMycp&amp;WINDOW=FIRST_POPUP&amp;HEIGHT=450&amp;WIDTH=450&amp;START_MA","XIMIZED=FALSE&amp;VAR:CALENDAR=FIVEDAY&amp;VAR:SYMBOL=B02ZK7&amp;VAR:INDEX=0"}</definedName>
    <definedName name="_5_0_0_F" hidden="1">#REF!</definedName>
    <definedName name="_50__FDSAUDITLINK__" hidden="1">{"fdsup://directions/FAT Viewer?action=UPDATE&amp;creator=factset&amp;DYN_ARGS=TRUE&amp;DOC_NAME=FAT:FQL_AUDITING_CLIENT_TEMPLATE.FAT&amp;display_string=Audit&amp;VAR:KEY=WVKHGXQBKL&amp;VAR:QUERY=RkZfQ0FQRVgoJ0FOTicsJzEyLzIwMDEnKQ==&amp;WINDOW=FIRST_POPUP&amp;HEIGHT=450&amp;WIDTH=450&amp;START_MA","XIMIZED=FALSE&amp;VAR:CALENDAR=FIVEDAY&amp;VAR:SYMBOL=641256&amp;VAR:INDEX=0"}</definedName>
    <definedName name="_51__FDSAUDITLINK__" hidden="1">{"fdsup://directions/FAT Viewer?action=UPDATE&amp;creator=factset&amp;DYN_ARGS=TRUE&amp;DOC_NAME=FAT:FQL_AUDITING_CLIENT_TEMPLATE.FAT&amp;display_string=Audit&amp;VAR:KEY=MZGRMRUJGD&amp;VAR:QUERY=RkZfQ0FQRVgoJ0FOTicsJzEyLzIwMDInKQ==&amp;WINDOW=FIRST_POPUP&amp;HEIGHT=450&amp;WIDTH=450&amp;START_MA","XIMIZED=FALSE&amp;VAR:CALENDAR=FIVEDAY&amp;VAR:SYMBOL=641256&amp;VAR:INDEX=0"}</definedName>
    <definedName name="_52__FDSAUDITLINK__" hidden="1">{"fdsup://directions/FAT Viewer?action=UPDATE&amp;creator=factset&amp;DYN_ARGS=TRUE&amp;DOC_NAME=FAT:FQL_AUDITING_CLIENT_TEMPLATE.FAT&amp;display_string=Audit&amp;VAR:KEY=YFQZIPQZOB&amp;VAR:QUERY=RkZfQ0FQRVgoJ0FOTicsJzEyLzIwMDMnKQ==&amp;WINDOW=FIRST_POPUP&amp;HEIGHT=450&amp;WIDTH=450&amp;START_MA","XIMIZED=FALSE&amp;VAR:CALENDAR=FIVEDAY&amp;VAR:SYMBOL=641256&amp;VAR:INDEX=0"}</definedName>
    <definedName name="_53__FDSAUDITLINK__" hidden="1">{"fdsup://directions/FAT Viewer?action=UPDATE&amp;creator=factset&amp;DYN_ARGS=TRUE&amp;DOC_NAME=FAT:FQL_AUDITING_CLIENT_TEMPLATE.FAT&amp;display_string=Audit&amp;VAR:KEY=UJMFGBSDMV&amp;VAR:QUERY=RkZfQ0FQRVgoJ0FOTicsJzEyLzIwMDAnKQ==&amp;WINDOW=FIRST_POPUP&amp;HEIGHT=450&amp;WIDTH=450&amp;START_MA","XIMIZED=FALSE&amp;VAR:CALENDAR=FIVEDAY&amp;VAR:SYMBOL=628486&amp;VAR:INDEX=0"}</definedName>
    <definedName name="_54__FDSAUDITLINK__" hidden="1">{"fdsup://directions/FAT Viewer?action=UPDATE&amp;creator=factset&amp;DYN_ARGS=TRUE&amp;DOC_NAME=FAT:FQL_AUDITING_CLIENT_TEMPLATE.FAT&amp;display_string=Audit&amp;VAR:KEY=OFWFAVKVYT&amp;VAR:QUERY=RkZfQ0FQRVgoJ0FOTicsJzEyLzIwMDEnKQ==&amp;WINDOW=FIRST_POPUP&amp;HEIGHT=450&amp;WIDTH=450&amp;START_MA","XIMIZED=FALSE&amp;VAR:CALENDAR=FIVEDAY&amp;VAR:SYMBOL=628486&amp;VAR:INDEX=0"}</definedName>
    <definedName name="_55__FDSAUDITLINK__" hidden="1">{"fdsup://directions/FAT Viewer?action=UPDATE&amp;creator=factset&amp;DYN_ARGS=TRUE&amp;DOC_NAME=FAT:FQL_AUDITING_CLIENT_TEMPLATE.FAT&amp;display_string=Audit&amp;VAR:KEY=MNORYLWLCF&amp;VAR:QUERY=RkZfQ0FQRVgoJ0FOTicsJzEyLzIwMDInKQ==&amp;WINDOW=FIRST_POPUP&amp;HEIGHT=450&amp;WIDTH=450&amp;START_MA","XIMIZED=FALSE&amp;VAR:CALENDAR=FIVEDAY&amp;VAR:SYMBOL=628486&amp;VAR:INDEX=0"}</definedName>
    <definedName name="_56__FDSAUDITLINK__" hidden="1">{"fdsup://directions/FAT Viewer?action=UPDATE&amp;creator=factset&amp;DYN_ARGS=TRUE&amp;DOC_NAME=FAT:FQL_AUDITING_CLIENT_TEMPLATE.FAT&amp;display_string=Audit&amp;VAR:KEY=MFERIBOTUF&amp;VAR:QUERY=RkZfQ0FQRVgoJ0FOTicsJzEyLzIwMDMnKQ==&amp;WINDOW=FIRST_POPUP&amp;HEIGHT=450&amp;WIDTH=450&amp;START_MA","XIMIZED=FALSE&amp;VAR:CALENDAR=FIVEDAY&amp;VAR:SYMBOL=628486&amp;VAR:INDEX=0"}</definedName>
    <definedName name="_57__FDSAUDITLINK__" hidden="1">{"fdsup://directions/FAT Viewer?action=UPDATE&amp;creator=factset&amp;DYN_ARGS=TRUE&amp;DOC_NAME=FAT:FQL_AUDITING_CLIENT_TEMPLATE.FAT&amp;display_string=Audit&amp;VAR:KEY=GXMPAFAZQN&amp;VAR:QUERY=RkZfQ0FQRVgoJ0FOTicsJzEyLzIwMDAnKQ==&amp;WINDOW=FIRST_POPUP&amp;HEIGHT=450&amp;WIDTH=450&amp;START_MA","XIMIZED=FALSE&amp;VAR:CALENDAR=FIVEDAY&amp;VAR:SYMBOL=668566&amp;VAR:INDEX=0"}</definedName>
    <definedName name="_58__FDSAUDITLINK__" hidden="1">{"fdsup://directions/FAT Viewer?action=UPDATE&amp;creator=factset&amp;DYN_ARGS=TRUE&amp;DOC_NAME=FAT:FQL_AUDITING_CLIENT_TEMPLATE.FAT&amp;display_string=Audit&amp;VAR:KEY=MVONQBMFOV&amp;VAR:QUERY=RkZfQ0FQRVgoJ0FOTicsJzEyLzIwMDEnKQ==&amp;WINDOW=FIRST_POPUP&amp;HEIGHT=450&amp;WIDTH=450&amp;START_MA","XIMIZED=FALSE&amp;VAR:CALENDAR=FIVEDAY&amp;VAR:SYMBOL=668566&amp;VAR:INDEX=0"}</definedName>
    <definedName name="_59__FDSAUDITLINK__" hidden="1">{"fdsup://directions/FAT Viewer?action=UPDATE&amp;creator=factset&amp;DYN_ARGS=TRUE&amp;DOC_NAME=FAT:FQL_AUDITING_CLIENT_TEMPLATE.FAT&amp;display_string=Audit&amp;VAR:KEY=KPCTIBUXSF&amp;VAR:QUERY=RkZfQ0FQRVgoJ0FOTicsJzEyLzIwMDInKQ==&amp;WINDOW=FIRST_POPUP&amp;HEIGHT=450&amp;WIDTH=450&amp;START_MA","XIMIZED=FALSE&amp;VAR:CALENDAR=FIVEDAY&amp;VAR:SYMBOL=668566&amp;VAR:INDEX=0"}</definedName>
    <definedName name="_6__123Graph_ACHART_3" hidden="1">#REF!</definedName>
    <definedName name="_6__123Graph_ACHART_5" hidden="1">#REF!</definedName>
    <definedName name="_6__123Graph_AROA_E" hidden="1">#REF!</definedName>
    <definedName name="_6__123Graph_BCHART_12" hidden="1">#REF!</definedName>
    <definedName name="_6__123Graph_BCHART_3" hidden="1">#REF!</definedName>
    <definedName name="_6__123Graph_BOP75_25RETURN" hidden="1">#REF!</definedName>
    <definedName name="_6__FDSAUDITLINK__" hidden="1">{"fdsup://directions/FAT Viewer?action=UPDATE&amp;creator=factset&amp;DYN_ARGS=TRUE&amp;DOC_NAME=FAT:FQL_AUDITING_CLIENT_TEMPLATE.FAT&amp;display_string=Audit&amp;VAR:KEY=CFSDYXODAD&amp;VAR:QUERY=RkZfU0dBX09USCgnQU5OJywnMTIvMjAwNScp&amp;WINDOW=FIRST_POPUP&amp;HEIGHT=450&amp;WIDTH=450&amp;START_MA","XIMIZED=FALSE&amp;VAR:CALENDAR=FIVEDAY&amp;VAR:SYMBOL=B1Z4V2&amp;VAR:INDEX=0"}</definedName>
    <definedName name="_6_0_0_F" hidden="1">#REF!</definedName>
    <definedName name="_60__FDSAUDITLINK__" hidden="1">{"fdsup://directions/FAT Viewer?action=UPDATE&amp;creator=factset&amp;DYN_ARGS=TRUE&amp;DOC_NAME=FAT:FQL_AUDITING_CLIENT_TEMPLATE.FAT&amp;display_string=Audit&amp;VAR:KEY=OHIRMVOVCH&amp;VAR:QUERY=RkZfQ0FQRVgoJ0FOTicsJzEyLzIwMDMnKQ==&amp;WINDOW=FIRST_POPUP&amp;HEIGHT=450&amp;WIDTH=450&amp;START_MA","XIMIZED=FALSE&amp;VAR:CALENDAR=FIVEDAY&amp;VAR:SYMBOL=668566&amp;VAR:INDEX=0"}</definedName>
    <definedName name="_61__FDSAUDITLINK__" hidden="1">{"fdsup://directions/FAT Viewer?action=UPDATE&amp;creator=factset&amp;DYN_ARGS=TRUE&amp;DOC_NAME=FAT:FQL_AUDITING_CLIENT_TEMPLATE.FAT&amp;display_string=Audit&amp;VAR:KEY=GZUBEDEXSL&amp;VAR:QUERY=RkZfQ0FQRVgoJ0FOTicsJzEyLzIwMDAnKQ==&amp;WINDOW=FIRST_POPUP&amp;HEIGHT=450&amp;WIDTH=450&amp;START_MA","XIMIZED=FALSE&amp;VAR:CALENDAR=FIVEDAY&amp;VAR:SYMBOL=B0Y65H&amp;VAR:INDEX=0"}</definedName>
    <definedName name="_62__FDSAUDITLINK__" hidden="1">{"fdsup://directions/FAT Viewer?action=UPDATE&amp;creator=factset&amp;DYN_ARGS=TRUE&amp;DOC_NAME=FAT:FQL_AUDITING_CLIENT_TEMPLATE.FAT&amp;display_string=Audit&amp;VAR:KEY=CZGBKTADUH&amp;VAR:QUERY=RkZfQ0FQRVgoJ0FOTicsJzEyLzIwMDEnKQ==&amp;WINDOW=FIRST_POPUP&amp;HEIGHT=450&amp;WIDTH=450&amp;START_MA","XIMIZED=FALSE&amp;VAR:CALENDAR=FIVEDAY&amp;VAR:SYMBOL=B0Y65H&amp;VAR:INDEX=0"}</definedName>
    <definedName name="_63__FDSAUDITLINK__" hidden="1">{"fdsup://directions/FAT Viewer?action=UPDATE&amp;creator=factset&amp;DYN_ARGS=TRUE&amp;DOC_NAME=FAT:FQL_AUDITING_CLIENT_TEMPLATE.FAT&amp;display_string=Audit&amp;VAR:KEY=QVWJKJENCX&amp;VAR:QUERY=RkZfQ0FQRVgoJ0FOTicsJzEyLzIwMDInKQ==&amp;WINDOW=FIRST_POPUP&amp;HEIGHT=450&amp;WIDTH=450&amp;START_MA","XIMIZED=FALSE&amp;VAR:CALENDAR=FIVEDAY&amp;VAR:SYMBOL=B0Y65H&amp;VAR:INDEX=0"}</definedName>
    <definedName name="_64__FDSAUDITLINK__" hidden="1">{"fdsup://directions/FAT Viewer?action=UPDATE&amp;creator=factset&amp;DYN_ARGS=TRUE&amp;DOC_NAME=FAT:FQL_AUDITING_CLIENT_TEMPLATE.FAT&amp;display_string=Audit&amp;VAR:KEY=OREDUBYNEJ&amp;VAR:QUERY=RkZfQ0FQRVgoJ0FOTicsJzEyLzIwMDMnKQ==&amp;WINDOW=FIRST_POPUP&amp;HEIGHT=450&amp;WIDTH=450&amp;START_MA","XIMIZED=FALSE&amp;VAR:CALENDAR=FIVEDAY&amp;VAR:SYMBOL=B0Y65H&amp;VAR:INDEX=0"}</definedName>
    <definedName name="_65__FDSAUDITLINK__" hidden="1">{"fdsup://directions/FAT Viewer?action=UPDATE&amp;creator=factset&amp;DYN_ARGS=TRUE&amp;DOC_NAME=FAT:FQL_AUDITING_CLIENT_TEMPLATE.FAT&amp;display_string=Audit&amp;VAR:KEY=ETUFKPINAF&amp;VAR:QUERY=RkZfQ0FQRVgoJ0FOTicsJzEyLzIwMDAnKQ==&amp;WINDOW=FIRST_POPUP&amp;HEIGHT=450&amp;WIDTH=450&amp;START_MA","XIMIZED=FALSE&amp;VAR:CALENDAR=FIVEDAY&amp;VAR:SYMBOL=B00FYK&amp;VAR:INDEX=0"}</definedName>
    <definedName name="_66__FDSAUDITLINK__" hidden="1">{"fdsup://directions/FAT Viewer?action=UPDATE&amp;creator=factset&amp;DYN_ARGS=TRUE&amp;DOC_NAME=FAT:FQL_AUDITING_CLIENT_TEMPLATE.FAT&amp;display_string=Audit&amp;VAR:KEY=MDWNWPQNIH&amp;VAR:QUERY=RkZfQ0FQRVgoJ0FOTicsJzEyLzIwMDEnKQ==&amp;WINDOW=FIRST_POPUP&amp;HEIGHT=450&amp;WIDTH=450&amp;START_MA","XIMIZED=FALSE&amp;VAR:CALENDAR=FIVEDAY&amp;VAR:SYMBOL=B00FYK&amp;VAR:INDEX=0"}</definedName>
    <definedName name="_67__FDSAUDITLINK__" hidden="1">{"fdsup://directions/FAT Viewer?action=UPDATE&amp;creator=factset&amp;DYN_ARGS=TRUE&amp;DOC_NAME=FAT:FQL_AUDITING_CLIENT_TEMPLATE.FAT&amp;display_string=Audit&amp;VAR:KEY=QJEFSLIVYR&amp;VAR:QUERY=RkZfQ0FQRVgoJ0FOTicsJzEyLzIwMDInKQ==&amp;WINDOW=FIRST_POPUP&amp;HEIGHT=450&amp;WIDTH=450&amp;START_MA","XIMIZED=FALSE&amp;VAR:CALENDAR=FIVEDAY&amp;VAR:SYMBOL=B00FYK&amp;VAR:INDEX=0"}</definedName>
    <definedName name="_68__FDSAUDITLINK__" hidden="1">{"fdsup://directions/FAT Viewer?action=UPDATE&amp;creator=factset&amp;DYN_ARGS=TRUE&amp;DOC_NAME=FAT:FQL_AUDITING_CLIENT_TEMPLATE.FAT&amp;display_string=Audit&amp;VAR:KEY=QJSNCHQBQN&amp;VAR:QUERY=RkZfQ0FQRVgoJ0FOTicsJzEyLzIwMDMnKQ==&amp;WINDOW=FIRST_POPUP&amp;HEIGHT=450&amp;WIDTH=450&amp;START_MA","XIMIZED=FALSE&amp;VAR:CALENDAR=FIVEDAY&amp;VAR:SYMBOL=B00FYK&amp;VAR:INDEX=0"}</definedName>
    <definedName name="_69__FDSAUDITLINK__" hidden="1">{"fdsup://directions/FAT Viewer?action=UPDATE&amp;creator=factset&amp;DYN_ARGS=TRUE&amp;DOC_NAME=FAT:FQL_AUDITING_CLIENT_TEMPLATE.FAT&amp;display_string=Audit&amp;VAR:KEY=CFYNEFYZIB&amp;VAR:QUERY=RkZfQ0FQRVgoJ0FOTicsJzEyLzIwMDAnKQ==&amp;WINDOW=FIRST_POPUP&amp;HEIGHT=450&amp;WIDTH=450&amp;START_MA","XIMIZED=FALSE&amp;VAR:CALENDAR=FIVEDAY&amp;VAR:SYMBOL=B0LD0W&amp;VAR:INDEX=0"}</definedName>
    <definedName name="_7__123Graph_ACHART_6" hidden="1">#REF!</definedName>
    <definedName name="_7__123Graph_AROA_E" hidden="1">#REF!</definedName>
    <definedName name="_7__123Graph_BCHART_17" hidden="1">#REF!</definedName>
    <definedName name="_7__123Graph_BCHART_3" hidden="1">#REF!</definedName>
    <definedName name="_7__123Graph_CCHART_1" hidden="1">#REF!</definedName>
    <definedName name="_7__FDSAUDITLINK__" hidden="1">{"fdsup://directions/FAT Viewer?action=UPDATE&amp;creator=factset&amp;DYN_ARGS=TRUE&amp;DOC_NAME=FAT:FQL_AUDITING_CLIENT_TEMPLATE.FAT&amp;display_string=Audit&amp;VAR:KEY=CRIRMPOHUZ&amp;VAR:QUERY=RkZfU0dBX09USCgnQU5OJywnMTIvMjAwNicp&amp;WINDOW=FIRST_POPUP&amp;HEIGHT=450&amp;WIDTH=450&amp;START_MA","XIMIZED=FALSE&amp;VAR:CALENDAR=FIVEDAY&amp;VAR:SYMBOL=B1Z4V2&amp;VAR:INDEX=0"}</definedName>
    <definedName name="_70__FDSAUDITLINK__" hidden="1">{"fdsup://directions/FAT Viewer?action=UPDATE&amp;creator=factset&amp;DYN_ARGS=TRUE&amp;DOC_NAME=FAT:FQL_AUDITING_CLIENT_TEMPLATE.FAT&amp;display_string=Audit&amp;VAR:KEY=SHYXCLGRGX&amp;VAR:QUERY=RkZfQ0FQRVgoJ0FOTicsJzEyLzIwMDEnKQ==&amp;WINDOW=FIRST_POPUP&amp;HEIGHT=450&amp;WIDTH=450&amp;START_MA","XIMIZED=FALSE&amp;VAR:CALENDAR=FIVEDAY&amp;VAR:SYMBOL=B0LD0W&amp;VAR:INDEX=0"}</definedName>
    <definedName name="_71__FDSAUDITLINK__" hidden="1">{"fdsup://directions/FAT Viewer?action=UPDATE&amp;creator=factset&amp;DYN_ARGS=TRUE&amp;DOC_NAME=FAT:FQL_AUDITING_CLIENT_TEMPLATE.FAT&amp;display_string=Audit&amp;VAR:KEY=EROJUFAVIJ&amp;VAR:QUERY=RkZfQ0FQRVgoJ0FOTicsJzEyLzIwMDInKQ==&amp;WINDOW=FIRST_POPUP&amp;HEIGHT=450&amp;WIDTH=450&amp;START_MA","XIMIZED=FALSE&amp;VAR:CALENDAR=FIVEDAY&amp;VAR:SYMBOL=B0LD0W&amp;VAR:INDEX=0"}</definedName>
    <definedName name="_72__FDSAUDITLINK__" hidden="1">{"fdsup://directions/FAT Viewer?action=UPDATE&amp;creator=factset&amp;DYN_ARGS=TRUE&amp;DOC_NAME=FAT:FQL_AUDITING_CLIENT_TEMPLATE.FAT&amp;display_string=Audit&amp;VAR:KEY=UDSZYZAXAF&amp;VAR:QUERY=RkZfQ0FQRVgoJ0FOTicsJzEyLzIwMDMnKQ==&amp;WINDOW=FIRST_POPUP&amp;HEIGHT=450&amp;WIDTH=450&amp;START_MA","XIMIZED=FALSE&amp;VAR:CALENDAR=FIVEDAY&amp;VAR:SYMBOL=B0LD0W&amp;VAR:INDEX=0"}</definedName>
    <definedName name="_73__FDSAUDITLINK__" hidden="1">{"fdsup://directions/FAT Viewer?action=UPDATE&amp;creator=factset&amp;DYN_ARGS=TRUE&amp;DOC_NAME=FAT:FQL_AUDITING_CLIENT_TEMPLATE.FAT&amp;display_string=Audit&amp;VAR:KEY=ETKFAHIZCJ&amp;VAR:QUERY=RkZfQ0FQRVgoJ0FOTicsJzEyLzIwMDAnKQ==&amp;WINDOW=FIRST_POPUP&amp;HEIGHT=450&amp;WIDTH=450&amp;START_MA","XIMIZED=FALSE&amp;VAR:CALENDAR=FIVEDAY&amp;VAR:SYMBOL=B02ZK7&amp;VAR:INDEX=0"}</definedName>
    <definedName name="_74__FDSAUDITLINK__" hidden="1">{"fdsup://directions/FAT Viewer?action=UPDATE&amp;creator=factset&amp;DYN_ARGS=TRUE&amp;DOC_NAME=FAT:FQL_AUDITING_CLIENT_TEMPLATE.FAT&amp;display_string=Audit&amp;VAR:KEY=EZYLEXSBON&amp;VAR:QUERY=RkZfQ0FQRVgoJ0FOTicsJzEyLzIwMDEnKQ==&amp;WINDOW=FIRST_POPUP&amp;HEIGHT=450&amp;WIDTH=450&amp;START_MA","XIMIZED=FALSE&amp;VAR:CALENDAR=FIVEDAY&amp;VAR:SYMBOL=B02ZK7&amp;VAR:INDEX=0"}</definedName>
    <definedName name="_75__FDSAUDITLINK__" hidden="1">{"fdsup://directions/FAT Viewer?action=UPDATE&amp;creator=factset&amp;DYN_ARGS=TRUE&amp;DOC_NAME=FAT:FQL_AUDITING_CLIENT_TEMPLATE.FAT&amp;display_string=Audit&amp;VAR:KEY=YBCFILUNWN&amp;VAR:QUERY=RkZfQ0FQRVgoJ0FOTicsJzEyLzIwMDInKQ==&amp;WINDOW=FIRST_POPUP&amp;HEIGHT=450&amp;WIDTH=450&amp;START_MA","XIMIZED=FALSE&amp;VAR:CALENDAR=FIVEDAY&amp;VAR:SYMBOL=B02ZK7&amp;VAR:INDEX=0"}</definedName>
    <definedName name="_76__FDSAUDITLINK__" hidden="1">{"fdsup://directions/FAT Viewer?action=UPDATE&amp;creator=factset&amp;DYN_ARGS=TRUE&amp;DOC_NAME=FAT:FQL_AUDITING_CLIENT_TEMPLATE.FAT&amp;display_string=Audit&amp;VAR:KEY=SFUXURANYB&amp;VAR:QUERY=RkZfQ0FQRVgoJ0FOTicsJzEyLzIwMDMnKQ==&amp;WINDOW=FIRST_POPUP&amp;HEIGHT=450&amp;WIDTH=450&amp;START_MA","XIMIZED=FALSE&amp;VAR:CALENDAR=FIVEDAY&amp;VAR:SYMBOL=B02ZK7&amp;VAR:INDEX=0"}</definedName>
    <definedName name="_77__FDSAUDITLINK__" hidden="1">{"fdsup://Directions/FactSet Auditing Viewer?action=AUDIT_VALUE&amp;DB=129&amp;ID1=628486&amp;VALUEID=01151&amp;SDATE=2005&amp;PERIODTYPE=ANN_STD&amp;window=popup_no_bar&amp;width=385&amp;height=120&amp;START_MAXIMIZED=FALSE&amp;creator=factset&amp;display_string=Audit"}</definedName>
    <definedName name="_78__FDSAUDITLINK__" hidden="1">{"fdsup://Directions/FactSet Auditing Viewer?action=AUDIT_VALUE&amp;DB=129&amp;ID1=628486&amp;VALUEID=01151&amp;SDATE=2009&amp;PERIODTYPE=ANN_STD&amp;window=popup_no_bar&amp;width=385&amp;height=120&amp;START_MAXIMIZED=FALSE&amp;creator=factset&amp;display_string=Audit"}</definedName>
    <definedName name="_79__FDSAUDITLINK__" hidden="1">{"fdsup://Directions/FactSet Auditing Viewer?action=AUDIT_VALUE&amp;DB=129&amp;ID1=668566&amp;VALUEID=01151&amp;SDATE=2005&amp;PERIODTYPE=ANN_STD&amp;window=popup_no_bar&amp;width=385&amp;height=120&amp;START_MAXIMIZED=FALSE&amp;creator=factset&amp;display_string=Audit"}</definedName>
    <definedName name="_8__123Graph_ACHART_7" hidden="1">#REF!</definedName>
    <definedName name="_8__123Graph_AROA_E" hidden="1">#REF!</definedName>
    <definedName name="_8__123Graph_BCHART_1" hidden="1">#REF!</definedName>
    <definedName name="_8__123Graph_BCHART_3" hidden="1">#REF!</definedName>
    <definedName name="_8__123Graph_BCHART_9" hidden="1">#REF!</definedName>
    <definedName name="_8__123Graph_CCHART_2" hidden="1">#REF!</definedName>
    <definedName name="_8__123Graph_CHO_MPRICE" hidden="1">#REF!</definedName>
    <definedName name="_8__123Graph_LBL_ACHART_3" hidden="1">#REF!</definedName>
    <definedName name="_8__FDSAUDITLINK__" hidden="1">{"fdsup://directions/FAT Viewer?action=UPDATE&amp;creator=factset&amp;DYN_ARGS=TRUE&amp;DOC_NAME=FAT:FQL_AUDITING_CLIENT_TEMPLATE.FAT&amp;display_string=Audit&amp;VAR:KEY=INWLIHCJIJ&amp;VAR:QUERY=RkZfU0dBX09USCgnQU5OJywnMTIvMjAwNycp&amp;WINDOW=FIRST_POPUP&amp;HEIGHT=450&amp;WIDTH=450&amp;START_MA","XIMIZED=FALSE&amp;VAR:CALENDAR=FIVEDAY&amp;VAR:SYMBOL=B1Z4V2&amp;VAR:INDEX=0"}</definedName>
    <definedName name="_8_0_0_F" hidden="1">#REF!</definedName>
    <definedName name="_80__FDSAUDITLINK__" hidden="1">{"fdsup://Directions/FactSet Auditing Viewer?action=AUDIT_VALUE&amp;DB=129&amp;ID1=668566&amp;VALUEID=01151&amp;SDATE=2006&amp;PERIODTYPE=ANN_STD&amp;window=popup_no_bar&amp;width=385&amp;height=120&amp;START_MAXIMIZED=FALSE&amp;creator=factset&amp;display_string=Audit"}</definedName>
    <definedName name="_81__FDSAUDITLINK__" hidden="1">{"fdsup://Directions/FactSet Auditing Viewer?action=AUDIT_VALUE&amp;DB=129&amp;ID1=668566&amp;VALUEID=01151&amp;SDATE=2009&amp;PERIODTYPE=ANN_STD&amp;window=popup_no_bar&amp;width=385&amp;height=120&amp;START_MAXIMIZED=FALSE&amp;creator=factset&amp;display_string=Audit"}</definedName>
    <definedName name="_82__FDSAUDITLINK__" hidden="1">{"fdsup://Directions/FactSet Auditing Viewer?action=AUDIT_VALUE&amp;DB=129&amp;ID1=B0Y65H&amp;VALUEID=01151&amp;SDATE=2009&amp;PERIODTYPE=ANN_STD&amp;window=popup_no_bar&amp;width=385&amp;height=120&amp;START_MAXIMIZED=FALSE&amp;creator=factset&amp;display_string=Audit"}</definedName>
    <definedName name="_83__FDSAUDITLINK__" hidden="1">{"fdsup://Directions/FactSet Auditing Viewer?action=AUDIT_VALUE&amp;DB=129&amp;ID1=B00FYK&amp;VALUEID=01151&amp;SDATE=2009&amp;PERIODTYPE=ANN_STD&amp;window=popup_no_bar&amp;width=385&amp;height=120&amp;START_MAXIMIZED=FALSE&amp;creator=factset&amp;display_string=Audit"}</definedName>
    <definedName name="_84__FDSAUDITLINK__" hidden="1">{"fdsup://Directions/FactSet Auditing Viewer?action=AUDIT_VALUE&amp;DB=129&amp;ID1=B0LD0W&amp;VALUEID=01151&amp;SDATE=2009&amp;PERIODTYPE=ANN_STD&amp;window=popup_no_bar&amp;width=385&amp;height=120&amp;START_MAXIMIZED=FALSE&amp;creator=factset&amp;display_string=Audit"}</definedName>
    <definedName name="_85__FDSAUDITLINK__" hidden="1">{"fdsup://Directions/FactSet Auditing Viewer?action=AUDIT_VALUE&amp;DB=129&amp;ID1=B02ZK7&amp;VALUEID=01151&amp;SDATE=2005&amp;PERIODTYPE=ANN_STD&amp;window=popup_no_bar&amp;width=385&amp;height=120&amp;START_MAXIMIZED=FALSE&amp;creator=factset&amp;display_string=Audit"}</definedName>
    <definedName name="_86__FDSAUDITLINK__" hidden="1">{"fdsup://Directions/FactSet Auditing Viewer?action=AUDIT_VALUE&amp;DB=129&amp;ID1=B02ZK7&amp;VALUEID=01151&amp;SDATE=2006&amp;PERIODTYPE=ANN_STD&amp;window=popup_no_bar&amp;width=385&amp;height=120&amp;START_MAXIMIZED=FALSE&amp;creator=factset&amp;display_string=Audit"}</definedName>
    <definedName name="_87__FDSAUDITLINK__" hidden="1">{"fdsup://Directions/FactSet Auditing Viewer?action=AUDIT_VALUE&amp;DB=129&amp;ID1=B02ZK7&amp;VALUEID=01151&amp;SDATE=2009&amp;PERIODTYPE=ANN_STD&amp;window=popup_no_bar&amp;width=385&amp;height=120&amp;START_MAXIMIZED=FALSE&amp;creator=factset&amp;display_string=Audit"}</definedName>
    <definedName name="_88__FDSAUDITLINK__" hidden="1">{"fdsup://Directions/FactSet Auditing Viewer?action=AUDIT_VALUE&amp;DB=129&amp;ID1=628486&amp;VALUEID=01001&amp;SDATE=2005&amp;PERIODTYPE=ANN_STD&amp;window=popup_no_bar&amp;width=385&amp;height=120&amp;START_MAXIMIZED=FALSE&amp;creator=factset&amp;display_string=Audit"}</definedName>
    <definedName name="_89__FDSAUDITLINK__" hidden="1">{"fdsup://Directions/FactSet Auditing Viewer?action=AUDIT_VALUE&amp;DB=129&amp;ID1=628486&amp;VALUEID=01001&amp;SDATE=2009&amp;PERIODTYPE=ANN_STD&amp;window=popup_no_bar&amp;width=385&amp;height=120&amp;START_MAXIMIZED=FALSE&amp;creator=factset&amp;display_string=Audit"}</definedName>
    <definedName name="_9" hidden="1">{"2000PPE",#N/A,FALSE,"PPE 2000";"2000DD",#N/A,FALSE,"DrydocksOther"}</definedName>
    <definedName name="_9__123Graph_ACHART_9" hidden="1">#REF!</definedName>
    <definedName name="_9__123Graph_CCHART_10" hidden="1">#REF!</definedName>
    <definedName name="_9__123Graph_CCHART_3" hidden="1">#REF!</definedName>
    <definedName name="_9__123Graph_CO_MPRICE" hidden="1">#REF!</definedName>
    <definedName name="_9__123Graph_LBL_ACHART_3" hidden="1">#REF!</definedName>
    <definedName name="_9__FDSAUDITLINK__" hidden="1">{"fdsup://directions/FAT Viewer?action=UPDATE&amp;creator=factset&amp;DYN_ARGS=TRUE&amp;DOC_NAME=FAT:FQL_AUDITING_CLIENT_TEMPLATE.FAT&amp;display_string=Audit&amp;VAR:KEY=YTARYLQJGL&amp;VAR:QUERY=RkZfU0dBX09USCgnQU5OJywnMTIvMjAwOCcp&amp;WINDOW=FIRST_POPUP&amp;HEIGHT=450&amp;WIDTH=450&amp;START_MA","XIMIZED=FALSE&amp;VAR:CALENDAR=FIVEDAY&amp;VAR:SYMBOL=B1Z4V2&amp;VAR:INDEX=0"}</definedName>
    <definedName name="_90__FDSAUDITLINK__" hidden="1">{"fdsup://Directions/FactSet Auditing Viewer?action=AUDIT_VALUE&amp;DB=129&amp;ID1=668566&amp;VALUEID=01001&amp;SDATE=2005&amp;PERIODTYPE=ANN_STD&amp;window=popup_no_bar&amp;width=385&amp;height=120&amp;START_MAXIMIZED=FALSE&amp;creator=factset&amp;display_string=Audit"}</definedName>
    <definedName name="_904"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_91__FDSAUDITLINK__" hidden="1">{"fdsup://Directions/FactSet Auditing Viewer?action=AUDIT_VALUE&amp;DB=129&amp;ID1=668566&amp;VALUEID=01001&amp;SDATE=2006&amp;PERIODTYPE=ANN_STD&amp;window=popup_no_bar&amp;width=385&amp;height=120&amp;START_MAXIMIZED=FALSE&amp;creator=factset&amp;display_string=Audit"}</definedName>
    <definedName name="_92__FDSAUDITLINK__" hidden="1">{"fdsup://Directions/FactSet Auditing Viewer?action=AUDIT_VALUE&amp;DB=129&amp;ID1=668566&amp;VALUEID=01001&amp;SDATE=2009&amp;PERIODTYPE=ANN_STD&amp;window=popup_no_bar&amp;width=385&amp;height=120&amp;START_MAXIMIZED=FALSE&amp;creator=factset&amp;display_string=Audit"}</definedName>
    <definedName name="_93__FDSAUDITLINK__" hidden="1">{"fdsup://Directions/FactSet Auditing Viewer?action=AUDIT_VALUE&amp;DB=129&amp;ID1=B0Y65H&amp;VALUEID=01001&amp;SDATE=2009&amp;PERIODTYPE=ANN_STD&amp;window=popup_no_bar&amp;width=385&amp;height=120&amp;START_MAXIMIZED=FALSE&amp;creator=factset&amp;display_string=Audit"}</definedName>
    <definedName name="_94__FDSAUDITLINK__" hidden="1">{"fdsup://Directions/FactSet Auditing Viewer?action=AUDIT_VALUE&amp;DB=129&amp;ID1=B00FYK&amp;VALUEID=01001&amp;SDATE=2009&amp;PERIODTYPE=ANN_STD&amp;window=popup_no_bar&amp;width=385&amp;height=120&amp;START_MAXIMIZED=FALSE&amp;creator=factset&amp;display_string=Audit"}</definedName>
    <definedName name="_95__FDSAUDITLINK__" hidden="1">{"fdsup://Directions/FactSet Auditing Viewer?action=AUDIT_VALUE&amp;DB=129&amp;ID1=B0LD0W&amp;VALUEID=01001&amp;SDATE=2009&amp;PERIODTYPE=ANN_STD&amp;window=popup_no_bar&amp;width=385&amp;height=120&amp;START_MAXIMIZED=FALSE&amp;creator=factset&amp;display_string=Audit"}</definedName>
    <definedName name="_96__FDSAUDITLINK__" hidden="1">{"fdsup://Directions/FactSet Auditing Viewer?action=AUDIT_VALUE&amp;DB=129&amp;ID1=B02ZK7&amp;VALUEID=01001&amp;SDATE=2005&amp;PERIODTYPE=ANN_STD&amp;window=popup_no_bar&amp;width=385&amp;height=120&amp;START_MAXIMIZED=FALSE&amp;creator=factset&amp;display_string=Audit"}</definedName>
    <definedName name="_97__FDSAUDITLINK__" hidden="1">{"fdsup://Directions/FactSet Auditing Viewer?action=AUDIT_VALUE&amp;DB=129&amp;ID1=B02ZK7&amp;VALUEID=01001&amp;SDATE=2006&amp;PERIODTYPE=ANN_STD&amp;window=popup_no_bar&amp;width=385&amp;height=120&amp;START_MAXIMIZED=FALSE&amp;creator=factset&amp;display_string=Audit"}</definedName>
    <definedName name="_98__FDSAUDITLINK__" hidden="1">{"fdsup://Directions/FactSet Auditing Viewer?action=AUDIT_VALUE&amp;DB=129&amp;ID1=B02ZK7&amp;VALUEID=01001&amp;SDATE=2007&amp;PERIODTYPE=ANN_STD&amp;window=popup_no_bar&amp;width=385&amp;height=120&amp;START_MAXIMIZED=FALSE&amp;creator=factset&amp;display_string=Audit"}</definedName>
    <definedName name="_99__FDSAUDITLINK__" hidden="1">{"fdsup://Directions/FactSet Auditing Viewer?action=AUDIT_VALUE&amp;DB=129&amp;ID1=B02ZK7&amp;VALUEID=01001&amp;SDATE=2009&amp;PERIODTYPE=ANN_STD&amp;window=popup_no_bar&amp;width=385&amp;height=120&amp;START_MAXIMIZED=FALSE&amp;creator=factset&amp;display_string=Audit"}</definedName>
    <definedName name="_A11" hidden="1">{#N/A,#N/A,FALSE,"Umsatz 99";#N/A,#N/A,FALSE,"ER 99 "}</definedName>
    <definedName name="_aa1" hidden="1">{#N/A,#N/A,TRUE,"Financials";#N/A,#N/A,TRUE,"Operating Statistics";#N/A,#N/A,TRUE,"Capex &amp; Depreciation";#N/A,#N/A,TRUE,"Debt"}</definedName>
    <definedName name="_aa2" hidden="1">{"Datos",#N/A,TRUE,"Datos"}</definedName>
    <definedName name="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li2" hidden="1">{"'T2-3-11'!$B$8:$O$25"}</definedName>
    <definedName name="_ali3" hidden="1">{#N/A,#N/A,FALSE,"Prog"}</definedName>
    <definedName name="_ali4" hidden="1">{#N/A,#N/A,FALSE,"Prog"}</definedName>
    <definedName name="_ali6" hidden="1">{"'T2-3-3'!$B$8:$P$15"}</definedName>
    <definedName name="_ali7" hidden="1">{"'T2-3-11'!$B$8:$O$25"}</definedName>
    <definedName name="_aro30" hidden="1">{#N/A,#N/A,FALSE,"Staffnos &amp; cost"}</definedName>
    <definedName name="_as1" hidden="1">{#N/A,#N/A,FALSE,"consu_cover";#N/A,#N/A,FALSE,"consu_strategy";#N/A,#N/A,FALSE,"consu_flow";#N/A,#N/A,FALSE,"Summary_reqmt";#N/A,#N/A,FALSE,"field_ppg";#N/A,#N/A,FALSE,"ppg_shop";#N/A,#N/A,FALSE,"strl";#N/A,#N/A,FALSE,"tankages";#N/A,#N/A,FALSE,"gases"}</definedName>
    <definedName name="_as3" hidden="1">#REF!</definedName>
    <definedName name="_asa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_AtRisk_SimSetting_AutomaticallyGenerateReports" hidden="1">TRUE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40</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1" hidden="1">{#N/A,#N/A,FALSE,"Australia";#N/A,#N/A,FALSE,"Austria";#N/A,#N/A,FALSE,"Belgium";#N/A,#N/A,FALSE,"Canada";#N/A,#N/A,FALSE,"France";#N/A,#N/A,FALSE,"Germany";#N/A,#N/A,FALSE,"Hong Kong";#N/A,#N/A,FALSE,"Italy";#N/A,#N/A,FALSE,"Japan";#N/A,#N/A,FALSE,"Korea";#N/A,#N/A,FALSE,"Mexico";#N/A,#N/A,FALSE,"Poland";#N/A,#N/A,FALSE,"Spain";#N/A,#N/A,FALSE,"Switzerland";#N/A,#N/A,FALSE,"UK"}</definedName>
    <definedName name="_bdm.075956605FC44DF48C89C0288548B5B0.edm" hidden="1">#REF!</definedName>
    <definedName name="_bdm.13A3FD2414644F37B1465B2328D67E2C.edm" hidden="1">#REF!</definedName>
    <definedName name="_bdm.1548A132B46F4C60B8E729C4551DF117.edm" hidden="1">#N/A</definedName>
    <definedName name="_bdm.15966B83FF3A47C5AE95915E2CC0F6EC.edm" hidden="1">#REF!</definedName>
    <definedName name="_bdm.15BCD9489AD748028D57019E3C0A66F7.edm" hidden="1">#N/A</definedName>
    <definedName name="_bdm.192E1A69B51247D9914DF8B21161D19C.edm" hidden="1">#N/A</definedName>
    <definedName name="_bdm.24BD2FD9E425417286248BF927A96720.edm" hidden="1">#N/A</definedName>
    <definedName name="_bdm.24ce0a723c6d4c9391591f92d0f3ab60.edm" hidden="1">#REF!</definedName>
    <definedName name="_bdm.26253D3B319947EF9DFA1283C1EC53E6.edm" hidden="1">#REF!</definedName>
    <definedName name="_bdm.26553D234A2F4E3D8E53B2192BC0A315.edm" hidden="1">#N/A</definedName>
    <definedName name="_bdm.26E84CC8A82B4065A647610D776935D5.edm" hidden="1">#REF!</definedName>
    <definedName name="_bdm.33A03B62988A41C39A3ED3AE27C84906.edm" hidden="1">#N/A</definedName>
    <definedName name="_bdm.34193AB4263346CBB889FBAAD14047D7.edm" hidden="1">#REF!</definedName>
    <definedName name="_bdm.3619B6B6A7424DDB9789A2EDFE021CB5.edm" hidden="1">#REF!</definedName>
    <definedName name="_bdm.366246671d8d4e9d9366ebadcf5b6306.edm" hidden="1">#REF!</definedName>
    <definedName name="_bdm.4A02A27E55184B7B9B450C2326FD7091.edm" hidden="1">#REF!</definedName>
    <definedName name="_bdm.5251CE6CEA5641F29B2411D64AFA7E35.edm" hidden="1">#REF!</definedName>
    <definedName name="_bdm.5BAA597D40BF48EC8E50398791082510.edm" hidden="1">#REF!</definedName>
    <definedName name="_bdm.6632BE52D0D3481D8A6025911569D6E8.edm" hidden="1">#REF!</definedName>
    <definedName name="_bdm.6F1B8C753C79419D967F1740E26B2E8B.edm" hidden="1">#REF!</definedName>
    <definedName name="_bdm.7B03EAE11823432F80802AE2258B3BBC.edm" hidden="1">#REF!</definedName>
    <definedName name="_bdm.81d1613f91b04a8db7b70d834bf26a04.edm" hidden="1">#REF!</definedName>
    <definedName name="_bdm.84B00B6FA1B249B294FCD8F89E13079B.edm" hidden="1">#N/A</definedName>
    <definedName name="_bdm.85FE63CCA15740D2A065B52DE58B9E87.edm" hidden="1">#REF!</definedName>
    <definedName name="_bdm.8F176CCE772945D48995B40C3820890E.edm" hidden="1">#REF!</definedName>
    <definedName name="_bdm.91CD4DEC29C049BD929A8110F777B566.edm" hidden="1">#REF!</definedName>
    <definedName name="_bdm.9560A33D287847109A077533FE570E73.edm" hidden="1">#N/A</definedName>
    <definedName name="_bdm.95F445F17CFE4E66883B738BF6636433.edm" hidden="1">#N/A</definedName>
    <definedName name="_bdm.9AA7ACAD6AE748899D860C8BA92002EB.edm" hidden="1">#REF!</definedName>
    <definedName name="_bdm.9D576385AB334E0F91FC7FB7CEA21807.edm" hidden="1">#REF!</definedName>
    <definedName name="_bdm.A07CB30C788F4FE597B876A4E1EA34E9.edm" hidden="1">#REF!</definedName>
    <definedName name="_bdm.A2E42FEC9E174E2397DAA1281664C0E5.edm" hidden="1">#N/A</definedName>
    <definedName name="_bdm.AE126567FA6A4CC089F99C69571884EA.edm" hidden="1">#REF!</definedName>
    <definedName name="_bdm.B114A6131A5F49C1A7A5F91639356266.edm" hidden="1">#N/A</definedName>
    <definedName name="_bdm.BE209056026942F4AE4180B6E4138E6B.edm" hidden="1">#N/A</definedName>
    <definedName name="_bdm.C676CCB12E984B7186918152EC02BE6C.edm" hidden="1">#REF!</definedName>
    <definedName name="_bdm.CA7C0830173C4BED942E509D900BD0CE.edm" hidden="1">#N/A</definedName>
    <definedName name="_bdm.CB56BC02D7144C6984233B865BFB4FD5.edm" hidden="1">#N/A</definedName>
    <definedName name="_bdm.D31DD76238F1412E9074A28EA0D4A1D3.edm" hidden="1">#N/A</definedName>
    <definedName name="_bdm.D8450A1B7ADA43A6B01241520EBB1C80.edm" hidden="1">#N/A</definedName>
    <definedName name="_bdm.DC897DFCCAB040F0A0613423FABA10C2.edm" hidden="1">#N/A</definedName>
    <definedName name="_bdm.dcc8018979844b289baf9dbcb64f9c0a.edm" hidden="1">#REF!</definedName>
    <definedName name="_bdm.DDF6771052E545B8A23EB38D7F58CFCB.edm" hidden="1">#REF!</definedName>
    <definedName name="_bdm.DFA99D928C514173ACC7302690466393.edm" hidden="1">#N/A</definedName>
    <definedName name="_bdm.E29E946DE9AD43058E12CD132AFEDAA9.edm" hidden="1">#N/A</definedName>
    <definedName name="_bdm.F8A8DCEB4DD84118B520FF6070B6FAA2.edm" hidden="1">#REF!</definedName>
    <definedName name="_bdm.FAD8457358E449519DBE6F5EA20ED446.edm" hidden="1">#REF!</definedName>
    <definedName name="_bdm.FastTrackBookmark.1_4_2022_7_34_55_AM.edm" hidden="1">#REF!</definedName>
    <definedName name="_bdm.FastTrackBookmark.11_25_2021_5_20_51_PM.edm" hidden="1">#REF!</definedName>
    <definedName name="_bdm.FastTrackBookmark.2_17_2022_8_08_39_PM.edm" hidden="1">#REF!</definedName>
    <definedName name="_bdm.FastTrackBookmark.2_20_2022_3_53_56_PM.edm" hidden="1">#REF!</definedName>
    <definedName name="_bdm.FastTrackBookmark.2_21_2022_11_46_44_AM.edm" hidden="1">#REF!</definedName>
    <definedName name="_bdm.FastTrackBookmark.2_23_2022_11_42_14_PM.edm" hidden="1">#REF!</definedName>
    <definedName name="_bdm.FastTrackBookmark.2_3_2022_10_17_35_PM.edm" hidden="1">#REF!</definedName>
    <definedName name="_bdm.FastTrackBookmark.2_3_2022_10_32_37_PM.edm" hidden="1">#REF!</definedName>
    <definedName name="_bdm.FastTrackBookmark.3_10_2022_5_19_08_PM.edm" hidden="1">#REF!,#REF!,#REF!</definedName>
    <definedName name="_bdm.FastTrackBookmark.3_4_2022_2_28_21_PM.edm" hidden="1">#REF!</definedName>
    <definedName name="_c" hidden="1">{#N/A,#N/A,FALSE,"Layout Cash Flow"}</definedName>
    <definedName name="_CAP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_cf2" hidden="1">{#N/A,#N/A,FALSE,"Variables";#N/A,#N/A,FALSE,"NPV Cashflows NZ$";#N/A,#N/A,FALSE,"Cashflows NZ$"}</definedName>
    <definedName name="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I2" hidden="1">{#N/A,#N/A,FALSE,"vtcshl92";#N/A,#N/A,FALSE,"vtcshl93";#N/A,#N/A,FALSE,"vtcshl94";#N/A,#N/A,FALSE,"vtcshl95";#N/A,#N/A,FALSE,"vtcshl96"}</definedName>
    <definedName name="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d123" hidden="1">#N/A</definedName>
    <definedName name="_dcf1" hidden="1">#N/A</definedName>
    <definedName name="_ddd2" hidden="1">{#N/A,#N/A,FALSE,"Cashflow"}</definedName>
    <definedName name="_Dg" hidden="1">{#N/A,#N/A,FALSE,"Staffnos &amp; cost"}</definedName>
    <definedName name="_Dist_Bin" hidden="1">#REF!</definedName>
    <definedName name="_Dist_Values" hidden="1">#REF!</definedName>
    <definedName name="_dog1" hidden="1">{#N/A,#N/A,FALSE,"91NOLCB";#N/A,#N/A,FALSE,"92NOLCB";#N/A,#N/A,FALSE,"93NOLCB"}</definedName>
    <definedName name="_eee2" hidden="1">{#N/A,#N/A,FALSE,"Cashflow"}</definedName>
    <definedName name="_ees1" hidden="1">{#N/A,#N/A,FALSE,"Détail"}</definedName>
    <definedName name="_ees2" hidden="1">{#N/A,#N/A,FALSE,"Détail"}</definedName>
    <definedName name="_ES1" hidden="1">{"'Sheet1'!$L$16"}</definedName>
    <definedName name="_f1" hidden="1">{#N/A,#N/A,FALSE,"Australia";#N/A,#N/A,FALSE,"Austria";#N/A,#N/A,FALSE,"Belgium";#N/A,#N/A,FALSE,"Canada";#N/A,#N/A,FALSE,"France";#N/A,#N/A,FALSE,"Germany";#N/A,#N/A,FALSE,"Hong Kong";#N/A,#N/A,FALSE,"Italy";#N/A,#N/A,FALSE,"Japan";#N/A,#N/A,FALSE,"Korea";#N/A,#N/A,FALSE,"Mexico";#N/A,#N/A,FALSE,"Poland";#N/A,#N/A,FALSE,"Spain";#N/A,#N/A,FALSE,"Switzerland";#N/A,#N/A,FALSE,"UK"}</definedName>
    <definedName name="_fa1" hidden="1">{"plansummary",#N/A,FALSE,"PlanSummary";"sales",#N/A,FALSE,"Sales Rec";"productivity",#N/A,FALSE,"Productivity Rec";"capitalspending",#N/A,FALSE,"Capital Spending"}</definedName>
    <definedName name="_fa3" hidden="1">{"plansummary",#N/A,FALSE,"PlanSummary";"sales",#N/A,FALSE,"Sales Rec";"productivity",#N/A,FALSE,"Productivity Rec";"capitalspending",#N/A,FALSE,"Capital Spending"}</definedName>
    <definedName name="_FAR1" hidden="1">{#N/A,#N/A,FALSE,"Input"}</definedName>
    <definedName name="_fd1" hidden="1">{"'Sheet1'!$L$16"}</definedName>
    <definedName name="_fil" hidden="1">#REF!</definedName>
    <definedName name="_Fill" hidden="1">#REF!</definedName>
    <definedName name="_Fill_NG" hidden="1">#REF!</definedName>
    <definedName name="_Fill1" hidden="1">#N/A</definedName>
    <definedName name="_Fill2" hidden="1">#REF!</definedName>
    <definedName name="_Fill3" hidden="1">#REF!</definedName>
    <definedName name="_Fill4" hidden="1">#REF!</definedName>
    <definedName name="_Fill5" hidden="1">#REF!</definedName>
    <definedName name="_Fill7" hidden="1">#REF!</definedName>
    <definedName name="_Fill77" hidden="1">#REF!</definedName>
    <definedName name="_Fill78" hidden="1">#REF!</definedName>
    <definedName name="_Fill79" hidden="1">#REF!</definedName>
    <definedName name="_Fill81" hidden="1">#REF!</definedName>
    <definedName name="_Fill82" hidden="1">#REF!</definedName>
    <definedName name="_Fill83" hidden="1">#REF!</definedName>
    <definedName name="_xlnm._FilterDatabase" hidden="1">#REF!</definedName>
    <definedName name="_Foll" hidden="1">#REF!</definedName>
    <definedName name="_fs09" hidden="1">{#N/A,#N/A,FALSE,"PPA";#N/A,#N/A,FALSE,"PSR";#N/A,#N/A,FALSE,"BS";#N/A,#N/A,FALSE,"P&amp;L";#N/A,#N/A,FALSE,"SCF"}</definedName>
    <definedName name="_fy97" hidden="1">{#N/A,#N/A,FALSE,"FY97";#N/A,#N/A,FALSE,"FY98";#N/A,#N/A,FALSE,"FY99";#N/A,#N/A,FALSE,"FY00";#N/A,#N/A,FALSE,"FY01"}</definedName>
    <definedName name="_g1" hidden="1">{"'August 2000'!$A$1:$J$101"}</definedName>
    <definedName name="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SRATES_1" hidden="1">"CT30000120021231        "</definedName>
    <definedName name="_GSRATES_10" hidden="1">"CF3000012002123120020331"</definedName>
    <definedName name="_GSRATES_2" hidden="1">"CT30000120031231        "</definedName>
    <definedName name="_GSRATES_3" hidden="1">"CT30000120040331        "</definedName>
    <definedName name="_GSRATES_4" hidden="1">"CF3000012004033120030331"</definedName>
    <definedName name="_GSRATES_5" hidden="1">"CF3000012002093020020331"</definedName>
    <definedName name="_GSRATES_6" hidden="1">"CF3000012003123120030331"</definedName>
    <definedName name="_GSRATES_7" hidden="1">"CT300001Latest          "</definedName>
    <definedName name="_GSRATES_8" hidden="1">"CT300001Latest          "</definedName>
    <definedName name="_GSRATES_9" hidden="1">"CF3000012002123120020331"</definedName>
    <definedName name="_GSRATES_COUNT" hidden="1">10</definedName>
    <definedName name="_h3" hidden="1">{#N/A,#N/A,FALSE,"196126-0690";#N/A,#N/A,FALSE,"196126-0690";#N/A,#N/A,FALSE,"1961165-0201"}</definedName>
    <definedName name="_hav3" hidden="1">{#N/A,#N/A,FALSE,"196126-0690";#N/A,#N/A,FALSE,"196126-0690";#N/A,#N/A,FALSE,"1961165-0201"}</definedName>
    <definedName name="_ins2" hidden="1">#REF!</definedName>
    <definedName name="_jkj" hidden="1">#REF!</definedName>
    <definedName name="_Jul31" hidden="1">{"'Home'!$E$12"}</definedName>
    <definedName name="_KD2" hidden="1">#REF!</definedName>
    <definedName name="_KD3" hidden="1">#REF!</definedName>
    <definedName name="_Key1" hidden="1">#REF!</definedName>
    <definedName name="_Key2" hidden="1">#REF!</definedName>
    <definedName name="_KK1" hidden="1">#REF!</definedName>
    <definedName name="_KK2" hidden="1">#REF!</definedName>
    <definedName name="_KK3" hidden="1">#REF!</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h12" hidden="1">{#N/A,#N/A,FALSE,"Tableau croisé dynamique"}</definedName>
    <definedName name="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MatInverse_In" hidden="1">#N/A</definedName>
    <definedName name="_MatInverse_Out" hidden="1">#N/A</definedName>
    <definedName name="_MatMult_A" hidden="1">#REF!</definedName>
    <definedName name="_MatMult_B" hidden="1">#REF!</definedName>
    <definedName name="_nis3" hidden="1">#REF!</definedName>
    <definedName name="_NOC05"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_NSO2" hidden="1">{"'Sheet1'!$L$16"}</definedName>
    <definedName name="_old2" hidden="1">{#N/A,#N/A,FALSE,"Income";#N/A,#N/A,FALSE,"Cost of Goods Sold";#N/A,#N/A,FALSE,"Other Costs";#N/A,#N/A,FALSE,"Other Income";#N/A,#N/A,FALSE,"Taxes";#N/A,#N/A,FALSE,"Other Deductions";#N/A,#N/A,FALSE,"Compensation of Officers"}</definedName>
    <definedName name="_old3" hidden="1">{#N/A,#N/A,FALSE,"Income";#N/A,#N/A,FALSE,"Cost of Goods Sold";#N/A,#N/A,FALSE,"Other Costs";#N/A,#N/A,FALSE,"Other Income";#N/A,#N/A,FALSE,"Taxes";#N/A,#N/A,FALSE,"Other Deductions";#N/A,#N/A,FALSE,"Compensation of Officers"}</definedName>
    <definedName name="_old4" hidden="1">{#N/A,#N/A,FALSE,"Income";#N/A,#N/A,FALSE,"Cost of Goods Sold";#N/A,#N/A,FALSE,"Other Costs";#N/A,#N/A,FALSE,"Other Income";#N/A,#N/A,FALSE,"Taxes";#N/A,#N/A,FALSE,"Other Deductions";#N/A,#N/A,FALSE,"Compensation of Officers"}</definedName>
    <definedName name="_old5" hidden="1">{#N/A,#N/A,FALSE,"Income";#N/A,#N/A,FALSE,"Cost of Goods Sold";#N/A,#N/A,FALSE,"Other Costs";#N/A,#N/A,FALSE,"Other Income";#N/A,#N/A,FALSE,"Taxes";#N/A,#N/A,FALSE,"Other Deductions";#N/A,#N/A,FALSE,"Compensation of Officers"}</definedName>
    <definedName name="_old8" hidden="1">{#N/A,#N/A,FALSE,"Income";#N/A,#N/A,FALSE,"Cost of Goods Sold";#N/A,#N/A,FALSE,"Other Costs";#N/A,#N/A,FALSE,"Other Income";#N/A,#N/A,FALSE,"Taxes";#N/A,#N/A,FALSE,"Other Deductions";#N/A,#N/A,FALSE,"Compensation of Officers"}</definedName>
    <definedName name="_old9" hidden="1">{#N/A,#N/A,FALSE,"Income";#N/A,#N/A,FALSE,"Cost of Goods Sold";#N/A,#N/A,FALSE,"Other Costs";#N/A,#N/A,FALSE,"Other Income";#N/A,#N/A,FALSE,"Taxes";#N/A,#N/A,FALSE,"Other Deductions";#N/A,#N/A,FALSE,"Compensation of Officers"}</definedName>
    <definedName name="_OMG2" hidden="1">{"'I-1 and I-2'!$A$1:$G$190"}</definedName>
    <definedName name="_ORD1" hidden="1">255</definedName>
    <definedName name="_Order1" hidden="1">255</definedName>
    <definedName name="_Order2" hidden="1">255</definedName>
    <definedName name="_Parse_In" hidden="1">#REF!</definedName>
    <definedName name="_Parse_Out" hidden="1">#REF!</definedName>
    <definedName name="_PAS2007" hidden="1">{"page 1",#N/A,FALSE,"suivi exploitation";"page 2",#N/A,FALSE,"suivi exploitation";"page 3",#N/A,FALSE,"suivi exploitation"}</definedName>
    <definedName name="_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_pur2" hidden="1">{#N/A,#N/A,FALSE,"Salary"}</definedName>
    <definedName name="_q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r" hidden="1">{"consolidated",#N/A,FALSE,"Sheet1";"cms",#N/A,FALSE,"Sheet1";"fse",#N/A,FALSE,"Sheet1"}</definedName>
    <definedName name="_Regression_Int" hidden="1">1</definedName>
    <definedName name="_Regression_Out" hidden="1">#N/A</definedName>
    <definedName name="_RTS2" hidden="1">{"Summary analysis",#N/A,FALSE,"Total";"OCPH analysis",#N/A,FALSE,"Total";"detail analysis",#N/A,FALSE,"Total"}</definedName>
    <definedName name="_S" hidden="1">#REF!</definedName>
    <definedName name="_sec3" hidden="1">#REF!</definedName>
    <definedName name="_Sort" hidden="1">#REF!</definedName>
    <definedName name="_sorte" hidden="1">#REF!</definedName>
    <definedName name="_SS"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B310809"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_UB1" hidden="1">{"'Feb 99'!$A$1:$G$30"}</definedName>
    <definedName name="_UB2" hidden="1">{"'Feb 99'!$A$1:$G$30"}</definedName>
    <definedName name="_V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vtm_18" hidden="1">#REF!</definedName>
    <definedName name="_w123" hidden="1">{"Edition",#N/A,FALSE,"Data"}</definedName>
    <definedName name="_w456" hidden="1">{"Edition",#N/A,FALSE,"Data"}</definedName>
    <definedName name="_wrn1" hidden="1">{#N/A,#N/A,FALSE,"DCF";#N/A,#N/A,FALSE,"WACC";#N/A,#N/A,FALSE,"Sales_EBIT";#N/A,#N/A,FALSE,"Capex_Depreciation";#N/A,#N/A,FALSE,"WC";#N/A,#N/A,FALSE,"Interest";#N/A,#N/A,FALSE,"Assumptions"}</definedName>
    <definedName name="_WRN2" hidden="1">{#N/A,#N/A,FALSE,"COMPUTATION";#N/A,#N/A,FALSE,"CAPITAL ACCOUNT";#N/A,#N/A,FALSE,"CURRENT ACCOUNT";#N/A,#N/A,FALSE,"COMPANY_BAL_SHEET";#N/A,#N/A,FALSE,"TRADING &amp; P&amp;L ACT";#N/A,#N/A,FALSE,"SCHEDULE VIII, IX";#N/A,#N/A,FALSE,"SCHEDULES";#N/A,#N/A,FALSE,"FIXED ASSETS"}</definedName>
    <definedName name="_ww22" hidden="1">{"Datos",#N/A,TRUE,"Datos"}</definedName>
    <definedName name="_xx1" hidden="1">{"'Typical Costs Estimates'!$C$158:$H$161"}</definedName>
    <definedName name="_xx1_2" hidden="1">{"'Typical Costs Estimates'!$C$158:$H$161"}</definedName>
    <definedName name="_ytd" hidden="1">#REF!</definedName>
    <definedName name="_z" hidden="1">{#N/A,#N/A,FALSE,"Pharm";#N/A,#N/A,FALSE,"WWCM"}</definedName>
    <definedName name="_Z04" hidden="1">{#N/A,#N/A,FALSE,"Australia";#N/A,#N/A,FALSE,"Austria";#N/A,#N/A,FALSE,"Belgium";#N/A,#N/A,FALSE,"Canada";#N/A,#N/A,FALSE,"France";#N/A,#N/A,FALSE,"Germany";#N/A,#N/A,FALSE,"Hong Kong";#N/A,#N/A,FALSE,"Italy";#N/A,#N/A,FALSE,"Japan";#N/A,#N/A,FALSE,"Korea";#N/A,#N/A,FALSE,"Mexico";#N/A,#N/A,FALSE,"Poland";#N/A,#N/A,FALSE,"Spain";#N/A,#N/A,FALSE,"Switzerland";#N/A,#N/A,FALSE,"UK"}</definedName>
    <definedName name="_Z05" hidden="1">{#N/A,#N/A,FALSE,"Australia";#N/A,#N/A,FALSE,"Austria";#N/A,#N/A,FALSE,"Belgium";#N/A,#N/A,FALSE,"Canada";#N/A,#N/A,FALSE,"France";#N/A,#N/A,FALSE,"Germany";#N/A,#N/A,FALSE,"Hong Kong";#N/A,#N/A,FALSE,"Italy";#N/A,#N/A,FALSE,"Japan";#N/A,#N/A,FALSE,"Korea";#N/A,#N/A,FALSE,"Mexico";#N/A,#N/A,FALSE,"Poland";#N/A,#N/A,FALSE,"Spain";#N/A,#N/A,FALSE,"Switzerland";#N/A,#N/A,FALSE,"UK"}</definedName>
    <definedName name="µ" hidden="1">#REF!</definedName>
    <definedName name="a" hidden="1">{"BP Automobile",#N/A,TRUE,"BP Auto";"Hypothèses Automobiles",#N/A,TRUE,"Hyp Auto";"Marketing",#N/A,TRUE,"Marketing";"Gestion Automobile",#N/A,TRUE,"Gestion";"Ressources Humaines",#N/A,TRUE,"RH";"Financement",#N/A,TRUE,"Financement"}</definedName>
    <definedName name="A\" hidden="1">#REF!</definedName>
    <definedName name="a1a1a" hidden="1">{#N/A,#N/A,FALSE,"Cashflow"}</definedName>
    <definedName name="a1a1a1a1" hidden="1">{#N/A,#N/A,FALSE,"Capacity"}</definedName>
    <definedName name="aa" hidden="1">{#N/A,#N/A,FALSE,"Pharm";#N/A,#N/A,FALSE,"WWCM"}</definedName>
    <definedName name="AA.Report.Files" hidden="1">#REF!</definedName>
    <definedName name="AA.Reports.Available" hidden="1">#REF!</definedName>
    <definedName name="aaa" hidden="1">#REF!</definedName>
    <definedName name="AAA_1" hidden="1">{"PLANT BREAKUP",#N/A,FALSE,"E"}</definedName>
    <definedName name="aaa_3" hidden="1">{#N/A,#N/A,FALSE,"Staffnos &amp; cost"}</definedName>
    <definedName name="aaa_31" hidden="1">{#N/A,#N/A,FALSE,"Staffnos &amp; cost"}</definedName>
    <definedName name="aaa_4" hidden="1">{#N/A,#N/A,FALSE,"Staffnos &amp; cost"}</definedName>
    <definedName name="aaa_5" hidden="1">{#N/A,#N/A,FALSE,"Staffnos &amp; cost"}</definedName>
    <definedName name="AAA_DOCTOPS" hidden="1">"AAA_SET"</definedName>
    <definedName name="AAA_duser" hidden="1">"OFF"</definedName>
    <definedName name="aaaa" hidden="1">{#N/A,#N/A,FALSE,"REPORT"}</definedName>
    <definedName name="aaaaa" hidden="1">{#N/A,#N/A,FALSE,"Variables";#N/A,#N/A,FALSE,"NPV Cashflows NZ$";#N/A,#N/A,FALSE,"Cashflows NZ$"}</definedName>
    <definedName name="AAAAA_1" hidden="1">{"PLANT BREAKUP",#N/A,FALSE,"E"}</definedName>
    <definedName name="aaaaaa" hidden="1">{#N/A,#N/A,FALSE,"REPORT"}</definedName>
    <definedName name="aaaaaaa" hidden="1">{#N/A,#N/A,FALSE,"REPORT"}</definedName>
    <definedName name="aaaaaaaa" hidden="1">{#N/A,#N/A,FALSE,"Pharm";#N/A,#N/A,FALSE,"WWCM"}</definedName>
    <definedName name="aaaaaaaaa" hidden="1">{#N/A,#N/A,TRUE,"Staffnos &amp; cost"}</definedName>
    <definedName name="aaaaaaaaaa" hidden="1">{#N/A,#N/A,FALSE,"Cashflow"}</definedName>
    <definedName name="aaaaaaaaaaa" hidden="1">{#N/A,#N/A,FALSE,"REPORT"}</definedName>
    <definedName name="aaaaaaaaaaaaaa" hidden="1">{"'T2-3-3'!$B$8:$P$15"}</definedName>
    <definedName name="aaaaaaaaaaaaaaa" hidden="1">{#N/A,#N/A,FALSE,"Pharm";#N/A,#N/A,FALSE,"WWCM"}</definedName>
    <definedName name="aaaaaaaaaaaaaaaaaaaaaaa" hidden="1">{"'T2-3-3'!$B$8:$P$15"}</definedName>
    <definedName name="aaaaaaaaaaaaaaaaaaaaaaaaaaaaaaaaaaa" hidden="1">{#N/A,#N/A,FALSE,"Pharm";#N/A,#N/A,FALSE,"WWCM"}</definedName>
    <definedName name="AaAaAASASDAD" hidden="1">{"'T2-3-3'!$B$8:$P$15"}</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hart2" hidden="1">#REF!</definedName>
    <definedName name="aachart6" hidden="1">#REF!</definedName>
    <definedName name="aaddd" hidden="1">{#N/A,#N/A,FALSE,"REPORT"}</definedName>
    <definedName name="aakaka" hidden="1">{#N/A,#N/A,TRUE,"Staffnos &amp; cost"}</definedName>
    <definedName name="aalol9" hidden="1">{"'I-1 and I-2'!$A$1:$G$190"}</definedName>
    <definedName name="aaqa" hidden="1">{#N/A,#N/A,FALSE,"PREÇO.CPV.CA60";#N/A,#N/A,FALSE,"PREÇO.CPV.TREFILADOS";#N/A,#N/A,FALSE,"PREÇO.CPV.CA50";#N/A,#N/A,FALSE,"PREÇO.CPV.FM";#N/A,#N/A,FALSE,"PREÇO-FOB"}</definedName>
    <definedName name="aas" hidden="1">{#N/A,#N/A,FALSE,"1";#N/A,#N/A,FALSE,"2";#N/A,#N/A,FALSE,"16 - 17";#N/A,#N/A,FALSE,"18 - 19";#N/A,#N/A,FALSE,"26";#N/A,#N/A,FALSE,"27";#N/A,#N/A,FALSE,"28"}</definedName>
    <definedName name="AASD" hidden="1">{"summary",#N/A,FALSE,"2000 vs 1999";"detail",#N/A,FALSE,"2000 vs 1999"}</definedName>
    <definedName name="aass" hidden="1">#REF!</definedName>
    <definedName name="ab" hidden="1">{#N/A,#N/A,FALSE,"Pharm";#N/A,#N/A,FALSE,"WWCM"}</definedName>
    <definedName name="abc" hidden="1">{#N/A,#N/A,FALSE,"REPORT"}</definedName>
    <definedName name="abc.ALL." hidden="1">{#N/A,#N/A,FALSE,"USCC Phones";#N/A,#N/A,FALSE,"USCC Sales";#N/A,#N/A,FALSE,"NCP";#N/A,#N/A,FALSE,"PDD";#N/A,#N/A,FALSE,"Citibanking ATM-Tellers";#N/A,#N/A,FALSE,"Line Wait";#N/A,#N/A,FALSE,"Citibanking A-R";#N/A,#N/A,FALSE,"Remote Access"}</definedName>
    <definedName name="abc_1" hidden="1">{"FTS",#N/A,FALSE,"E"}</definedName>
    <definedName name="abc_1_1" hidden="1">{"FTS",#N/A,FALSE,"E"}</definedName>
    <definedName name="abc_2" hidden="1">{"FTS",#N/A,FALSE,"E"}</definedName>
    <definedName name="abcd" hidden="1">{#N/A,#N/A,FALSE,"REPORT"}</definedName>
    <definedName name="abcdefghijk"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gef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c" hidden="1">{#N/A,#N/A,FALSE,"Pharm";#N/A,#N/A,FALSE,"WWCM"}</definedName>
    <definedName name="Access_Button" hidden="1">"KİRA_AĞUSTOS_97_Listele"</definedName>
    <definedName name="AccessDatabase" hidden="1">"C:\Profilo Sanayi\KİRA.mdb"</definedName>
    <definedName name="acdasdf" hidden="1">{"'I-1 and I-2'!$A$1:$G$190"}</definedName>
    <definedName name="ACFS" hidden="1">{"REP1",#N/A,FALSE,"HSSA-LOG"}</definedName>
    <definedName name="achart2" hidden="1">#REF!</definedName>
    <definedName name="achart3" hidden="1">#REF!</definedName>
    <definedName name="achart4" hidden="1">#REF!</definedName>
    <definedName name="achart5" hidden="1">#REF!</definedName>
    <definedName name="achatma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civ.Sep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ct" hidden="1">{#N/A,#N/A,FALSE,"Proj.Cost &amp; Means of Fin."}</definedName>
    <definedName name="ACwvu.Décomposition." hidden="1">#REF!</definedName>
    <definedName name="ACwvu.Estimation." hidden="1">#REF!</definedName>
    <definedName name="ACwvu.summary1." hidden="1">#REF!</definedName>
    <definedName name="ACwvu.summary2." hidden="1">#REF!</definedName>
    <definedName name="ACwvu.summary3." hidden="1">#REF!</definedName>
    <definedName name="ACwvu.testvue." hidden="1">#REF!</definedName>
    <definedName name="ad" hidden="1">{#N/A,#N/A,FALSE,"Pharm";#N/A,#N/A,FALSE,"WWCM"}</definedName>
    <definedName name="ADA" hidden="1">#REF!</definedName>
    <definedName name="adad" hidden="1">{#N/A,"Valores de los cuartiles",FALSE,"INFO BANDAS";#N/A,"Valores redondeados",FALSE,"INFO BANDAS"}</definedName>
    <definedName name="adaddadad"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dadsa" hidden="1">{#N/A,"Valores de los cuartiles",FALSE,"INFO BANDAS";#N/A,"Valores redondeados",FALSE,"INFO BANDAS"}</definedName>
    <definedName name="adadsdasa" hidden="1">{#N/A,#N/A,FALSE,"Stock Options"}</definedName>
    <definedName name="adasa" hidden="1">{"summary",#N/A,FALSE,"2000 vs 1999";"detail",#N/A,FALSE,"2000 vs 1999"}</definedName>
    <definedName name="adb" hidden="1">{#N/A,#N/A,FALSE,"Sheet1 (2)"}</definedName>
    <definedName name="add" hidden="1">{#N/A,#N/A,FALSE,"Assessment";#N/A,#N/A,FALSE,"Staffing";#N/A,#N/A,FALSE,"Hires";#N/A,#N/A,FALSE,"Assumptions"}</definedName>
    <definedName name="add_1" hidden="1">{#N/A,#N/A,FALSE,"Assessment";#N/A,#N/A,FALSE,"Staffing";#N/A,#N/A,FALSE,"Hires";#N/A,#N/A,FALSE,"Assumptions"}</definedName>
    <definedName name="add_2" hidden="1">{#N/A,#N/A,FALSE,"Assessment";#N/A,#N/A,FALSE,"Staffing";#N/A,#N/A,FALSE,"Hires";#N/A,#N/A,FALSE,"Assumptions"}</definedName>
    <definedName name="ade" hidden="1">{#N/A,#N/A,TRUE,"UBANEW MAY F"}</definedName>
    <definedName name="adeekl"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l"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f" hidden="1">{"raatios",#N/A,FALSE,"A";"ratios",#N/A,FALSE,"B";"ratios",#N/A,FALSE,"C";"ratios",#N/A,FALSE,"D";"ratios",#N/A,FALSE,"F"}</definedName>
    <definedName name="adfacvasv" hidden="1">{"'I-1 and I-2'!$A$1:$G$190"}</definedName>
    <definedName name="adfgasdysty" hidden="1">{#N/A,#N/A,FALSE,"REPORT"}</definedName>
    <definedName name="adfs" hidden="1">{#N/A,#N/A,FALSE,"Staffnos &amp; cost"}</definedName>
    <definedName name="adfsfjfjky" hidden="1">{#N/A,#N/A,FALSE,"REPORT"}</definedName>
    <definedName name="ADGFG" hidden="1">{#N/A,#N/A,FALSE,"Staffnos &amp; cost"}</definedName>
    <definedName name="adght" hidden="1">{"Datos",#N/A,TRUE,"Datos"}</definedName>
    <definedName name="ad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ITION" hidden="1">{"'장비'!$A$3:$M$12"}</definedName>
    <definedName name="ADITION_1" hidden="1">{"'장비'!$A$3:$M$12"}</definedName>
    <definedName name="ADJ" hidden="1">{#N/A,#N/A,FALSE,"Aging Summary";#N/A,#N/A,FALSE,"Ratio Analysis";#N/A,#N/A,FALSE,"Test 120 Day Accts";#N/A,#N/A,FALSE,"Tickmarks"}</definedName>
    <definedName name="adjusted" hidden="1">#N/A</definedName>
    <definedName name="Adresse1" hidden="1">#REF!</definedName>
    <definedName name="ADS" hidden="1">{#N/A,#N/A,FALSE,"REPORT"}</definedName>
    <definedName name="adsada" hidden="1">{#N/A,#N/A,FALSE,"Stock Options"}</definedName>
    <definedName name="adsfdafd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thtrh" hidden="1">{"Datos",#N/A,TRUE,"Datos"}</definedName>
    <definedName name="adx" hidden="1">{#N/A,#N/A,FALSE,"str_title";#N/A,#N/A,FALSE,"SUM";#N/A,#N/A,FALSE,"Scope";#N/A,#N/A,FALSE,"PIE-Jn";#N/A,#N/A,FALSE,"PIE-Jn_Hz";#N/A,#N/A,FALSE,"Liq_Plan";#N/A,#N/A,FALSE,"S_Curve";#N/A,#N/A,FALSE,"Liq_Prof";#N/A,#N/A,FALSE,"Man_Pwr";#N/A,#N/A,FALSE,"Man_Prof"}</definedName>
    <definedName name="aed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ee" hidden="1">{"Datos",#N/A,TRUE,"Datos"}</definedName>
    <definedName name="aef" hidden="1">{"Datos",#N/A,TRUE,"Datos"}</definedName>
    <definedName name="aegrh" hidden="1">{"Datos",#N/A,TRUE,"Datos"}</definedName>
    <definedName name="aeht" hidden="1">{"Datos",#N/A,TRUE,"Datos"}</definedName>
    <definedName name="aerf" hidden="1">{"'I-1 and I-2'!$A$1:$G$190"}</definedName>
    <definedName name="aerh" hidden="1">{"Datos",#N/A,TRUE,"Datos"}</definedName>
    <definedName name="af" hidden="1">{#N/A,#N/A,FALSE,"Pharm";#N/A,#N/A,FALSE,"WWCM"}</definedName>
    <definedName name="afao" hidden="1">{"page 1",#N/A,FALSE,"suivi exploitation";"page 2",#N/A,FALSE,"suivi exploitation";"page 3",#N/A,FALSE,"suivi exploitation"}</definedName>
    <definedName name="afasdf" hidden="1">{"'I-1 and I-2'!$A$1:$G$190"}</definedName>
    <definedName name="afawfadfafda"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AFDADSFDAS" hidden="1">{#N/A,#N/A,FALSE,"REPORT"}</definedName>
    <definedName name="aferg" hidden="1">{"Datos",#N/A,TRUE,"Datos"}</definedName>
    <definedName name="a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rica" hidden="1">{#N/A,#N/A,FALSE,"CNS";#N/A,#N/A,FALSE,"Serz";#N/A,#N/A,FALSE,"Ace"}</definedName>
    <definedName name="AFWER" hidden="1">{"EE4 Budget years USD",#N/A,TRUE,"Profit and Loss";"EE4 Budget years USD",#N/A,TRUE,"Firm capex";"EE4 Budget years USD",#N/A,TRUE,"Cashflow";"EE4 Budget years USD",#N/A,TRUE,"Balance Sheet"}</definedName>
    <definedName name="ag" hidden="1">{"Datos",#N/A,TRUE,"Datos"}</definedName>
    <definedName name="agafdhsdh" hidden="1">{#N/A,#N/A,FALSE,"REPORT"}</definedName>
    <definedName name="agdfg" hidden="1">{"Datos",#N/A,TRUE,"Datos"}</definedName>
    <definedName name="AGE" hidden="1">{#N/A,#N/A,FALSE,"Staffnos &amp; cost"}</definedName>
    <definedName name="AGSDFAGDFG" hidden="1">{#N/A,#N/A,FALSE,"Pharm";#N/A,#N/A,FALSE,"WWCM"}</definedName>
    <definedName name="agsgaghgfj" hidden="1">{#N/A,#N/A,FALSE,"Pharm";#N/A,#N/A,FALSE,"WWCM"}</definedName>
    <definedName name="ah"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HDFHADH" hidden="1">{#N/A,#N/A,FALSE,"Pharm";#N/A,#N/A,FALSE,"WWCM"}</definedName>
    <definedName name="ahfrwue" hidden="1">{#N/A,#N/A,FALSE,"AUDIT-MWOS"}</definedName>
    <definedName name="ahgvd"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ahm" hidden="1">{"'Feb 99'!$A$1:$G$30"}</definedName>
    <definedName name="ahme" hidden="1">{#N/A,#N/A,FALSE,"PPA";#N/A,#N/A,FALSE,"PSR";#N/A,#N/A,FALSE,"BS";#N/A,#N/A,FALSE,"P&amp;L";#N/A,#N/A,FALSE,"SCF"}</definedName>
    <definedName name="ahmed"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hr" hidden="1">{"Datos",#N/A,TRUE,"Datos"}</definedName>
    <definedName name="ahtgkre" hidden="1">{"REP1",#N/A,FALSE,"HSSA-LOG"}</definedName>
    <definedName name="ajehri" hidden="1">{#N/A,#N/A,FALSE,"AUDIT-MWOS"}</definedName>
    <definedName name="alex" hidden="1">{#N/A,#N/A,FALSE,"REPORT"}</definedName>
    <definedName name="alexan" hidden="1">{#N/A,#N/A,FALSE,"REPORT"}</definedName>
    <definedName name="ali" hidden="1">{"'T2-3-3'!$B$8:$P$15"}</definedName>
    <definedName name="alma" hidden="1">{#N/A,#N/A,FALSE,"REPORT"}</definedName>
    <definedName name="alskdn" hidden="1">{"'I-1 and I-2'!$A$1:$G$190"}</definedName>
    <definedName name="alyson" hidden="1">{#N/A,#N/A,FALSE,"Australia";#N/A,#N/A,FALSE,"Austria";#N/A,#N/A,FALSE,"Belgium";#N/A,#N/A,FALSE,"Canada";#N/A,#N/A,FALSE,"France";#N/A,#N/A,FALSE,"Germany";#N/A,#N/A,FALSE,"Hong Kong";#N/A,#N/A,FALSE,"Italy";#N/A,#N/A,FALSE,"Japan";#N/A,#N/A,FALSE,"Korea";#N/A,#N/A,FALSE,"Mexico";#N/A,#N/A,FALSE,"Poland";#N/A,#N/A,FALSE,"Spain";#N/A,#N/A,FALSE,"Switzerland";#N/A,#N/A,FALSE,"UK"}</definedName>
    <definedName name="amilozide" hidden="1">{#N/A,#N/A,FALSE,"REPORT"}</definedName>
    <definedName name="AMINE" hidden="1">{#N/A,#N/A,FALSE,"OTC";#N/A,#N/A,FALSE,"Ther";#N/A,#N/A,FALSE,"Temp";#N/A,#N/A,FALSE,"Exce";#N/A,#N/A,FALSE,"Buff";#N/A,#N/A,FALSE,"Picot";#N/A,#N/A,FALSE,"Luftal";#N/A,#N/A,FALSE,"Comt"}</definedName>
    <definedName name="amit" hidden="1">{"Balance Sheet",#N/A,FALSE,"Balsheet";"Assets Schedule",#N/A,FALSE,"Balsheet";"Abstract",#N/A,FALSE,"Balsheet"}</definedName>
    <definedName name="amit_1" hidden="1">{"Balance Sheet",#N/A,FALSE,"Balsheet";"Assets Schedule",#N/A,FALSE,"Balsheet";"Abstract",#N/A,FALSE,"Balsheet"}</definedName>
    <definedName name="amit_1_1" hidden="1">{"Balance Sheet",#N/A,FALSE,"Balsheet";"Assets Schedule",#N/A,FALSE,"Balsheet";"Abstract",#N/A,FALSE,"Balsheet"}</definedName>
    <definedName name="amit_2" hidden="1">{"Balance Sheet",#N/A,FALSE,"Balsheet";"Assets Schedule",#N/A,FALSE,"Balsheet";"Abstract",#N/A,FALSE,"Balsheet"}</definedName>
    <definedName name="AMOR" hidden="1">{"page 1",#N/A,FALSE,"suivi exploitation";"page 2",#N/A,FALSE,"suivi exploitation";"page 3",#N/A,FALSE,"suivi exploitation"}</definedName>
    <definedName name="an" hidden="1">#REF!</definedName>
    <definedName name="anae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na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nalSecto" hidden="1">#REF!</definedName>
    <definedName name="Analysis" hidden="1">{"'JANICE'!$B$155:$L$171"}</definedName>
    <definedName name="Annexe" hidden="1">{#N/A,#N/A,FALSE,"Maritime";#N/A,#N/A,FALSE,"Transit";#N/A,#N/A,FALSE,"Commercial";#N/A,#N/A,FALSE,"Safi";#N/A,#N/A,FALSE,"JORF LASFAR";#N/A,#N/A,FALSE,"Agadir";#N/A,#N/A,FALSE,"Nador";#N/A,#N/A,FALSE,"Phyto";#N/A,#N/A,FALSE,"TIR Mohammedia";#N/A,#N/A,FALSE,"NOUACEUR"}</definedName>
    <definedName name="Annexure" hidden="1">{#N/A,#N/A,FALSE,"Sheet7"}</definedName>
    <definedName name="annexure6revised"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nscount" hidden="1">2</definedName>
    <definedName name="anythingelse" hidden="1">{#N/A,#N/A,FALSE,"Aging Summary";#N/A,#N/A,FALSE,"Ratio Analysis";#N/A,#N/A,FALSE,"Test 120 Day Accts";#N/A,#N/A,FALSE,"Tickmarks"}</definedName>
    <definedName name="AP" hidden="1">{#N/A,#N/A,FALSE,"Assessment";#N/A,#N/A,FALSE,"Staffing";#N/A,#N/A,FALSE,"Hires";#N/A,#N/A,FALSE,"Assumptions"}</definedName>
    <definedName name="APC" hidden="1">{"Summary analysis",#N/A,FALSE,"Total";"OCPH analysis",#N/A,FALSE,"Total";"detail analysis",#N/A,FALSE,"Total"}</definedName>
    <definedName name="APP" hidden="1">{#N/A,#N/A,FALSE,"Assessment";#N/A,#N/A,FALSE,"Staffing";#N/A,#N/A,FALSE,"Hires";#N/A,#N/A,FALSE,"Assumptions"}</definedName>
    <definedName name="Apr" hidden="1">{#N/A,#N/A,FALSE,"Staffnos &amp; cost"}</definedName>
    <definedName name="AS" hidden="1">{#N/A,#N/A,FALSE,"Pharm";#N/A,#N/A,FALSE,"WWCM"}</definedName>
    <definedName name="AS2DocOpenMode" hidden="1">"AS2DocumentEdit"</definedName>
    <definedName name="AS2HasNoAutoHeaderFooter" hidden="1">" "</definedName>
    <definedName name="AS2LinkLS" hidden="1">#REF!</definedName>
    <definedName name="AS2NamedRange" hidden="1">9</definedName>
    <definedName name="AS2ReportLS" hidden="1">1</definedName>
    <definedName name="AS2StaticLS" hidden="1">#REF!</definedName>
    <definedName name="AS2SyncStepLS" hidden="1">0</definedName>
    <definedName name="AS2TickmarkLS" hidden="1">#REF!</definedName>
    <definedName name="AS2TickmarkLS1" hidden="1">#REF!</definedName>
    <definedName name="AS2VersionLS" hidden="1">300</definedName>
    <definedName name="asa" hidden="1">{#N/A,#N/A,FALSE,"Assessment";#N/A,#N/A,FALSE,"Staffing";#N/A,#N/A,FALSE,"Hires";#N/A,#N/A,FALSE,"Assumptions"}</definedName>
    <definedName name="asaf" hidden="1">{#N/A,#N/A,FALSE,"Proj.Cost &amp; Means of Fin."}</definedName>
    <definedName name="asaqwqwqw" hidden="1">{#N/A,#N/A,FALSE,"Overall Staffing Review";#N/A,#N/A,FALSE,"Detailed Resource Mix Review";#N/A,#N/A,FALSE,"Detailed Pyramid Review";#N/A,#N/A,FALSE,"Hours By Activity";#N/A,#N/A,FALSE,"Hours By Custom Resource"}</definedName>
    <definedName name="asas" hidden="1">{#N/A,#N/A,FALSE,"Pharm";#N/A,#N/A,FALSE,"WWCM"}</definedName>
    <definedName name="asasas" hidden="1">{#N/A,#N/A,FALSE,"Year";#N/A,#N/A,FALSE,"AC Fiscal Year";#N/A,#N/A,FALSE,"Financials By Line of Business";#N/A,#N/A,FALSE,"Line of Business Review";#N/A,#N/A,FALSE,"Activity Review";#N/A,#N/A,FALSE,"Financials By Custom Resource";#N/A,#N/A,FALSE,"Custom Resource Review"}</definedName>
    <definedName name="asasasas" hidden="1">{#N/A,#N/A,FALSE,"Year";#N/A,#N/A,FALSE,"AC Fiscal Year";#N/A,#N/A,FALSE,"Hourly Rate By Activity";#N/A,#N/A,FALSE,"Hourly Rate By Custom Resource";#N/A,#N/A,FALSE,"Line of Business Review";#N/A,#N/A,FALSE,"Assumptions";#N/A,#N/A,FALSE,"Sensitivity Analysis";#N/A,#N/A,FALSE,"Overall Staffing Review"}</definedName>
    <definedName name="ASASJJJJJJ" hidden="1">{#N/A,#N/A,FALSE,"Prog"}</definedName>
    <definedName name="asb" hidden="1">{#N/A,#N/A,FALSE,"Pro Forma Earnings";#N/A,#N/A,FALSE,"Financial Position"}</definedName>
    <definedName name="asc" hidden="1">{#N/A,#N/A,FALSE,"Staffnos &amp; cost"}</definedName>
    <definedName name="asd" hidden="1">{#N/A,#N/A,FALSE,"Pharm";#N/A,#N/A,FALSE,"WWCM"}</definedName>
    <definedName name="asd.report" hidden="1">{#N/A,#N/A,FALSE,"Summary";#N/A,#N/A,FALSE,"10-31-96";#N/A,#N/A,FALSE,"11-15-96";#N/A,#N/A,FALSE,"11-30-96";#N/A,#N/A,FALSE,"12-15-96";#N/A,#N/A,FALSE,"12-31-96"}</definedName>
    <definedName name="asdafa" hidden="1">{#N/A,#N/A,FALSE,"Proj.Cost &amp; Means of Fin."}</definedName>
    <definedName name="ASDasAS" hidden="1">{"'T6-1'!$B$6:$M$24"}</definedName>
    <definedName name="asdasd" hidden="1">{"FORM1",#N/A,TRUE,"Revenue";"FORM1.1",#N/A,TRUE,"Revenue";"FORM1.2",#N/A,TRUE,"Revenue";"FORM2",#N/A,TRUE,"Revenue";"FORM2.1",#N/A,TRUE,"Revenue"}</definedName>
    <definedName name="asdcvasdvasdv" hidden="1">{"'I-1 and I-2'!$A$1:$G$190"}</definedName>
    <definedName name="asdf" hidden="1">{#N/A,#N/A,FALSE,"Aging Summary";#N/A,#N/A,FALSE,"Ratio Analysis";#N/A,#N/A,FALSE,"Test 120 Day Accts";#N/A,#N/A,FALSE,"Tickmarks"}</definedName>
    <definedName name="asdfaf" hidden="1">{#N/A,#N/A,FALSE,"Assessment";#N/A,#N/A,FALSE,"Staffing";#N/A,#N/A,FALSE,"Hires";#N/A,#N/A,FALSE,"Assumptions"}</definedName>
    <definedName name="asdfaf_1" hidden="1">{#N/A,#N/A,FALSE,"Assessment";#N/A,#N/A,FALSE,"Staffing";#N/A,#N/A,FALSE,"Hires";#N/A,#N/A,FALSE,"Assumptions"}</definedName>
    <definedName name="asdfaf_2" hidden="1">{#N/A,#N/A,FALSE,"Assessment";#N/A,#N/A,FALSE,"Staffing";#N/A,#N/A,FALSE,"Hires";#N/A,#N/A,FALSE,"Assumptions"}</definedName>
    <definedName name="asdfasd" hidden="1">{"'I-1 and I-2'!$A$1:$G$190"}</definedName>
    <definedName name="asdfasdf" hidden="1">{"'I-1 and I-2'!$A$1:$G$190"}</definedName>
    <definedName name="ASDFASDFA" hidden="1">{#N/A,#N/A,FALSE,"Summary";#N/A,#N/A,FALSE,"1991";#N/A,#N/A,FALSE,"91 AMT";#N/A,#N/A,FALSE,"1992";#N/A,#N/A,FALSE,"92 AMT";#N/A,#N/A,FALSE,"1993";#N/A,#N/A,FALSE,"93 AMT"}</definedName>
    <definedName name="asdfasdfas" hidden="1">{#N/A,#N/A,FALSE,"Australia";#N/A,#N/A,FALSE,"Austria";#N/A,#N/A,FALSE,"Belgium";#N/A,#N/A,FALSE,"Canada";#N/A,#N/A,FALSE,"France";#N/A,#N/A,FALSE,"Germany";#N/A,#N/A,FALSE,"Hong Kong";#N/A,#N/A,FALSE,"Italy";#N/A,#N/A,FALSE,"Japan";#N/A,#N/A,FALSE,"Korea";#N/A,#N/A,FALSE,"Mexico";#N/A,#N/A,FALSE,"Poland";#N/A,#N/A,FALSE,"Spain";#N/A,#N/A,FALSE,"Switzerland";#N/A,#N/A,FALSE,"UK"}</definedName>
    <definedName name="asdfasdfggbhg" hidden="1">{"'I-1 and I-2'!$A$1:$G$190"}</definedName>
    <definedName name="asdfasf" hidden="1">{"'I-1 and I-2'!$A$1:$G$190"}</definedName>
    <definedName name="asdfbhd" hidden="1">{#N/A,#N/A,FALSE,"Pharm";#N/A,#N/A,FALSE,"WWCM"}</definedName>
    <definedName name="asdfdg" hidden="1">{#N/A,#N/A,FALSE,"Staffnos &amp; cost"}</definedName>
    <definedName name="asdff" hidden="1">#REF!</definedName>
    <definedName name="asdfg" hidden="1">{#N/A,#N/A,FALSE,"Pharm";#N/A,#N/A,FALSE,"WWCM"}</definedName>
    <definedName name="asdfgh" hidden="1">{#N/A,#N/A,FALSE,"Staffnos &amp; cost"}</definedName>
    <definedName name="asdfnm" hidden="1">{"'I-1 and I-2'!$A$1:$G$190"}</definedName>
    <definedName name="asdg" hidden="1">{#VALUE!,#N/A,FALSE,0;#N/A,#N/A,FALSE,0}</definedName>
    <definedName name="asdgahdfhth" hidden="1">{#N/A,#N/A,FALSE,"REPORT"}</definedName>
    <definedName name="asdgasdg" hidden="1">#REF!</definedName>
    <definedName name="asdgayery" hidden="1">{#N/A,#N/A,FALSE,"Pharm";#N/A,#N/A,FALSE,"WWCM"}</definedName>
    <definedName name="asdgf" hidden="1">#REF!</definedName>
    <definedName name="asdgfdytyet" hidden="1">{#N/A,#N/A,FALSE,"REPORT"}</definedName>
    <definedName name="asdgge" hidden="1">{#VALUE!,#N/A,FALSE,0;#N/A,#N/A,FALSE,0}</definedName>
    <definedName name="ASDGGEE" hidden="1">{#VALUE!,#N/A,FALSE,0;#N/A,#N/A,FALSE,0}</definedName>
    <definedName name="asdgkyudf" hidden="1">{"EE4 Budget years USD",#N/A,TRUE,"Profit and Loss";"EE4 Budget years USD",#N/A,TRUE,"Firm capex";"EE4 Budget years USD",#N/A,TRUE,"Cashflow";"EE4 Budget years USD",#N/A,TRUE,"Balance Sheet"}</definedName>
    <definedName name="ASDGSD" hidden="1">{#N/A,#N/A,FALSE,"REPORT"}</definedName>
    <definedName name="asdgt" hidden="1">{"SCB BG EXT",#N/A,FALSE,"ADVANCEBG-EXT.D"}</definedName>
    <definedName name="asdgtryukuio" hidden="1">{#N/A,#N/A,FALSE,"REPORT"}</definedName>
    <definedName name="asdjdd" hidden="1">{#N/A,#N/A,FALSE,"AUDIT-MWOS"}</definedName>
    <definedName name="asdjgkl" hidden="1">{#N/A,#N/A,FALSE,"Pharm";#N/A,#N/A,FALSE,"WWCM"}</definedName>
    <definedName name="ASDSDFGH" hidden="1">{#N/A,#N/A,FALSE,"Staffnos &amp; cost"}</definedName>
    <definedName name="asdt" hidden="1">{#N/A,#N/A,FALSE,"Pharm";#N/A,#N/A,FALSE,"WWCM"}</definedName>
    <definedName name="asefdswedg" hidden="1">{"summary",#N/A,FALSE,"2000 vs 1999";"detail",#N/A,FALSE,"2000 vs 1999"}</definedName>
    <definedName name="ASF" hidden="1">{#N/A,#N/A,FALSE,"REPORT"}</definedName>
    <definedName name="asf." hidden="1">{"'All AERs-2000-2001'!$A$5:$K$39"}</definedName>
    <definedName name="asfd" hidden="1">{"Summary analysis",#N/A,FALSE,"Total";"OCPH analysis",#N/A,FALSE,"Total";"detail analysis",#N/A,FALSE,"Total"}</definedName>
    <definedName name="asfdas" hidden="1">{#N/A,#N/A,FALSE,"Proj.Cost &amp; Means of Fin."}</definedName>
    <definedName name="ASFDASDG" hidden="1">{#N/A,#N/A,FALSE,"REPORT"}</definedName>
    <definedName name="asffghujyki" hidden="1">{#N/A,#N/A,FALSE,"Pharm";#N/A,#N/A,FALSE,"WWCM"}</definedName>
    <definedName name="ASFGSATW" hidden="1">{#N/A,#N/A,FALSE,"Pharm";#N/A,#N/A,FALSE,"WWCM"}</definedName>
    <definedName name="ASFKJD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hidden="1">{"PLC Company Budget years",#N/A,TRUE,"Profit and Loss";"PLC Company Budget years",#N/A,TRUE,"Firm capex";"PLC Company Budget years",#N/A,TRUE,"Gross profit analysis";"PLC Company Budget years",#N/A,TRUE,"Cashflow";"PLC Company Budget years",#N/A,TRUE,"Balance Sheet"}</definedName>
    <definedName name="asfrtewy" hidden="1">{#N/A,#N/A,FALSE,"Pharm";#N/A,#N/A,FALSE,"WWCM"}</definedName>
    <definedName name="asgrr" hidden="1">{"MF-601",#N/A,TRUE,"MANT-EX-B(fJ)";"MF-602",#N/A,TRUE,"ELECTR-FJ(B)";"MF-603",#N/A,TRUE,"PERSONAL(FJ)B";"MF-604",#N/A,TRUE,"REACT-P(B)";"MF-605",#N/A,TRUE,"OTR-COS.FJ(B)";"MF-60X",#N/A,TRUE,"Resumen"}</definedName>
    <definedName name="ash" hidden="1">{"'Home'!$E$12"}</definedName>
    <definedName name="asre"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ASSA" hidden="1">{#N/A,#N/A,FALSE,"1";#N/A,#N/A,FALSE,"2";#N/A,#N/A,FALSE,"16 - 17";#N/A,#N/A,FALSE,"18 - 19";#N/A,#N/A,FALSE,"26";#N/A,#N/A,FALSE,"27";#N/A,#N/A,FALSE,"28"}</definedName>
    <definedName name="ASSA_2" hidden="1">{"'Typical Costs Estimates'!$C$158:$H$161"}</definedName>
    <definedName name="assd" hidden="1">{#N/A,"Valores de los cuartiles",FALSE,"INFO BANDAS";#N/A,"Valores redondeados",FALSE,"INFO BANDAS"}</definedName>
    <definedName name="Assets" hidden="1">#REF!</definedName>
    <definedName name="assx" hidden="1">{#N/A,#N/A,FALSE,"Détail"}</definedName>
    <definedName name="astg" hidden="1">{"MF-601",#N/A,TRUE,"MANT-EX-B(fJ)";"MF-602",#N/A,TRUE,"ELECTR-FJ(B)";"MF-603",#N/A,TRUE,"PERSONAL(FJ)B";"MF-604",#N/A,TRUE,"REACT-P(B)";"MF-6XX",#N/A,TRUE,"Resumen";"MF-605",#N/A,TRUE,"OTR-COS.FJ(B)"}</definedName>
    <definedName name="asu"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asvgddxxxx" hidden="1">{"SCB BG EXT",#N/A,FALSE,"ADVANCEBG-EXT.D"}</definedName>
    <definedName name="aswqr" hidden="1">{"REP1",#N/A,FALSE,"HSSA-LOG"}</definedName>
    <definedName name="aswt4t" hidden="1">{"MF-601",#N/A,TRUE,"MANT-EX-B(fJ)";"MF-602",#N/A,TRUE,"ELECTR-FJ(B)";"MF-603",#N/A,TRUE,"PERSONAL(FJ)B";"MF-604",#N/A,TRUE,"REACT-P(B)";"MF-605",#N/A,TRUE,"OTR-COS.FJ(B)";"MF-60X",#N/A,TRUE,"Resumen"}</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SEXToEURO" hidden="1">#N/A</definedName>
    <definedName name="attrh" hidden="1">{"Datos",#N/A,TRUE,"Datos"}</definedName>
    <definedName name="Aug" hidden="1">{#N/A,#N/A,FALSE,"Staffnos &amp; cost"}</definedName>
    <definedName name="autres" hidden="1">{#N/A,#N/A,FALSE,"Pharm";#N/A,#N/A,FALSE,"WWCM"}</definedName>
    <definedName name="AvgSellPr" hidden="1">#N/A</definedName>
    <definedName name="AVIR" hidden="1">{#N/A,#N/A,FALSE,"Staffnos &amp; cost"}</definedName>
    <definedName name="avon1" hidden="1">#REF!</definedName>
    <definedName name="avril07"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w" hidden="1">{"summary - summary",#N/A,TRUE,"Summary";"summary - summary 1",#N/A,TRUE,"Summary"}</definedName>
    <definedName name="awe" hidden="1">{"Datos",#N/A,TRUE,"Datos"}</definedName>
    <definedName name="aws" hidden="1">{"summary - summary",#N/A,TRUE,"Summary";"summary - summary 1",#N/A,TRUE,"Summary"}</definedName>
    <definedName name="Awwq" hidden="1">{"AUDIT-MWOS WITH POS 7.11.98",#N/A,FALSE,"AUDIT-MWOS"}</definedName>
    <definedName name="AX" hidden="1">{#N/A,#N/A,FALSE,"Pharm";#N/A,#N/A,FALSE,"WWCM"}</definedName>
    <definedName name="aye" hidden="1">{"SOC ADV BG EXT",#N/A,FALSE,"ADVANCEBG-EXT.D"}</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YO" hidden="1">{#N/A,#N/A,TRUE,"UBANEW MAY F"}</definedName>
    <definedName name="az" hidden="1">{#N/A,#N/A,FALSE,"Pharm";#N/A,#N/A,FALSE,"WWCM"}</definedName>
    <definedName name="AZAEAZ"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az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zeazr" hidden="1">{#N/A,#N/A,FALSE,"Sales Graph";#N/A,#N/A,FALSE,"BUC Graph";#N/A,#N/A,FALSE,"P&amp;L - YTD"}</definedName>
    <definedName name="aze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zerety" hidden="1">{#N/A,#N/A,FALSE,"Pharm";#N/A,#N/A,FALSE,"WWCM"}</definedName>
    <definedName name="azerty" hidden="1">{#N/A,#N/A,FALSE,"Pharm";#N/A,#N/A,FALSE,"WWCM"}</definedName>
    <definedName name="azz"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_3" hidden="1">{#N/A,#N/A,TRUE,"Staffnos &amp; cost"}</definedName>
    <definedName name="b_4" hidden="1">{#N/A,#N/A,TRUE,"Staffnos &amp; cost"}</definedName>
    <definedName name="b_5" hidden="1">{#N/A,#N/A,TRUE,"Staffnos &amp; cost"}</definedName>
    <definedName name="BadLink" hidden="1">#REF!</definedName>
    <definedName name="Bajoria" hidden="1">{"'Home'!$E$12"}</definedName>
    <definedName name="bal" hidden="1">{#N/A,#N/A,FALSE,"Pharm";#N/A,#N/A,FALSE,"WWCM"}</definedName>
    <definedName name="bala" hidden="1">{"Balance sheet - BS",#N/A,TRUE,"BS";"Balance Sheet - BS 1",#N/A,TRUE,"BS"}</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NSAL" hidden="1">{"'Home'!$E$12"}</definedName>
    <definedName name="BATEAU" hidden="1">{#N/A,#N/A,FALSE,"Tabl. G1";#N/A,#N/A,FALSE,"Tabl. G2"}</definedName>
    <definedName name="bbb" hidden="1">{#N/A,#N/A,FALSE,"Pharm";#N/A,#N/A,FALSE,"WWCM"}</definedName>
    <definedName name="bbbb" hidden="1">#REF!,#REF!,#REF!</definedName>
    <definedName name="bbbbb" hidden="1">{#N/A,#N/A,FALSE,"Pharm";#N/A,#N/A,FALSE,"WWCM"}</definedName>
    <definedName name="BBBBBB" hidden="1">{#N/A,#N/A,FALSE,"REPORT"}</definedName>
    <definedName name="BBBBBBBBB" hidden="1">{#N/A,#N/A,FALSE,"REPORT"}</definedName>
    <definedName name="bbbbbbbbbbbbb" hidden="1">{#N/A,#N/A,FALSE,"Pharm";#N/A,#N/A,FALSE,"WWCM"}</definedName>
    <definedName name="bbbbbbbbbbbbbb" hidden="1">#REF!</definedName>
    <definedName name="BBBBBBBBBBBBBBBBBBBBBBBBBBBBBBBBBBB" hidden="1">{"raatios",#N/A,FALSE,"A";"ratios",#N/A,FALSE,"B";"ratios",#N/A,FALSE,"C";"ratios",#N/A,FALSE,"D";"ratios",#N/A,FALSE,"F"}</definedName>
    <definedName name="bbchart1" hidden="1">#REF!</definedName>
    <definedName name="bbchart2" hidden="1">#REF!</definedName>
    <definedName name="bbchart3" hidden="1">#REF!</definedName>
    <definedName name="bbchart4" hidden="1">#REF!</definedName>
    <definedName name="bbchart5" hidden="1">#REF!</definedName>
    <definedName name="bbertine" hidden="1">{#N/A,#N/A,FALSE,"Card";#N/A,#N/A,FALSE,"Prav";#N/A,#N/A,FALSE,"Irbe";#N/A,#N/A,FALSE,"Plavix";#N/A,#N/A,FALSE,"Capt";#N/A,#N/A,FALSE,"Fosi"}</definedName>
    <definedName name="bbnb" hidden="1">{"Datos",#N/A,TRUE,"Datos"}</definedName>
    <definedName name="BC" hidden="1">{#N/A,#N/A,FALSE,"Pro Forma Earnings";#N/A,#N/A,FALSE,"Financial Position"}</definedName>
    <definedName name="bcahrt2" hidden="1">#REF!</definedName>
    <definedName name="bcahrt4" hidden="1">#REF!</definedName>
    <definedName name="bcd"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bchart1" hidden="1">#REF!</definedName>
    <definedName name="bchart5" hidden="1">#REF!</definedName>
    <definedName name="bcvb" hidden="1">{"Datos",#N/A,TRUE,"Datos"}</definedName>
    <definedName name="berry" hidden="1">{#N/A,#N/A,FALSE,"Taxblinc";#N/A,#N/A,FALSE,"Rsvsacls"}</definedName>
    <definedName name="BEx0017DGUEDPCFJUPUZOOLJCS2B" hidden="1">#N/A</definedName>
    <definedName name="BEx001CNWHJ5RULCSFM36ZCGJ1UH" hidden="1">#N/A</definedName>
    <definedName name="BEx002P9Z1IN9RCFCW5ETEUFV7S5" hidden="1">#N/A</definedName>
    <definedName name="BEx004791UAJIJSN57OT7YBLNP82" hidden="1">#N/A</definedName>
    <definedName name="BEx0058WPH36QNONS5LTR8V91QEI" hidden="1">#N/A</definedName>
    <definedName name="BEx008P2NVFDLBHL7IZ5WTMVOQ1F" hidden="1">#N/A</definedName>
    <definedName name="BEx009G00IN0JUIAQ4WE9NHTMQE2" hidden="1">#N/A</definedName>
    <definedName name="BEx00DXTY2JDVGWQKV8H7FG4SV30" hidden="1">#N/A</definedName>
    <definedName name="BEx00E3ANAE37XTGBFOLFKXVY870" hidden="1">#N/A</definedName>
    <definedName name="BEx00GHLTYRH5N2S6P78YW1CD30N" hidden="1">#N/A</definedName>
    <definedName name="BEx00GMWZFC4P1BI8OXSAALAH1P8" hidden="1">#N/A</definedName>
    <definedName name="BEx00GMX7YMCWZ2VPSLXRUCXJKQQ" hidden="1">#REF!</definedName>
    <definedName name="BEx00JC31DY11L45SEU4B10BIN6W" hidden="1">#N/A</definedName>
    <definedName name="BEx00KZHZBHP3TDV1YMX4B19B95O" hidden="1">#N/A</definedName>
    <definedName name="BEx00MBY8XXUOHIZ4LHXHPD7WYD5" hidden="1">#N/A</definedName>
    <definedName name="BEx00SH7G5VDX249I1AQA9TGK32B" hidden="1">#N/A</definedName>
    <definedName name="BEx00SXAMPAATN3E02458UDJ87V7" hidden="1">#REF!</definedName>
    <definedName name="BEx011M7WKU3TPSVLWR3AJWXWE4K" hidden="1">#N/A</definedName>
    <definedName name="BEx01AGFAD1SGMPIHVCFO0FO1TOX" hidden="1">#REF!</definedName>
    <definedName name="BEx01ALWOBWCNC4OBV3E1EHNOM32" hidden="1">#N/A</definedName>
    <definedName name="BEx01HY6E3GJ66ABU5ABN26V6Q13" hidden="1">#N/A</definedName>
    <definedName name="BEx01N71RCJY3JYCSHZUDZB99MQW" hidden="1">#N/A</definedName>
    <definedName name="BEx01N71UC40X83TBRU2JWROTAWU" hidden="1">#REF!</definedName>
    <definedName name="BEx01OE7A8FA2RGZFIFDL2JET0BI" hidden="1">#N/A</definedName>
    <definedName name="BEx01PW5YQKEGAR8JDDI5OARYXDF" hidden="1">#N/A</definedName>
    <definedName name="BEx01WXNUOF785L9QFPCQQVGFDWO" hidden="1">#N/A</definedName>
    <definedName name="BEx01XJ94SHJ1YQ7ORPW0RQGKI2H" hidden="1">#N/A</definedName>
    <definedName name="BEx0280VYN6VNO9RF9RP97MIQJRW" hidden="1">#REF!</definedName>
    <definedName name="BEx02Q08R9G839Q4RFGG9026C7PX" hidden="1">#N/A</definedName>
    <definedName name="BEx02SEL3Z1QWGAHXDPUA9WLTTPS" hidden="1">#N/A</definedName>
    <definedName name="BEx02Y3KJZH5BGDM9QEZ1PVVI114" hidden="1">#N/A</definedName>
    <definedName name="BEx0313GOED46Y8YVXI9FD42VRVR" hidden="1">#REF!</definedName>
    <definedName name="BEx0313GRLLASDTVPW5DHTXHE74M" hidden="1">#N/A</definedName>
    <definedName name="BEx03EA7YDZF7T47T75JEC82R7FH" hidden="1">#N/A</definedName>
    <definedName name="BEx1F0SOZ3H5XUHXD7O01TCR8T6J" hidden="1">#N/A</definedName>
    <definedName name="BEx1F9HL824UCNCVZ2U62J4KZCX8" hidden="1">#N/A</definedName>
    <definedName name="BEx1FEVSJKTI1Q1Z874QZVFSJSVA" hidden="1">#N/A</definedName>
    <definedName name="BEx1FG2XODOKNU773K61D51QYCAF" hidden="1">#REF!</definedName>
    <definedName name="BEx1FGDRUHHLI1GBHELT4PK0LY4V" hidden="1">#N/A</definedName>
    <definedName name="BEx1FJZ7GKO99IYTP6GGGF7EUL3Z" hidden="1">#N/A</definedName>
    <definedName name="BEx1FQVEDVT5B538IV4OZGCE2GWK" hidden="1">#REF!</definedName>
    <definedName name="BEx1FU62SRIQIYWZ2CYUORT1O14P" hidden="1">#REF!</definedName>
    <definedName name="BEx1FZV2CM77TBH1R6YYV9P06KA2" hidden="1">#N/A</definedName>
    <definedName name="BEx1G59AY8195JTUM6P18VXUFJ3E" hidden="1">#N/A</definedName>
    <definedName name="BEx1G7YE2KD2CDARL22VYA50GEC0" hidden="1">#REF!</definedName>
    <definedName name="BEx1GA78BX11STR7N9GYBVOXTRAU" hidden="1">#N/A</definedName>
    <definedName name="BEx1GG1PFXB2O1Y9D46H448EKTI5" hidden="1">#N/A</definedName>
    <definedName name="BEx1GG1Q70TGNW6FXOFU0X55RIME" hidden="1">#N/A</definedName>
    <definedName name="BEx1GH8W0SFEEA0LT5Z4JH0B1SCU" hidden="1">#N/A</definedName>
    <definedName name="BEx1GVMRHFXUP6XYYY9NR12PV5TF" hidden="1">#N/A</definedName>
    <definedName name="BEx1H6KIT7BHUH6MDDWC935V9N47" hidden="1">#N/A</definedName>
    <definedName name="BEx1HAX1DEEX1X3V2J7O3RHGJ49L" hidden="1">#N/A</definedName>
    <definedName name="BEx1HDGOOJ3SKHYMWUZJ1P0RQZ9N" hidden="1">#N/A</definedName>
    <definedName name="BEx1HDM5ZXSJG6JQEMSFV52PZ10V" hidden="1">#N/A</definedName>
    <definedName name="BEx1HETBBZVN5F43LKOFMC4QB0CR" hidden="1">#N/A</definedName>
    <definedName name="BEx1HG5RFFJQG09EI3HUY68BML8P" hidden="1">#REF!</definedName>
    <definedName name="BEx1HGWNWPLNXICOTP90TKQVVE4E" hidden="1">#N/A</definedName>
    <definedName name="BEx1HIPLJZABY0EMUOTZN0EQMDPU" hidden="1">#N/A</definedName>
    <definedName name="BEx1HLUTTHJPW2XF1KNB2NWWOHS1" hidden="1">#REF!</definedName>
    <definedName name="BEx1HO3RUDETV0GR4NGRRJIQBHOX" hidden="1">#REF!</definedName>
    <definedName name="BEx1HO94JIRX219MPWMB5E5XZ04X" hidden="1">#N/A</definedName>
    <definedName name="BEx1HPLLAFEC7IPAJFDZFWCAINE5" hidden="1">#N/A</definedName>
    <definedName name="BEx1HQNF6KHM21E3XLW0NMSSEI9S" hidden="1">#N/A</definedName>
    <definedName name="BEx1HSLNWIW4S97ZBYY7I7M5YVH4" hidden="1">#N/A</definedName>
    <definedName name="BEx1I4QKTILCKZUSOJCVZN7SNHL5" hidden="1">#N/A</definedName>
    <definedName name="BEx1I51BEQWQHB6PJ5BCT3X7NWQ9" hidden="1">#REF!</definedName>
    <definedName name="BEx1I5S8D3GTRV6HX7MUARPJP2L4" hidden="1">#REF!</definedName>
    <definedName name="BEx1I818BJEW7GY24S5WRYI3YPG3" hidden="1">#N/A</definedName>
    <definedName name="BEx1I8S47HCJP8CMBQLF09MLPH6W" hidden="1">#REF!</definedName>
    <definedName name="BEx1IAA88HLJSAYVZLLQEW8ZY840" hidden="1">#REF!</definedName>
    <definedName name="BEx1IE0ZP7RIFM9FI24S9I6AAJ14" hidden="1">#N/A</definedName>
    <definedName name="BEx1IGQ5B697MNDOE06MVSR0H58E" hidden="1">#N/A</definedName>
    <definedName name="BEx1IKRPW8MLB9Y485M1TL2IT9SH" hidden="1">#N/A</definedName>
    <definedName name="BEx1IONYHJO0L6XQHJ69BOD7PBCI" hidden="1">#N/A</definedName>
    <definedName name="BEx1IYUT993QA9EQP8Y0LKHUVY7U" hidden="1">#N/A</definedName>
    <definedName name="BEx1J0CSSHDJGBJUHVOEMCF2P4DL" hidden="1">#N/A</definedName>
    <definedName name="BEx1J13TB3ZJC6YAPCIP3685ZYVK" hidden="1">#N/A</definedName>
    <definedName name="BEx1J61RRF9LJ3V3R5OY3WJ6VBWR" hidden="1">#N/A</definedName>
    <definedName name="BEx1J7E8VCGLPYU82QXVUG5N3ZAI" hidden="1">#N/A</definedName>
    <definedName name="BEx1J8LDS94U5WODO2TKTVV7RGOQ" hidden="1">#REF!</definedName>
    <definedName name="BEx1JEAG1M5BNJT15814OQ05SF6G" hidden="1">#REF!</definedName>
    <definedName name="BEx1JGE2YQWH8S25USOY08XVGO0D" hidden="1">#N/A</definedName>
    <definedName name="BEx1JJJC9T1W7HY4V7HP1S1W4JO1" hidden="1">#N/A</definedName>
    <definedName name="BEx1JKKZSJ7DI4PTFVI9VVFMB1X2" hidden="1">#N/A</definedName>
    <definedName name="BEx1JNQDGGO3XP5DSMHTZYCBN7GF" hidden="1">#REF!</definedName>
    <definedName name="BEx1JUBQFRVMASSFK4B3V0AD7YP9" hidden="1">#N/A</definedName>
    <definedName name="BEx1JXBM5W4YRWNQ0P95QQS6JWD6" hidden="1">#N/A</definedName>
    <definedName name="BEx1JZV9IAXPQ9NWY84BA1CMKY6X" hidden="1">#REF!</definedName>
    <definedName name="BEx1K35YOA6VXI1VVW7DKHZQA2DX" hidden="1">#REF!</definedName>
    <definedName name="BEx1K4YOYI4RCPSNRB0TKQELFQCB" hidden="1">#REF!</definedName>
    <definedName name="BEx1K545HYJPLVC5I7QL2DXS5J4W" hidden="1">#REF!</definedName>
    <definedName name="BEx1K89DS3V559WJCT6UDB8OJG2O" hidden="1">#REF!</definedName>
    <definedName name="BEx1KB99B6MX7VBGA3NF8DTHJJW0" hidden="1">#REF!</definedName>
    <definedName name="BEx1KGCO2UIAI9Y7JAZ3B95N8GFQ" hidden="1">#REF!</definedName>
    <definedName name="BEx1KGY9QEHZ9QSARMQUTQKRK4UX" hidden="1">#N/A</definedName>
    <definedName name="BEx1KKP1ELIF2UII2FWVGL7M1X7J" hidden="1">#N/A</definedName>
    <definedName name="BEx1KTJF38HW4JGLYRFPJFTMQJT7" hidden="1">#N/A</definedName>
    <definedName name="BEx1KUVWMB0QCWA3RBE4CADFVRIS" hidden="1">#N/A</definedName>
    <definedName name="BEx1L1164MEVXLUH08B5GIJFFU16" hidden="1">#REF!</definedName>
    <definedName name="BEx1L2OFRRBVO7E67QT8QUEP6XNF" hidden="1">#REF!</definedName>
    <definedName name="BEx1L2OG1SDFK2TPXELJ77YP4NI2" hidden="1">#N/A</definedName>
    <definedName name="BEx1L6Q60MWRDJB4L20LK0XPA0Z2" hidden="1">#N/A</definedName>
    <definedName name="BEx1L8DF9H79VO6QCZAXDNBXDD48" hidden="1">#REF!</definedName>
    <definedName name="BEx1L9KMCH8XIGCCZFMHGANR2BZ9" hidden="1">#N/A</definedName>
    <definedName name="BEx1LD63FP2Z4BR9TKSHOZW9KKZ5" hidden="1">#N/A</definedName>
    <definedName name="BEx1LDMB9RW982DUILM2WPT5VWQ3" hidden="1">#N/A</definedName>
    <definedName name="BEx1LH2D2RQS5BVI7TF0E7F1F7JS" hidden="1">#REF!</definedName>
    <definedName name="BEx1LHNXMMYZLH193QGPYIWE74JJ" hidden="1">#N/A</definedName>
    <definedName name="BEx1LIV1S8FH07XGKSONISED6GYL" hidden="1">#REF!</definedName>
    <definedName name="BEx1LIV2R0HV4H0KX3KZ1CG8NHH9" hidden="1">#REF!</definedName>
    <definedName name="BEx1LP0BS9DEXXUKA7I5E44A0K6L" hidden="1">#REF!</definedName>
    <definedName name="BEx1LQSY2U8N3KJ9LW35W2RP2LXQ" hidden="1">#REF!</definedName>
    <definedName name="BEx1LRPGDQCOEMW8YT80J1XCDCIV" hidden="1">#N/A</definedName>
    <definedName name="BEx1LRUSJW4JG54X07QWD9R27WV9" hidden="1">#N/A</definedName>
    <definedName name="BEx1LU3MFL5B0B7TA2C3Z0KZ3EQX" hidden="1">#REF!</definedName>
    <definedName name="BEx1LU934T0H7S8FX02J24PBR4SO" hidden="1">#N/A</definedName>
    <definedName name="BEx1M1WBK5T0LP1AK2JYV6W87ID6" hidden="1">#N/A</definedName>
    <definedName name="BEx1M51HHDYGIT8PON7U8ICL2S95" hidden="1">#N/A</definedName>
    <definedName name="BEx1MAQJ6H8F8ARL7S0BDV4999AS" hidden="1">#N/A</definedName>
    <definedName name="BEx1MBXP0166030HU2EO7JRCCYD0" hidden="1">#REF!</definedName>
    <definedName name="BEx1MTRKKVCHOZ0YGID6HZ49LJTO" hidden="1">#N/A</definedName>
    <definedName name="BEx1MY43QMAHCK961ZCBSHSTF476" hidden="1">#REF!</definedName>
    <definedName name="BEx1MYK7S3IMX2T2G3GNWK5NE5V8" hidden="1">#REF!</definedName>
    <definedName name="BEx1N0CZ25WTWBVEVY3CGJPBMAYR" hidden="1">#N/A</definedName>
    <definedName name="BEx1N3CUJ3UX61X38ZAJVPEN4KMC" hidden="1">#N/A</definedName>
    <definedName name="BEx1N806FYRU1CYWIJFC3PQJ5QG3" hidden="1">#REF!</definedName>
    <definedName name="BEx1NM34KQTO1LDNSAFD1L82UZFG" hidden="1">#N/A</definedName>
    <definedName name="BEx1NO6TXZVOGCUWCCRTXRXWW0XL" hidden="1">#N/A</definedName>
    <definedName name="BEx1NS8EU5P9FQV3S0WRTXI5L361" hidden="1">#N/A</definedName>
    <definedName name="BEx1NUBX5VUYZFKQH69FN6BTLWCR" hidden="1">#N/A</definedName>
    <definedName name="BEx1NZ4K1L8UON80Y2A4RASKWGNP" hidden="1">#N/A</definedName>
    <definedName name="BEx1O4DAJ72BDQMY3F71EXO9WVI7" hidden="1">#N/A</definedName>
    <definedName name="BEx1OLAZ915OGYWP0QP1QQWDLCRX" hidden="1">#N/A</definedName>
    <definedName name="BEx1OO5ER042IS6IC4TLDI75JNVH" hidden="1">#N/A</definedName>
    <definedName name="BEx1OQ3GF7W9CK7S8E8TA8KK29HB" hidden="1">#N/A</definedName>
    <definedName name="BEx1OQ8XRH9V9GSSBSHAJROFOXS8" hidden="1">#REF!</definedName>
    <definedName name="BEx1OTE54CBSUT8FWKRALEDCUWN4" hidden="1">#N/A</definedName>
    <definedName name="BEx1OVSMPADTX95QUOX34KZQ8EDY" hidden="1">#N/A</definedName>
    <definedName name="BEx1OX544IO9FQJI7YYQGZCEHB3O" hidden="1">#N/A</definedName>
    <definedName name="BEx1OY6SVEUT2EQ26P7EKEND342G" hidden="1">#N/A</definedName>
    <definedName name="BEx1OY6YQOV3SH1BK2Z8VFLHWJMS" hidden="1">#REF!</definedName>
    <definedName name="BEx1OYN1LPIPI12O9G6F7QAOS9T4" hidden="1">#N/A</definedName>
    <definedName name="BEx1P1HHKJA799O3YZXQAX6KFH58" hidden="1">#N/A</definedName>
    <definedName name="BEx1P34W467WGPOXPK292QFJIPHJ" hidden="1">#N/A</definedName>
    <definedName name="BEx1P4C0EGOJTWIREEW574USLB8M" hidden="1">#N/A</definedName>
    <definedName name="BEx1P7S1J4TKGVJ43C2Q2R3M9WRB" hidden="1">#N/A</definedName>
    <definedName name="BEx1PA11BLPVZM8RC5BL46WX8YB5" hidden="1">#N/A</definedName>
    <definedName name="BEx1PBZ4BEFIPGMQXT9T8S4PZ2IM" hidden="1">#N/A</definedName>
    <definedName name="BEx1PJGTR6E6A6U4J3FC9SFGHBFR" hidden="1">#REF!</definedName>
    <definedName name="BEx1PKTH11O599ESMI9WYQE4R8P7" hidden="1">#N/A</definedName>
    <definedName name="BEx1PLF2CFSXBZPVI6CJ534EIJDN" hidden="1">#N/A</definedName>
    <definedName name="BEx1PMWZB2DO6EM9BKLUICZJ65HD" hidden="1">#N/A</definedName>
    <definedName name="BEx1PTICWKF6K183XUWYM22Y3T9I" hidden="1">#N/A</definedName>
    <definedName name="BEx1PV0CEXY29C48I8D1727EXHIU" hidden="1">#REF!</definedName>
    <definedName name="BEx1PZY9VU5YM53XUP728DNRDB0Z" hidden="1">#REF!</definedName>
    <definedName name="BEx1Q2I24J99FXK6ELC1YG2WWFXX" hidden="1">#N/A</definedName>
    <definedName name="BEx1Q2ND0E60FPJYGEA0E5W3P080" hidden="1">#N/A</definedName>
    <definedName name="BEx1QA54J2A4I7IBQR19BTY28ZMR" hidden="1">#N/A</definedName>
    <definedName name="BEx1QIU0NZ13LALP0SA0WXCM67DI" hidden="1">#N/A</definedName>
    <definedName name="BEx1QMQAHG3KQUK59DVM68SWKZIZ" hidden="1">#N/A</definedName>
    <definedName name="BEx1QNMOG3XMYNG5X3UIOKCOMFLJ" hidden="1">#REF!</definedName>
    <definedName name="BEx1QRTPMRK94CK1D8DSBH6FP5SC" hidden="1">#REF!</definedName>
    <definedName name="BEx1QU8263ADWM2S6P70OV1JAI1B" hidden="1">#N/A</definedName>
    <definedName name="BEx1QUDBL18FHGYFVKCN9L9YA8SF" hidden="1">#REF!</definedName>
    <definedName name="BEx1R9NMVK7BN4QD0ODJYL6M24FB" hidden="1">#REF!</definedName>
    <definedName name="BEx1R9YFKJCMSEST8OVCAO5E47FO" hidden="1">#N/A</definedName>
    <definedName name="BEx1RBGC06B3T52OIC0EQ1KGVP1I" hidden="1">#N/A</definedName>
    <definedName name="BEx1RFCLV54VEVZ2IFGCC1GVXZEP" hidden="1">#N/A</definedName>
    <definedName name="BEx1RNAG9GXQQFVPROL1O8IOTBMO" hidden="1">#N/A</definedName>
    <definedName name="BEx1RPU867V4E5IDM3Z3DSBZW885" hidden="1">#N/A</definedName>
    <definedName name="BEx1RRC7X4NI1CU4EO5XYE2GVARJ" hidden="1">#N/A</definedName>
    <definedName name="BEx1RXS9AZ6FQGK351CYA9PUE4LS" hidden="1">#N/A</definedName>
    <definedName name="BEx1RZ4QZ62I5EGPLP5J720QXE6H" hidden="1">#REF!</definedName>
    <definedName name="BEx1RZA1NCGT832L7EMR7GMF588W" hidden="1">#N/A</definedName>
    <definedName name="BEx1S0XGIPUSZQUCSGWSK10GKW7Y" hidden="1">#N/A</definedName>
    <definedName name="BEx1S12S58X49GAY3N069QNKDSDG" hidden="1">#REF!</definedName>
    <definedName name="BEx1S3MLLH0HI498XNNMXK5CQC6O" hidden="1">#N/A</definedName>
    <definedName name="BEx1S5VFNKIXHTTCWSV60UC50EZ8" hidden="1">#N/A</definedName>
    <definedName name="BEx1S6X932HAWGDF6DW4Q32LI0IQ" hidden="1">#N/A</definedName>
    <definedName name="BEx1SD7T9RXMCYUG43ST4WD66VW1" hidden="1">#N/A</definedName>
    <definedName name="BEx1SEKCIQ1HO1YICSRT8O00U7AQ" hidden="1">#REF!</definedName>
    <definedName name="BEx1SIB9Q19GIYWA76ZUYCXNSAUT" hidden="1">#REF!</definedName>
    <definedName name="BEx1SK3U02H0RGKEYXW7ZMCEOF3V" hidden="1">#N/A</definedName>
    <definedName name="BEx1SSNEZINBJT29QVS62VS1THT4" hidden="1">#N/A</definedName>
    <definedName name="BEx1SVNCHNANBJIDIQVB8AFK4HAN" hidden="1">#N/A</definedName>
    <definedName name="BEx1T64YSANEVTH0VE7F489ENS4H" hidden="1">#REF!</definedName>
    <definedName name="BEx1TIQ4LZHJE8P3E9WELHM9XMCV" hidden="1">#REF!</definedName>
    <definedName name="BEx1TJ0WLS9O7KNSGIPWTYHDYI1D" hidden="1">#N/A</definedName>
    <definedName name="BEx1TU44N6T263HE1XO2PBPVJ1EP" hidden="1">#REF!</definedName>
    <definedName name="BEx1U15M7LVVFZENH830B2BGWC04" hidden="1">#N/A</definedName>
    <definedName name="BEx1U7WFO8OZKB1EBF4H386JW91L" hidden="1">#N/A</definedName>
    <definedName name="BEx1U7WGHH0GSI7IYX62YEA10TXV" hidden="1">#N/A</definedName>
    <definedName name="BEx1U87938YR9N6HYI24KVBKLOS3" hidden="1">#N/A</definedName>
    <definedName name="BEx1U98XXZEDX55YCKLDUUUJZRFP" hidden="1">#REF!</definedName>
    <definedName name="BEx1UBN9GTLWWBW54HCCSLD181W5" hidden="1">#N/A</definedName>
    <definedName name="BEx1UESH4KDWHYESQU2IE55RS3LI" hidden="1">#N/A</definedName>
    <definedName name="BEx1UI8N9KTCPSOJ7RDW0T8UEBNP" hidden="1">#N/A</definedName>
    <definedName name="BEx1UML0HHJFHA5TBOYQ24I3RV1W" hidden="1">#N/A</definedName>
    <definedName name="BEx1UUDIQPZ23XQ79GUL0RAWRSCK" hidden="1">#N/A</definedName>
    <definedName name="BEx1UWRUIB48GXTEWWS7F00X6BI6" hidden="1">#REF!</definedName>
    <definedName name="BEx1UWS022CWRB7V19ERWPKUT5SL" hidden="1">#REF!</definedName>
    <definedName name="BEx1V67SEV778NVW68J8W5SND1J7" hidden="1">#N/A</definedName>
    <definedName name="BEx1VA42C6JTP37WV6L4DSVCOPTW" hidden="1">#N/A</definedName>
    <definedName name="BEx1VFYDDVBH7J36KBHUIO27ZKAA" hidden="1">#N/A</definedName>
    <definedName name="BEx1VIY9SQLRESD11CC4PHYT0XSG" hidden="1">#N/A</definedName>
    <definedName name="BEx1VLSUMS8UUB7Q5K8LVKNK56KH" hidden="1">#REF!</definedName>
    <definedName name="BEx1VMJR9M1YBYVJ7YWUAQMO9E9J" hidden="1">#N/A</definedName>
    <definedName name="BEx1VRN6SST13XKBNGPUQO3UV7BA" hidden="1">#REF!</definedName>
    <definedName name="BEx1VSUBAZGQJNGG80JXJR5NMBT6" hidden="1">#N/A</definedName>
    <definedName name="BEx1VT53GYZ9XZ66K10ZIWC1QY2Q" hidden="1">#REF!</definedName>
    <definedName name="BEx1W4DNBIQWZUBR0KLBFMRF5TP9" hidden="1">#REF!</definedName>
    <definedName name="BEx1WC67EH10SC38QWX3WEA5KH3A" hidden="1">#N/A</definedName>
    <definedName name="BEx1WCX9Z4ZTKN2GISHS1I2MN6UI" hidden="1">#N/A</definedName>
    <definedName name="BEx1WGYTKZZIPM1577W5FEYKFH3V" hidden="1">#N/A</definedName>
    <definedName name="BEx1WHPURIV3D3PTJJ359H1OP7ZV" hidden="1">#N/A</definedName>
    <definedName name="BEx1WKK9D28Z7LNTD7G08NSDVJAA" hidden="1">#N/A</definedName>
    <definedName name="BEx1WLWY2CR1WRD694JJSWSDFAIR" hidden="1">#N/A</definedName>
    <definedName name="BEx1WMD1LWPWRIK6GGAJRJAHJM8I" hidden="1">#N/A</definedName>
    <definedName name="BEx1WOB8YKR7PJWV5LIIZ9PTENO5" hidden="1">#N/A</definedName>
    <definedName name="BEx1WR0D41MR174LBF3P9E3K0J51" hidden="1">#N/A</definedName>
    <definedName name="BEx1WUB1FAS5PHU33TJ60SUHR618" hidden="1">#N/A</definedName>
    <definedName name="BEx1WX04G0INSPPG9NTNR3DYR6PZ" hidden="1">#N/A</definedName>
    <definedName name="BEx1WZ3OPART9Y2C7L2CW5U9KSX4" hidden="1">#N/A</definedName>
    <definedName name="BEx1WZEFJ2BQ6FBLG1EHB0C5G1J9" hidden="1">#REF!</definedName>
    <definedName name="BEx1X35921LRQ6MBIU9Z6BNMA6DU" hidden="1">#REF!</definedName>
    <definedName name="BEx1X3LHU9DPG01VWX2IF65TRATF" hidden="1">#N/A</definedName>
    <definedName name="BEx1X3WC1NA8T67NH3OPFRG4F647" hidden="1">#N/A</definedName>
    <definedName name="BEx1X5JJONXODH7F07BN0L0RATQV" hidden="1">#N/A</definedName>
    <definedName name="BEx1XK8AAMO0AH0Z1OUKW30CA7EQ" hidden="1">#N/A</definedName>
    <definedName name="BEx1XL4MZ7C80495GHQRWOBS16PQ" hidden="1">#N/A</definedName>
    <definedName name="BEx1XM10MK1G5U98EZ3S0ZOTZEFO" hidden="1">#REF!</definedName>
    <definedName name="BEx1Y2IGS2K95E1M51PEF9KJZ0KB" hidden="1">#N/A</definedName>
    <definedName name="BEx1Y3PKK83X2FN9SAALFHOWKMRQ" hidden="1">#N/A</definedName>
    <definedName name="BEx1YL3DJ7Y4AZ01ERCOGW0FJ26T" hidden="1">#N/A</definedName>
    <definedName name="BEx1YOOV2NL86FMWY3KUZ660NXE7" hidden="1">#REF!</definedName>
    <definedName name="BEx1Z2RYHSVD1H37817SN93VMURZ" hidden="1">#N/A</definedName>
    <definedName name="BEx3AMAKWI6458B67VKZO56MCNJW" hidden="1">#N/A</definedName>
    <definedName name="BEx3AOOVM42G82TNF53W0EKXLUSI" hidden="1">#N/A</definedName>
    <definedName name="BEx3AVVTCRBPS22XC8CCIN7SMFLH" hidden="1">#REF!</definedName>
    <definedName name="BEx3AZH9W4SUFCAHNDOQ728R9V4L" hidden="1">#N/A</definedName>
    <definedName name="BEx3BB642DI3ZPVEFDYF2WIE8NPJ" hidden="1">#REF!</definedName>
    <definedName name="BEx3BJK7O2HVH7YNJ3CJLW6MNZDK" hidden="1">#N/A</definedName>
    <definedName name="BEx3BJUZWTUTVLUHJB0BSY0K61AQ" hidden="1">#N/A</definedName>
    <definedName name="BEx3BLI9RFMXPQ95P7S3IHCHWE6D" hidden="1">#REF!</definedName>
    <definedName name="BEx3BNR9ES4KY7Q1DK83KC5NDGL8" hidden="1">#N/A</definedName>
    <definedName name="BEx3BQR5VZXNQ4H949ORM8ESU3B3" hidden="1">#N/A</definedName>
    <definedName name="BEx3BTLL3ASJN134DLEQTQM70VZM" hidden="1">#N/A</definedName>
    <definedName name="BEx3BW5CTV0DJU5AQS3ZQFK2VLF3" hidden="1">#N/A</definedName>
    <definedName name="BEx3BX1QP3XXCMD8AETHKLFWL0AS" hidden="1">#REF!</definedName>
    <definedName name="BEx3BYP0FG369M7G3JEFLMMXAKTS" hidden="1">#N/A</definedName>
    <definedName name="BEx3C2QR0WUD19QSVO8EMIPNQJKH" hidden="1">#N/A</definedName>
    <definedName name="BEx3CCS3VNR1KW2R7DKSQFZ17QW0" hidden="1">#N/A</definedName>
    <definedName name="BEx3CFH8BSQ689XQSH7H48I5W29U" hidden="1">#N/A</definedName>
    <definedName name="BEx3CH9YBZNH5R899M62XMP5ZF58" hidden="1">#N/A</definedName>
    <definedName name="BEx3CKFCCPZZ6ROLAT5C1DZNIC1U" hidden="1">#N/A</definedName>
    <definedName name="BEx3CO0SVO4WLH0DO43DCHYDTH1P" hidden="1">#N/A</definedName>
    <definedName name="BEx3CTV3X584N350AYB33BGPRIQW" hidden="1">#N/A</definedName>
    <definedName name="BEx3CYIFY9QE1TWW8P3LCB48C8X7" hidden="1">#REF!</definedName>
    <definedName name="BEx3D4NK012RG99K00Q7KAEU96SR" hidden="1">#REF!</definedName>
    <definedName name="BEx3D9G6QTSPF9UYI4X0XY0VE896" hidden="1">#N/A</definedName>
    <definedName name="BEx3DA1R08NQV2HA2JK9FBUYMF99" hidden="1">#N/A</definedName>
    <definedName name="BEx3DCQU9PBRXIMLO62KS5RLH447" hidden="1">#N/A</definedName>
    <definedName name="BEx3DFQRMHY5VGYHN7UJHQXYYK2A" hidden="1">#REF!</definedName>
    <definedName name="BEx3DG1KDTLP8MUNPKC1E55A9ERF" hidden="1">#REF!</definedName>
    <definedName name="BEx3DHJHZ2ECJXPHP06FI3VPAV3C" hidden="1">#REF!</definedName>
    <definedName name="BEx3DNDUFJB3V9FPTJLGQK1G6DZ2" hidden="1">#REF!</definedName>
    <definedName name="BEx3DX9V1KAFLYE8NPYFXPU13AF0" hidden="1">#N/A</definedName>
    <definedName name="BEx3EDGJEQWR66KSJEFXMJKTIMT4" hidden="1">#N/A</definedName>
    <definedName name="BEx3EF99FD6QNNCNOKDEE67JHTUJ" hidden="1">#N/A</definedName>
    <definedName name="BEx3EHCSERZ2O2OAG8Y95UPG2IY9" hidden="1">#N/A</definedName>
    <definedName name="BEx3EJR3TCJDYS7ZXNDS5N9KTGIK" hidden="1">#N/A</definedName>
    <definedName name="BEx3ELEDKJFCAPI2BTXX14YIG0IE" hidden="1">#REF!</definedName>
    <definedName name="BEx3ELJTTBS6P05CNISMGOJOA60V" hidden="1">#N/A</definedName>
    <definedName name="BEx3ENCL06ZUMG2YZI2EAT0MDU91" hidden="1">#REF!</definedName>
    <definedName name="BEx3EQSLJBDDJRHNX19PBFCKNY2I" hidden="1">#N/A</definedName>
    <definedName name="BEx3EUUAX947Q5N6MY6W0KSNY78Y" hidden="1">#N/A</definedName>
    <definedName name="BEx3EWXUA3TV5K9AXW24YJ95YA3O" hidden="1">#N/A</definedName>
    <definedName name="BEx3EZ6PLNFOEU9FPWTWUX7ME7RY" hidden="1">#N/A</definedName>
    <definedName name="BEx3F21B362IL6JMEGYL3QEUDR2C" hidden="1">#REF!</definedName>
    <definedName name="BEx3FDFA8SJZRHK70N42HF4EVJ4E" hidden="1">#N/A</definedName>
    <definedName name="BEx3FFTFJC620LEUCH17JZEWGTCE" hidden="1">#REF!</definedName>
    <definedName name="BEx3FHMD1P5XBCH23ZKIFO6ZTCNB" hidden="1">#N/A</definedName>
    <definedName name="BEx3FI2G3YYIACQHXNXEA15M8ZK5" hidden="1">#N/A</definedName>
    <definedName name="BEx3FJ9MHSLDK8W91GO85FX1GX57" hidden="1">#N/A</definedName>
    <definedName name="BEx3FR251HFU7A33PU01SJUENL2B" hidden="1">#N/A</definedName>
    <definedName name="BEx3FW5KAUU36ZKF5DYVP6QA3EVX" hidden="1">#N/A</definedName>
    <definedName name="BEx3FWLTFNUJ9N7NASPQK16Z9Y52" hidden="1">#REF!</definedName>
    <definedName name="BEx3FX7EJL47JSLSWP3EOC265WAE" hidden="1">#N/A</definedName>
    <definedName name="BEx3G201R8NLJ6FIHO2QS0SW9QVV" hidden="1">#N/A</definedName>
    <definedName name="BEx3G2LL2II66XY5YCDPG4JE13A3" hidden="1">#N/A</definedName>
    <definedName name="BEx3G2WA0DTYY9D8AGHHOBTPE2B2" hidden="1">#N/A</definedName>
    <definedName name="BEx3G61LR6KPI1V9GIHL6EVV8T7Y" hidden="1">#REF!</definedName>
    <definedName name="BEx3GCSB9VRODGZGTCS08W9TPA57" hidden="1">#REF!</definedName>
    <definedName name="BEx3GCXR6IAS0B6WJ03GJVH7CO52" hidden="1">#N/A</definedName>
    <definedName name="BEx3GEFPQ3RNPXGJOUHGOYLAV3BP" hidden="1">#REF!</definedName>
    <definedName name="BEx3GEVV18SEQDI1JGY7EN6D1GT1" hidden="1">#N/A</definedName>
    <definedName name="BEx3GKFH64MKQX61S7DYTZ15JCPY" hidden="1">#N/A</definedName>
    <definedName name="BEx3GMJ1Y6UU02DLRL0QXCEKDA6C" hidden="1">#N/A</definedName>
    <definedName name="BEx3GN4LY0135CBDIN1TU2UEODGF" hidden="1">#N/A</definedName>
    <definedName name="BEx3GPDH2AH4QKT4OOSN563XUHBD" hidden="1">#N/A</definedName>
    <definedName name="BEx3H5UX2GZFZZT657YR76RHW5I6" hidden="1">#N/A</definedName>
    <definedName name="BEx3HCWCFXZ54IZ6FGJQXVVLVY9Q" hidden="1">#N/A</definedName>
    <definedName name="BEx3HGY36YGB7POU1DQCGSL1TQFD" hidden="1">#REF!</definedName>
    <definedName name="BEx3HMSEFOP6DBM4R97XA6B7NFG6" hidden="1">#N/A</definedName>
    <definedName name="BEx3HQZH14GOFJLADS1117PEEQN0" hidden="1">#REF!</definedName>
    <definedName name="BEx3HWJ5SQSD2CVCQNR183X44FR8" hidden="1">#N/A</definedName>
    <definedName name="BEx3I09YVXO0G4X7KGSA4WGORM35" hidden="1">#N/A</definedName>
    <definedName name="BEx3ICF1GY8HQEBIU9S43PDJ90BX" hidden="1">#N/A</definedName>
    <definedName name="BEx3IENVES4E1N2R9Y6S27LNPHJO" hidden="1">#N/A</definedName>
    <definedName name="BEx3IK7DDU5R0RZKQVXRIG8W0CS9" hidden="1">#N/A</definedName>
    <definedName name="BEx3IXZVAFV3I6Q0YJ27PY7RSBIF" hidden="1">#REF!</definedName>
    <definedName name="BEx3IYAH2DEBFWO8F94H4MXE3RLY" hidden="1">#N/A</definedName>
    <definedName name="BEx3IZXXSYEW50379N2EAFWO8DZV" hidden="1">#N/A</definedName>
    <definedName name="BEx3J1VZVGTKT4ATPO9O5JCSFTTR" hidden="1">#N/A</definedName>
    <definedName name="BEx3J3364LHDGW927323C2871WBY" hidden="1">#REF!</definedName>
    <definedName name="BEx3J3U6LAYUR5ZITLWX9O3B7LNH" hidden="1">#REF!</definedName>
    <definedName name="BEx3J56PAU1OHPRDFDG67H0BD0TJ" hidden="1">#N/A</definedName>
    <definedName name="BEx3J98EJV6PNGV3CMAUXGTT44EC" hidden="1">#REF!</definedName>
    <definedName name="BEx3J9OHJKT1D9KSUCEA21CF0G1Q" hidden="1">#N/A</definedName>
    <definedName name="BEx3JC2TY7JNAAC3L7QHVPQXLGQ8" hidden="1">#N/A</definedName>
    <definedName name="BEx3JCJ2DESG2E9AW6O6XMCF4KNA" hidden="1">#REF!</definedName>
    <definedName name="BEx3JQBEVT0037JKHKBA4BI5NDG7" hidden="1">#N/A</definedName>
    <definedName name="BEx3JUT9Z6GS18OIJHT4O0FAIEK4" hidden="1">#REF!</definedName>
    <definedName name="BEx3JX23SYDIGOGM4Y0CQFBW8ZBV" hidden="1">#N/A</definedName>
    <definedName name="BEx3JXCXCVBZJGV5VEG9MJEI01AL" hidden="1">#N/A</definedName>
    <definedName name="BEx3JYK2N7X59TPJSKYZ77ENY8SS" hidden="1">#N/A</definedName>
    <definedName name="BEx3K4EII7GU1CG0BN7UL15M6J8Z" hidden="1">#N/A</definedName>
    <definedName name="BEx3K4ZXQUQ2KYZF74B84SO48XMW" hidden="1">#N/A</definedName>
    <definedName name="BEx3K6SOUB0C1K3UF219TMKYIIL0" hidden="1">#REF!</definedName>
    <definedName name="BEx3KAJN190NE9RLUQ1N9V9542T8" hidden="1">#REF!</definedName>
    <definedName name="BEx3KAOXJNZLT4ZT3BJ46IXW9ZLN" hidden="1">#REF!</definedName>
    <definedName name="BEx3KEFXUCVNVPH7KSEGAZYX13B5" hidden="1">#N/A</definedName>
    <definedName name="BEx3KFXUAF6YXAA47B7Q6X9B3VGB" hidden="1">#N/A</definedName>
    <definedName name="BEx3KIXQYOGMPK4WJJAVBRX4NR28" hidden="1">#N/A</definedName>
    <definedName name="BEx3KJ8J2J4X96HETZFHNXWD4XRA" hidden="1">#N/A</definedName>
    <definedName name="BEx3KJOMVOSFZVJUL3GKCNP6DQDS" hidden="1">#N/A</definedName>
    <definedName name="BEx3KLXO3SIOU1EO2KXY356YC8IS" hidden="1">#REF!</definedName>
    <definedName name="BEx3KP2VRBMORK0QEAZUYCXL3DHJ" hidden="1">#N/A</definedName>
    <definedName name="BEx3KYIT3LYMODQ7IIWBFEIHMOT0" hidden="1">#N/A</definedName>
    <definedName name="BEx3L4IM1TW43NVL3XAYE3MTQNW1" hidden="1">#REF!</definedName>
    <definedName name="BEx3L4IN3LI4C26SITKTGAH27CDU" hidden="1">#N/A</definedName>
    <definedName name="BEx3L4YQ0J7ZU0M5QM6YIPCEYC9K" hidden="1">#N/A</definedName>
    <definedName name="BEx3L60DJOR7NQN42G7YSAODP1EX" hidden="1">#N/A</definedName>
    <definedName name="BEx3L7D0PI38HWZ7VADU16C9E33D" hidden="1">#N/A</definedName>
    <definedName name="BEx3L8K7IH3N6JXBK15MEVL4J3JC" hidden="1">#REF!</definedName>
    <definedName name="BEx3LGSYFVDZIP2KW45YZZ9SM1GN" hidden="1">#REF!</definedName>
    <definedName name="BEx3LJCN72BQS650L782GPSXGI0K" hidden="1">#N/A</definedName>
    <definedName name="BEx3LM1PR4Y7KINKMTMKR984GX8Q" hidden="1">#N/A</definedName>
    <definedName name="BEx3LOG0XDXZOND6CFS84OS00SJT" hidden="1">#REF!</definedName>
    <definedName name="BEx3LPCEZ1C0XEKNCM3YT09JWCUO" hidden="1">#N/A</definedName>
    <definedName name="BEx3M1MR1K1NQD03H74BFWOK4MWQ" hidden="1">#N/A</definedName>
    <definedName name="BEx3M4H77MYUKOOD31H9F80NMVK8" hidden="1">#N/A</definedName>
    <definedName name="BEx3M9VFX329PZWYC4DMZ6P3W9R2" hidden="1">#N/A</definedName>
    <definedName name="BEx3MAGZFM28ZINJ8O1HJHLEQL9G" hidden="1">#REF!</definedName>
    <definedName name="BEx3MB82HKA2UGEHGLD20Z6EWJCZ" hidden="1">#N/A</definedName>
    <definedName name="BEx3MCQ0VEBV0CZXDS505L38EQ8N" hidden="1">#N/A</definedName>
    <definedName name="BEx3MD0SNAX7MLTTVGDNXJFFBYUW" hidden="1">#REF!</definedName>
    <definedName name="BEx3MEYV5LQY0BAL7V3CFAFVOM3T" hidden="1">#N/A</definedName>
    <definedName name="BEx3MQT4J2WE62MVLOKD2CJEAX9C" hidden="1">#REF!</definedName>
    <definedName name="BEx3MREOFWJQEYMCMBL7ZE06NBN6" hidden="1">#N/A</definedName>
    <definedName name="BEx3MSR6DP3VG9HL8EVKF1SF6RQI" hidden="1">#REF!</definedName>
    <definedName name="BEx3N4563DMXEQYGJYHS20Q2KHN0" hidden="1">#REF!</definedName>
    <definedName name="BEx3NJFGBXBBA7S0C2ZGHS8ENZD2" hidden="1">#REF!</definedName>
    <definedName name="BEx3NKXF7GYXHBK75UI6MDRUSU0J" hidden="1">#N/A</definedName>
    <definedName name="BEx3NLIZ7PHF2XE59ECZ3MD04ZG1" hidden="1">#N/A</definedName>
    <definedName name="BEx3NMQ4BVC94728AUM7CCX7UHTU" hidden="1">#N/A</definedName>
    <definedName name="BEx3NOTN8ALK4L4HL2AO86ODS77W" hidden="1">#REF!</definedName>
    <definedName name="BEx3NR2I4OUFP3Z2QZEDU2PIFIDI" hidden="1">#N/A</definedName>
    <definedName name="BEx3O07NZYDYLFUCFB8EPSX8AZZ0" hidden="1">#REF!</definedName>
    <definedName name="BEx3O19B8FTTAPVT5DZXQGQXWFR8" hidden="1">#N/A</definedName>
    <definedName name="BEx3O61ZVIK5ZPQDFVPJYDC2UJLM" hidden="1">#N/A</definedName>
    <definedName name="BEx3O85IKWARA6NCJOLRBRJFMEWW" hidden="1">#N/A</definedName>
    <definedName name="BEx3O8AYS6X0QZON3AE8R6HDDS3Y" hidden="1">#N/A</definedName>
    <definedName name="BEx3OFY14SSUTZIXLUN3CPXWH3MO" hidden="1">#REF!</definedName>
    <definedName name="BEx3OJZSCGFRW7SVGBFI0X9DNVMM" hidden="1">#N/A</definedName>
    <definedName name="BEx3OKAKX5YPAAV7CAUOR6RL652D" hidden="1">#REF!</definedName>
    <definedName name="BEx3ORSBUXAF21MKEY90YJV9AY9A" hidden="1">#N/A</definedName>
    <definedName name="BEx3OV8BH6PYNZT7C246LOAU9SVX" hidden="1">#N/A</definedName>
    <definedName name="BEx3OXRYJZUEY6E72UJU0PHLMYAR" hidden="1">#N/A</definedName>
    <definedName name="BEx3P42IY6661T7LOG09HZQ2AQSN" hidden="1">#REF!</definedName>
    <definedName name="BEx3P59TTRSGQY888P5C1O7M2PQT" hidden="1">#N/A</definedName>
    <definedName name="BEx3P7NZFETFIJRID0TD6MZ9IBL6" hidden="1">#REF!</definedName>
    <definedName name="BEx3PDNRRNKD5GOUBUQFXAHIXLD9" hidden="1">#N/A</definedName>
    <definedName name="BEx3PDT8GNPWLLN02IH1XPV90XYK" hidden="1">#N/A</definedName>
    <definedName name="BEx3PJ7A750NI7YM32XJV9PZKLF3" hidden="1">#N/A</definedName>
    <definedName name="BEx3PKEMDW8KZEP11IL927C5O7I2" hidden="1">#N/A</definedName>
    <definedName name="BEx3PKJZ1Z7L9S6KV8KXVS6B2FX4" hidden="1">#N/A</definedName>
    <definedName name="BEx3PMNG53Z5HY138H99QOMTX8W3" hidden="1">#N/A</definedName>
    <definedName name="BEx3POAQPJ73A9TR0DLSN6NDQN1X" hidden="1">#N/A</definedName>
    <definedName name="BEx3PP1RRSFZ8UC0JC9R91W6LNKW" hidden="1">#N/A</definedName>
    <definedName name="BEx3PSCGSFP9FXO0MV1YMSTOWF1Z" hidden="1">#REF!</definedName>
    <definedName name="BEx3PVCE7SGS8HXENGX03J6B1TVC" hidden="1">#REF!</definedName>
    <definedName name="BEx3PVXYZC8WB9ZJE7OCKUXZ46EA" hidden="1">#N/A</definedName>
    <definedName name="BEx3Q0VWPU5EQECK7MQ47TYJ3SWW" hidden="1">#N/A</definedName>
    <definedName name="BEx3Q41AK62295ZKYNGYSO2A2PPS" hidden="1">#N/A</definedName>
    <definedName name="BEx3Q5J7E3NVSUX41FD2Q3ZRRYWT" hidden="1">#REF!</definedName>
    <definedName name="BEx3Q7BZ9PUXK2RLIOFSIS9AHU1B" hidden="1">#N/A</definedName>
    <definedName name="BEx3Q8J42S9VU6EAN2Y28MR6DF88" hidden="1">#N/A</definedName>
    <definedName name="BEx3QEDFOYFY5NBTININ5W4RLD4Q" hidden="1">#N/A</definedName>
    <definedName name="BEx3QI4ELPV92VXC1ULS3C9Q7KE4" hidden="1">#N/A</definedName>
    <definedName name="BEx3QIKJ3U962US1Q564NZDLU8LD" hidden="1">#N/A</definedName>
    <definedName name="BEx3QL9LID5496KW6APMBLXCIM5V" hidden="1">#REF!</definedName>
    <definedName name="BEx3QP0KDMT8TVMCUOU4Z9XJLWWY" hidden="1">#N/A</definedName>
    <definedName name="BEx3QQ28UPN2H09E16MO7IP8GYTZ" hidden="1">#REF!</definedName>
    <definedName name="BEx3QR9D45DHW50VQ7Y3Q1AXPOB9" hidden="1">#N/A</definedName>
    <definedName name="BEx3QSWT2S5KWG6U2V9711IYDQBM" hidden="1">#N/A</definedName>
    <definedName name="BEx3QT2553MYC5A827V62U23N4DY" hidden="1">#REF!</definedName>
    <definedName name="BEx3QV5NRPIYJTKEGRINIX4R19EI" hidden="1">#N/A</definedName>
    <definedName name="BEx3QVGG7Q2X4HZHJAM35A8T3VR7" hidden="1">#N/A</definedName>
    <definedName name="BEx3R0JUB9YN8PHPPQTAMIT1IHWK" hidden="1">#N/A</definedName>
    <definedName name="BEx3R6ZSD603VTUKNI59E7BTT6PJ" hidden="1">#REF!</definedName>
    <definedName name="BEx3R7G10H67D9CT2LESJP8T62OI" hidden="1">#REF!</definedName>
    <definedName name="BEx3R81NFRO7M81VHVKOBFT0QBIL" hidden="1">#N/A</definedName>
    <definedName name="BEx3RHC2ZD5UFS6QD4OPFCNNMWH1" hidden="1">#N/A</definedName>
    <definedName name="BEx3ROZ5QHDQJHCRXUB16HR077YE" hidden="1">#N/A</definedName>
    <definedName name="BEx3RQ10QIWBAPHALAA91BUUCM2X" hidden="1">#N/A</definedName>
    <definedName name="BEx3RT66WXBS7WBPT962WX9OJS10" hidden="1">#N/A</definedName>
    <definedName name="BEx3RV4E1WT43SZBUN09RTB8EK1O" hidden="1">#N/A</definedName>
    <definedName name="BEx3RXYU0QLFXSFTM5EB20GD03W5" hidden="1">#N/A</definedName>
    <definedName name="BEx3RYKLC3QQO3XTUN7BEW2AQL98" hidden="1">#N/A</definedName>
    <definedName name="BEx3SICJ45BYT6FHBER86PJT25FC" hidden="1">#N/A</definedName>
    <definedName name="BEx3SME9JUQIL7H7CVXI88ZS3GYE" hidden="1">#REF!</definedName>
    <definedName name="BEx3SMUCMJVGQ2H4EHQI5ZFHEF0P" hidden="1">#N/A</definedName>
    <definedName name="BEx3SN56F03CPDRDA7LZ763V0N4I" hidden="1">#N/A</definedName>
    <definedName name="BEx3SPE6N1ORXPRCDL3JPZD73Z9F" hidden="1">#N/A</definedName>
    <definedName name="BEx3SPJHU01BY7XRR8U0M0HOX150" hidden="1">#N/A</definedName>
    <definedName name="BEx3ST4ZOQQZEERGTYXXJD4Z17PB" hidden="1">#REF!</definedName>
    <definedName name="BEx3SXBZZTKK9IFB9DYLAAQE90CP" hidden="1">#N/A</definedName>
    <definedName name="BEx3T29ZTULQE0OMSMWUMZDU9ZZ0" hidden="1">#N/A</definedName>
    <definedName name="BEx3T6MJ1QDJ929WMUDVZ0O3UW0Y" hidden="1">#N/A</definedName>
    <definedName name="BEx3TEV58E1SCOCGAVLRIQ96K509" hidden="1">#N/A</definedName>
    <definedName name="BEx3TPCSI16OAB2L9M9IULQMQ9J9" hidden="1">#N/A</definedName>
    <definedName name="BEx3U1HUP6GVKP0HB56LMPIYJP6P" hidden="1">#REF!</definedName>
    <definedName name="BEx3U5OVAPN3WZPGBH9WNQ13BDJR" hidden="1">#REF!</definedName>
    <definedName name="BEx3U5U7DVVB0QEMKYG5D6HNQPW2" hidden="1">#REF!</definedName>
    <definedName name="BEx3U64YUOZ419BAJS2W78UMATAW" hidden="1">#N/A</definedName>
    <definedName name="BEx3U94WCEA5DKMWBEX1GU0LKYG2" hidden="1">#N/A</definedName>
    <definedName name="BEx3U9VZ8SQVYS6ZA038J7AP7ZGW" hidden="1">#N/A</definedName>
    <definedName name="BEx3UG6J3RQZG1IZR5MMYOTXOTHV" hidden="1">#N/A</definedName>
    <definedName name="BEx3UIQ5WRJBGNTFCCLOR4N7B1OQ" hidden="1">#N/A</definedName>
    <definedName name="BEx3UJMIX2NUSSWGMSI25A5DM4CH" hidden="1">#N/A</definedName>
    <definedName name="BEx3UKOCOQG7S1YQ436S997K1KWV" hidden="1">#N/A</definedName>
    <definedName name="BEx3UM0U6YAX3R9BGUZQIEG1CAAT" hidden="1">#REF!</definedName>
    <definedName name="BEx3UYM19VIXLA0EU7LB9NHA77PB" hidden="1">#N/A</definedName>
    <definedName name="BEx3VFP1E4U1IYWO7N2HJKOTADKN" hidden="1">#N/A</definedName>
    <definedName name="BEx3VML7CG70HPISMVYIUEN3711Q" hidden="1">#N/A</definedName>
    <definedName name="BEx3VSKYARHRC25ANEWZGA9GLUAA" hidden="1">#N/A</definedName>
    <definedName name="BEx56ZID5H04P9AIYLP1OASFGV56" hidden="1">#N/A</definedName>
    <definedName name="BEx577WH6QQ5D8J4EZNSCC9WODVA" hidden="1">#N/A</definedName>
    <definedName name="BEx578I3YES0WSME6NHG250WE4VY" hidden="1">#REF!</definedName>
    <definedName name="BEx57CEC6P9Y19AO1AMAPRIYWIKS" hidden="1">#REF!</definedName>
    <definedName name="BEx57QHFV8K72A68GT46A42RGUAX" hidden="1">#REF!</definedName>
    <definedName name="BEx587EYSS57E3PI8DT973HLJM9E" hidden="1">#N/A</definedName>
    <definedName name="BEx587KFQ3VKCOCY1SA5F24PQGUI" hidden="1">#N/A</definedName>
    <definedName name="BEx58INO2TIQ8PCS6G0NZESQQT9S" hidden="1">#N/A</definedName>
    <definedName name="BEx58IT05ZR4MXG4RUME2G17G3IN" hidden="1">#REF!</definedName>
    <definedName name="BEx58LNKRXJFWBG5L4PPJPB7A628" hidden="1">#N/A</definedName>
    <definedName name="BEx58O780PQ05NF0Z1SKKRB3N099" hidden="1">#N/A</definedName>
    <definedName name="BEx58U6Z1SVOOO6MEKVWDJU12EUU" hidden="1">#REF!</definedName>
    <definedName name="BEx58XHO7ZULLF2EUD7YIS0MGQJ5" hidden="1">#N/A</definedName>
    <definedName name="BEx58ZW0HAIGIPEX9CVA1PQQTR6X" hidden="1">#N/A</definedName>
    <definedName name="BEx592QL430G4Q2MTEQBHYI47U2Y" hidden="1">#N/A</definedName>
    <definedName name="BEx593HGJLJ7B54T1P5GLV8FIM8J" hidden="1">#REF!</definedName>
    <definedName name="BEx59BA1KH3RG6K1LHL7YS2VB79N" hidden="1">#N/A</definedName>
    <definedName name="BEx59E9WABJP2TN71QAIKK79HPK9" hidden="1">#N/A</definedName>
    <definedName name="BEx59L62QK5SJ4CLPAG6RLQVF5JS" hidden="1">#N/A</definedName>
    <definedName name="BEx59P7MAPNU129ZTC5H3EH892G1" hidden="1">#N/A</definedName>
    <definedName name="BEx59RB6I2STO1LS8V3RRE2BXYLA" hidden="1">#REF!</definedName>
    <definedName name="BEx59S2761EJHBTU0FKFLA2HIH7H" hidden="1">#N/A</definedName>
    <definedName name="BEx59U0GFETD73RAW7KKUMSINOYU" hidden="1">#REF!</definedName>
    <definedName name="BEx59WEMS5DWY3Z54ELQSDK3LR90" hidden="1">#REF!</definedName>
    <definedName name="BEx59YNM88R6195KCPPXGOW08FFD" hidden="1">#N/A</definedName>
    <definedName name="BEx5A0GCONFS6XKVGNBMMONFUO2L" hidden="1">#REF!</definedName>
    <definedName name="BEx5A11WZRQSIE089QE119AOX9ZG" hidden="1">#N/A</definedName>
    <definedName name="BEx5A7CIGCOTHJKHGUBDZG91JGPZ" hidden="1">#N/A</definedName>
    <definedName name="BEx5A8UFLT2SWVSG5COFA9B8P376" hidden="1">#N/A</definedName>
    <definedName name="BEx5A8ZS7YXFB6BC6X5QGTVGWOKQ" hidden="1">#N/A</definedName>
    <definedName name="BEx5A9AKHSOIQROHSZ69353VRF8T" hidden="1">#REF!</definedName>
    <definedName name="BEx5A9QTX233M1PWVCUH2BSMGWVG" hidden="1">#N/A</definedName>
    <definedName name="BEx5AAXZBGNFOM1F5LT8M8YHESH3" hidden="1">#REF!</definedName>
    <definedName name="BEx5AD6TQSDTLJK1UBJWSO7XLFW9" hidden="1">#N/A</definedName>
    <definedName name="BEx5AF50MLKA3P1M1DZF6V311FAQ" hidden="1">#REF!</definedName>
    <definedName name="BEx5AFFTN3IXIBHDKM0FYC4OFL1S" hidden="1">#N/A</definedName>
    <definedName name="BEx5AM17DI7MQ81L5T60NYMP0FSA" hidden="1">#REF!</definedName>
    <definedName name="BEx5AOFIO8KVRHIZ1RII337AA8ML" hidden="1">#N/A</definedName>
    <definedName name="BEx5APRZ66L5BWHFE8E4YYNEDTI4" hidden="1">#N/A</definedName>
    <definedName name="BEx5AQ87Z1F7TW1SYGPPDE3KAD02" hidden="1">#REF!</definedName>
    <definedName name="BEx5AUVDMJB1BK2S6NXHHRJHWL8W" hidden="1">#REF!</definedName>
    <definedName name="BEx5AUVDSQ35VO4BD9AKKGBM5S7D" hidden="1">#N/A</definedName>
    <definedName name="BEx5B1RKYS3LTAD719TIC8AO47WD" hidden="1">#REF!</definedName>
    <definedName name="BEx5B4RHHX0J1BF2FZKEA0SPP29O" hidden="1">#N/A</definedName>
    <definedName name="BEx5B5YMSWP0OVI5CIQRP5V18D0C" hidden="1">#N/A</definedName>
    <definedName name="BEx5B825RW35M5H0UB2IZGGRS4ER" hidden="1">#N/A</definedName>
    <definedName name="BEx5B8YJ4D2NM4IJ3B7DVWOLVUBO" hidden="1">#REF!</definedName>
    <definedName name="BEx5BAWPMY0TL684WDXX6KKJLRCN" hidden="1">#N/A</definedName>
    <definedName name="BEx5BBI61U4Y65GD0ARMTALPP7SJ" hidden="1">#N/A</definedName>
    <definedName name="BEx5BDR56MEV4IHY6CIH2SVNG1UB" hidden="1">#N/A</definedName>
    <definedName name="BEx5BESZC5H329SKHGJOHZFILYJJ" hidden="1">#N/A</definedName>
    <definedName name="BEx5BG5HO8NZNVUJ8QRHRO1YDNYM" hidden="1">#REF!</definedName>
    <definedName name="BEx5BHSQ42B50IU1TEQFUXFX9XQD" hidden="1">#N/A</definedName>
    <definedName name="BEx5BIUKU2STVVT5X245DKY010I6" hidden="1">#N/A</definedName>
    <definedName name="BEx5BKSM4UN4C1DM3EYKM79MRC5K" hidden="1">#N/A</definedName>
    <definedName name="BEx5BLP00QMF8U26ZPILK6CFKDKP" hidden="1">#N/A</definedName>
    <definedName name="BEx5BNN8NPH9KVOBARB9CDD9WLB6" hidden="1">#N/A</definedName>
    <definedName name="BEx5BT1EH8S6MIR4GGBPIC84JTN6" hidden="1">#N/A</definedName>
    <definedName name="BEx5BYFMZ80TDDN2EZO8CF39AIAC" hidden="1">#N/A</definedName>
    <definedName name="BEx5C2BWFW6SHZBFDEISKGXHZCQW" hidden="1">#N/A</definedName>
    <definedName name="BEx5C49ZFH8TO9ZU55729C3F7XG7" hidden="1">#N/A</definedName>
    <definedName name="BEx5C4VJ9BCYZVAT080HR3DSE85F" hidden="1">#REF!</definedName>
    <definedName name="BEx5C8GZQK13G60ZM70P63I5OS0L" hidden="1">#N/A</definedName>
    <definedName name="BEx5C8H0UGFJTPPP48JCKTZ1E8NC" hidden="1">#REF!</definedName>
    <definedName name="BEx5CAPTVN2NBT3UOMA1UFAL1C2R" hidden="1">#N/A</definedName>
    <definedName name="BEx5CC7ZJ3ZCAS6EHDKDS91QBV59" hidden="1">#N/A</definedName>
    <definedName name="BEx5CEM3SYF9XP0ZZVE0GEPCLV3F" hidden="1">#N/A</definedName>
    <definedName name="BEx5CFYQ0F1Z6P8SCVJ0I3UPVFE4" hidden="1">#N/A</definedName>
    <definedName name="BEx5CI7LSTIM9ZU0CA8M0C63AK94" hidden="1">#REF!</definedName>
    <definedName name="BEx5CINUDCSDCAJSNNV7XVNU8Q79" hidden="1">#N/A</definedName>
    <definedName name="BEx5CNLUIOYU8EODGA03Z3547I9T" hidden="1">#N/A</definedName>
    <definedName name="BEx5COCW9HKS1PYA07W9VV1V4GPI" hidden="1">#REF!</definedName>
    <definedName name="BEx5CPEKNSJORIPFQC2E1LTRYY8L" hidden="1">#N/A</definedName>
    <definedName name="BEx5CQ03WI7OH0CAZ1FFSE4GLRVO" hidden="1">#REF!</definedName>
    <definedName name="BEx5CSJXP3TH7J410QRUL879CSMG" hidden="1">#REF!</definedName>
    <definedName name="BEx5CSUOL05D8PAM2TRDA9VRJT1O" hidden="1">#N/A</definedName>
    <definedName name="BEx5CUNFOO4YDFJ22HCMI2QKIGKM" hidden="1">#N/A</definedName>
    <definedName name="BEx5CWLNNBBP067XEZTQ07I14S78" hidden="1">#REF!</definedName>
    <definedName name="BEx5D8A9N29KDEQCCBR2HGC4U9QV" hidden="1">#N/A</definedName>
    <definedName name="BEx5D8L47OF0WHBPFWXGZINZWUBZ" hidden="1">#N/A</definedName>
    <definedName name="BEx5DA8H52BB7YENV24IENUYDAKO" hidden="1">#REF!</definedName>
    <definedName name="BEx5DAJAHQ2SKUPCKSCR3PYML67L" hidden="1">#N/A</definedName>
    <definedName name="BEx5DC18JM1KJCV44PF18E0LNRKA" hidden="1">#N/A</definedName>
    <definedName name="BEx5DJIZBTNS011R9IIG2OQ2L6ZX" hidden="1">#N/A</definedName>
    <definedName name="BEx5DLRUWR9E6MXLFTY1EV1VYBB8" hidden="1">#N/A</definedName>
    <definedName name="BEx5DVYP51PH1M6DTU5RBJNM94GO" hidden="1">#N/A</definedName>
    <definedName name="BEx5DZ9D6HI5VU7JGU39XYSSCR88" hidden="1">#REF!</definedName>
    <definedName name="BEx5E123OLO9WQUOIRIDJ967KAGK" hidden="1">#N/A</definedName>
    <definedName name="BEx5E2UU5NES6W779W2OZTZOB4O7" hidden="1">#N/A</definedName>
    <definedName name="BEx5E4CSE5G83J5K32WENF7BXL82" hidden="1">#N/A</definedName>
    <definedName name="BEx5ELFSGPA3QICP0TGJ54E6YS43" hidden="1">#REF!</definedName>
    <definedName name="BEx5ELQL9B0VR6UT18KP11DHOTFX" hidden="1">#N/A</definedName>
    <definedName name="BEx5ER4TJTFPN7IB1MNEB1ZFR5M6" hidden="1">#N/A</definedName>
    <definedName name="BEx5EVXFTJMMTM8AAI7CI1LI3QWK" hidden="1">#REF!</definedName>
    <definedName name="BEx5EWTT2E1CPJNJYFOPCDTYFRTV" hidden="1">#REF!</definedName>
    <definedName name="BEx5F39Q9JZN8S0OYAZG0A8W5SNF" hidden="1">#REF!</definedName>
    <definedName name="BEx5F4MC05T2K5EPFSS8UYI3GSTV" hidden="1">#REF!</definedName>
    <definedName name="BEx5F6V72QTCK7O39Y59R0EVM6CW" hidden="1">#N/A</definedName>
    <definedName name="BEx5FGLQVACD5F5YZG4DGSCHCGO2" hidden="1">#N/A</definedName>
    <definedName name="BEx5FLJWHLW3BTZILDPN5NMA449V" hidden="1">#N/A</definedName>
    <definedName name="BEx5FNI2O10YN2SI1NO4X5GP3GTF" hidden="1">#N/A</definedName>
    <definedName name="BEx5FNY6L8LHSOGJN6MNZBEHI4GE" hidden="1">#N/A</definedName>
    <definedName name="BEx5FO8YRFSZCG3L608EHIHIHFY4" hidden="1">#N/A</definedName>
    <definedName name="BEx5FQNA6V4CNYSH013K45RI4BCV" hidden="1">#N/A</definedName>
    <definedName name="BEx5FVQPPEU32CPNV9RRQ9MNLLVE" hidden="1">#N/A</definedName>
    <definedName name="BEx5G08KGMG5X2AQKDGPFYG5GH94" hidden="1">#N/A</definedName>
    <definedName name="BEx5G1A8TFN4C4QII35U9DKYNIS8" hidden="1">#N/A</definedName>
    <definedName name="BEx5G1L0QO91KEPDMV1D8OT4BT73" hidden="1">#N/A</definedName>
    <definedName name="BEx5G38GEMWRWNPH68MEOA0BVJNH" hidden="1">#REF!</definedName>
    <definedName name="BEx5G86DZL1VYUX6KWODAP3WFAWP" hidden="1">#N/A</definedName>
    <definedName name="BEx5G8BV2GIOCM3C7IUFK8L04A6M" hidden="1">#N/A</definedName>
    <definedName name="BEx5GID9MVBUPFFT9M8K8B5MO9NV" hidden="1">#N/A</definedName>
    <definedName name="BEx5GN0EWA9SCQDPQ7NTUQH82QVK" hidden="1">#N/A</definedName>
    <definedName name="BEx5GNBCU4WZ74I0UXFL9ZG2XSGJ" hidden="1">#N/A</definedName>
    <definedName name="BEx5GOIID8G90TM5R6Y54Y7OIOK2" hidden="1">#REF!</definedName>
    <definedName name="BEx5GUCTYC7QCWGWU5BTO7Y7HDZX" hidden="1">#N/A</definedName>
    <definedName name="BEx5GYJVWY43618FXHPXGB2FUC5V" hidden="1">#REF!</definedName>
    <definedName name="BEx5GYUPJULJQ624TEESYFG1NFOH" hidden="1">#N/A</definedName>
    <definedName name="BEx5H0NEE0AIN5E2UHJ9J9ISU9N1" hidden="1">#N/A</definedName>
    <definedName name="BEx5H1UJSEUQM2K8QHQXO5THVHSO" hidden="1">#N/A</definedName>
    <definedName name="BEx5H4E78VLNR5Q0QKGRL7WY682Q" hidden="1">#REF!</definedName>
    <definedName name="BEx5HAOT9XWUF7XIFRZZS8B9F5TZ" hidden="1">#N/A</definedName>
    <definedName name="BEx5HE4XRF9BUY04MENWY9CHHN5H" hidden="1">#N/A</definedName>
    <definedName name="BEx5HFHMABAT0H9KKS754X4T304E" hidden="1">#N/A</definedName>
    <definedName name="BEx5HGDZ7MX1S3KNXLRL9WU565V4" hidden="1">#N/A</definedName>
    <definedName name="BEx5HGZJNNVAB1V5LAA4B4SNLWUI" hidden="1">#N/A</definedName>
    <definedName name="BEx5HJZ9FAVNZSSBTAYRPZDYM9NU" hidden="1">#N/A</definedName>
    <definedName name="BEx5HZ9JMKHNLFWLVUB1WP5B39BL" hidden="1">#N/A</definedName>
    <definedName name="BEx5I244LQHZTF3XI66J8705R9XX" hidden="1">#N/A</definedName>
    <definedName name="BEx5I29FGIZTOBPHLHJFG9N1PE4M" hidden="1">#REF!</definedName>
    <definedName name="BEx5I7YH2F2UR1FM39PLGMCJ2SJN" hidden="1">#N/A</definedName>
    <definedName name="BEx5I8PBP4LIXDGID5BP0THLO0AQ" hidden="1">#N/A</definedName>
    <definedName name="BEx5I8USVUB3JP4S9OXGMZVMOQXR" hidden="1">#N/A</definedName>
    <definedName name="BEx5I9GDQSYIAL65UQNDMNFQCS9Y" hidden="1">#N/A</definedName>
    <definedName name="BEx5I9GDY256MCFOUFV9YC7CXBKL" hidden="1">#REF!</definedName>
    <definedName name="BEx5IBUPG9AWNW5PK7JGRGEJ4OLM" hidden="1">#N/A</definedName>
    <definedName name="BEx5IC06RVN8BSAEPREVKHKLCJ2L" hidden="1">#N/A</definedName>
    <definedName name="BEx5IEULCS0NE52IU5DR0WM3FHAZ" hidden="1">#REF!</definedName>
    <definedName name="BEx5IG1RPQXRVWS46FXB5SGG0YXU" hidden="1">#REF!</definedName>
    <definedName name="BEx5IRFS7DOR6EMCH63A9FEL3PH9" hidden="1">#REF!</definedName>
    <definedName name="BEx5J0FFP1KS4NGY20AEJI8VREEA" hidden="1">#N/A</definedName>
    <definedName name="BEx5J583F9E3J7OKDHEDL8NS8AUF" hidden="1">#REF!</definedName>
    <definedName name="BEx5J5IW6DC6Z4GAJEK4V1ZC8QN1" hidden="1">#REF!</definedName>
    <definedName name="BEx5JC9L8FDIIQR14JS89IHTDCBA" hidden="1">#N/A</definedName>
    <definedName name="BEx5JF3ZXLDIS8VNKDCY7ZI7H1CI" hidden="1">#N/A</definedName>
    <definedName name="BEx5JHCZJ8G6OOOW6EF3GABXKH6F" hidden="1">#N/A</definedName>
    <definedName name="BEx5JHNRYE94GAYVMMYHK6Y4OCD8" hidden="1">#N/A</definedName>
    <definedName name="BEx5JJB6W446THXQCRUKD3I7RKLP" hidden="1">#N/A</definedName>
    <definedName name="BEx5JJWTMI37U3RDEJOYLO93RJ6Z" hidden="1">#N/A</definedName>
    <definedName name="BEx5JNCT8Z7XSSPD5EMNAJELCU2V" hidden="1">#N/A</definedName>
    <definedName name="BEx5JQCNT9Y4RM306CHC8IPY3HBZ" hidden="1">#N/A</definedName>
    <definedName name="BEx5K08PYKE6JOKBYIB006TX619P" hidden="1">#N/A</definedName>
    <definedName name="BEx5K2N2P5AH4JXC12AQKG5CY2DM" hidden="1">#N/A</definedName>
    <definedName name="BEx5K51DSERT1TR7B4A29R41W4NX" hidden="1">#N/A</definedName>
    <definedName name="BEx5KL2JRZPIPRQ8WOE4FWED2YL5" hidden="1">#N/A</definedName>
    <definedName name="BEx5KQM1YAVZYTDNU0JQ4YEVD7ZF" hidden="1">#N/A</definedName>
    <definedName name="BEx5KYER580I4T7WTLMUN7NLNP5K" hidden="1">#N/A</definedName>
    <definedName name="BEx5L73IEP58HC06KMLD10YTAV2A" hidden="1">#N/A</definedName>
    <definedName name="BEx5LHLB3M6K4ZKY2F42QBZT30ZH" hidden="1">#N/A</definedName>
    <definedName name="BEx5LK4YP79AVO6G0A7PZE165KDO" hidden="1">#REF!</definedName>
    <definedName name="BEx5LL1A7YFJ0BAQ85NP32IWDAX6" hidden="1">#REF!</definedName>
    <definedName name="BEx5LNABEKDKQKLZ40AAVG7TX1QW" hidden="1">#REF!</definedName>
    <definedName name="BEx5LRBVTNP58AWEA84GZ6QMBRZP" hidden="1">#REF!</definedName>
    <definedName name="BEx5LRMNU3HXIE1BUMDHRU31F7JJ" hidden="1">#N/A</definedName>
    <definedName name="BEx5LSJ1LPUAX3ENSPECWPG4J7D1" hidden="1">#N/A</definedName>
    <definedName name="BEx5LTKQ8RQWJE4BC88OP928893U" hidden="1">#N/A</definedName>
    <definedName name="BEx5LUXDB666WQ24IIZOXGK0UTH9" hidden="1">#N/A</definedName>
    <definedName name="BEx5M3M9USXWWE0XC4WC80H4KHZU" hidden="1">#N/A</definedName>
    <definedName name="BEx5MB9BR71LZDG7XXQ2EO58JC5F" hidden="1">#N/A</definedName>
    <definedName name="BEx5MEPBX35Q4G9J86PI6580GY13" hidden="1">#REF!</definedName>
    <definedName name="BEx5MLQZM68YQSKARVWTTPINFQ2C" hidden="1">#N/A</definedName>
    <definedName name="BEx5MQOVDTY49WHZHMQLNKMI6FYD" hidden="1">#REF!</definedName>
    <definedName name="BEx5MVXTKNBXHNWTL43C670E4KXC" hidden="1">#N/A</definedName>
    <definedName name="BEx5N1MSVR2T7TNLVRAGLD5AIW04" hidden="1">#N/A</definedName>
    <definedName name="BEx5N4XI4PWB1W9PMZ4O5R0HWTYD" hidden="1">#N/A</definedName>
    <definedName name="BEx5NA68N6FJFX9UJXK4M14U487F" hidden="1">#N/A</definedName>
    <definedName name="BEx5NDRPUG9I4G9OKQ6V4G5XXRU7" hidden="1">#REF!</definedName>
    <definedName name="BEx5NIKBG2GDJOYGE3WCXKU7YY51" hidden="1">#N/A</definedName>
    <definedName name="BEx5NV06L5J5IMKGOMGKGJ4PBZCD" hidden="1">#N/A</definedName>
    <definedName name="BEx5NX90RQC3HP5LE7SL22SMJ3ZS" hidden="1">#N/A</definedName>
    <definedName name="BEx5NZ1R2DMV2BHXW634VHSF5D5C" hidden="1">#N/A</definedName>
    <definedName name="BEx5NZSSQ6PY99ZX2D7Q9IGOR34W" hidden="1">#N/A</definedName>
    <definedName name="BEx5O15AUDQF47S3GIH9RT791TFO" hidden="1">#N/A</definedName>
    <definedName name="BEx5O3JLNM69FN39TXWE1BDC1O4I" hidden="1">#REF!</definedName>
    <definedName name="BEx5O3ZUQ2OARA1CDOZ3NC4UE5AA" hidden="1">#N/A</definedName>
    <definedName name="BEx5O8HPMU0GKRK2TTCDJCAY9FII" hidden="1">#N/A</definedName>
    <definedName name="BEx5OAFS0NJ2CB86A02E1JYHMLQ1" hidden="1">#N/A</definedName>
    <definedName name="BEx5OG4RPU8W1ETWDWM234NYYYEN" hidden="1">#N/A</definedName>
    <definedName name="BEx5OP9Y43F99O2IT69MKCCXGL61" hidden="1">#N/A</definedName>
    <definedName name="BEx5OR2JMXQWTOD87743BUAUJT4T" hidden="1">#N/A</definedName>
    <definedName name="BEx5P2B7TI2RSW594K0WPAFSRYSX" hidden="1">#REF!</definedName>
    <definedName name="BEx5P2B7XCBX97I6WXFKVAN2X74Q" hidden="1">#REF!</definedName>
    <definedName name="BEx5P5WOE5MVJ6NMDLLI4CVC87J1" hidden="1">#N/A</definedName>
    <definedName name="BEx5P97DNC4EK1WZ8EWY2J10OTSC" hidden="1">#N/A</definedName>
    <definedName name="BEx5P9Y9RDXNUAJ6CZ2LHMM8IM7T" hidden="1">#N/A</definedName>
    <definedName name="BEx5PD8YRE4YKLT32HT52178KYOQ" hidden="1">#REF!</definedName>
    <definedName name="BEx5PHWB2C0D5QLP3BZIP3UO7DIZ" hidden="1">#N/A</definedName>
    <definedName name="BEx5PJP02W68K2E46L5C5YBSNU6T" hidden="1">#N/A</definedName>
    <definedName name="BEx5PJUB1YAWFAHCFN095KJ5WKDJ" hidden="1">#N/A</definedName>
    <definedName name="BEx5PLCA8DOMAU315YCS5275L2HS" hidden="1">#N/A</definedName>
    <definedName name="BEx5PRXMZ5M65Z732WNNGV564C2J" hidden="1">#N/A</definedName>
    <definedName name="BEx5QB45T0DLN8QB9UFBIHDCC149" hidden="1">#REF!</definedName>
    <definedName name="BEx5QPSW4IPLH50WSR87HRER05RF" hidden="1">#N/A</definedName>
    <definedName name="BEx73V0EP8EMNRC3EZJJKKVKWQVB" hidden="1">#N/A</definedName>
    <definedName name="BEx73YB1CQSDTJHNKJTCX4CVLILZ" hidden="1">#REF!</definedName>
    <definedName name="BEx741WJHIJVXUX131SBXTVW8D71" hidden="1">#N/A</definedName>
    <definedName name="BEx74ESIB9Y8KGETIERMKU5PLCQR" hidden="1">#N/A</definedName>
    <definedName name="BEx74FOURJ16O0F12JR8L70EDCZA" hidden="1">#REF!</definedName>
    <definedName name="BEx74Q6H3O7133AWQXWC21MI2UFT" hidden="1">#N/A</definedName>
    <definedName name="BEx74W6BJ8ENO3J25WNM5H5APKA3" hidden="1">#N/A</definedName>
    <definedName name="BEx753D7W5XO4KDE92ERS63XI6XH" hidden="1">#N/A</definedName>
    <definedName name="BEx755GRRD9BL27YHLH5QWIYLWB7" hidden="1">#N/A</definedName>
    <definedName name="BEx759D1D5SXS5ELLZVBI0SXYUNF" hidden="1">#N/A</definedName>
    <definedName name="BEx75B0AISV1SI12YMKWEPND496X" hidden="1">#REF!</definedName>
    <definedName name="BEx75GJZSZHUDN6OOAGQYFUDA2LP" hidden="1">#N/A</definedName>
    <definedName name="BEx75HGCCV5K4UCJWYV8EV9AG5YT" hidden="1">#N/A</definedName>
    <definedName name="BEx75PZT8TY5P13U978NVBUXKHT4" hidden="1">#N/A</definedName>
    <definedName name="BEx75T55F7GML8V1DMWL26WRT006" hidden="1">#N/A</definedName>
    <definedName name="BEx75VJGR07JY6UUWURQ4PJ29UKC" hidden="1">#N/A</definedName>
    <definedName name="BEx761U258NFLDAKA0RRNRRK9EBY" hidden="1">#REF!</definedName>
    <definedName name="BEx7666EKK1DNNZON6TC600D7HDE" hidden="1">#REF!</definedName>
    <definedName name="BEx768KQO3DB9HQNV5Q9WBU6MXEM" hidden="1">#REF!</definedName>
    <definedName name="BEx76GYUX99CHASTG2PCO28DNA4Y" hidden="1">#REF!</definedName>
    <definedName name="BEx76OB9N5ELE6N4BP29B5DON77X" hidden="1">#REF!</definedName>
    <definedName name="BEx76W95ZOC90UXNCCS0RKXSK0QC" hidden="1">#REF!</definedName>
    <definedName name="BEx7741OUGLA0WJQLQRUJSL4DE00" hidden="1">#N/A</definedName>
    <definedName name="BEx774N83DXLJZ54Q42PWIJZ2DN1" hidden="1">#N/A</definedName>
    <definedName name="BEx777N58I1175OBWRBHXZYZ3W3W" hidden="1">#N/A</definedName>
    <definedName name="BEx779QNIY3061ZV9BR462WKEGRW" hidden="1">#N/A</definedName>
    <definedName name="BEx77FA73M1W24KGZYSYTN168AFI" hidden="1">#REF!</definedName>
    <definedName name="BEx77G19QU9A95CNHE6QMVSQR2T3" hidden="1">#N/A</definedName>
    <definedName name="BEx77GMUOSFMNRMMQBLCTF4JK3AX" hidden="1">#REF!</definedName>
    <definedName name="BEx77GXMP0KAER4Q6YCS2WCZP0B9" hidden="1">#REF!</definedName>
    <definedName name="BEx77LVKN6YURV949MA5LV9WJK6A" hidden="1">#REF!</definedName>
    <definedName name="BEx77M6BQCHCURS9NAIRGF63TYUV" hidden="1">#N/A</definedName>
    <definedName name="BEx77P0S3GVMS7BJUL9OWUGJ1B02" hidden="1">#N/A</definedName>
    <definedName name="BEx77QDESURI6WW5582YXSK3A972" hidden="1">#N/A</definedName>
    <definedName name="BEx77VBI9XOPFHKEWU5EHQ9J675Y" hidden="1">#N/A</definedName>
    <definedName name="BEx7809GQOCLHSNH95VOYIX7P1TV" hidden="1">#N/A</definedName>
    <definedName name="BEx780K8XAXUHGVZGZWQ74DK4CI3" hidden="1">#N/A</definedName>
    <definedName name="BEx78226TN58UE0CTY98YEDU0LSL" hidden="1">#N/A</definedName>
    <definedName name="BEx7845Q5N4ER85BSMLNX891B1F4" hidden="1">#N/A</definedName>
    <definedName name="BEx78698LUL9DHBG4URG7IETKYIN" hidden="1">#REF!</definedName>
    <definedName name="BEx7881ZZBWHRAX6W2GY19J8MGEQ" hidden="1">#N/A</definedName>
    <definedName name="BEx78GG3GBVQ2LZGQ81TFNKU77L2" hidden="1">#N/A</definedName>
    <definedName name="BEx78HHRIWDLHQX2LG0HWFRYEL1T" hidden="1">#N/A</definedName>
    <definedName name="BEx78QMXZ2P1ZB3HJ9O50DWHCMXR" hidden="1">#N/A</definedName>
    <definedName name="BEx78SFO5VR28677DWZEMDN7G86X" hidden="1">#N/A</definedName>
    <definedName name="BEx78SFOYH1Z0ZDTO47W2M60TW6K" hidden="1">#N/A</definedName>
    <definedName name="BEx78T6LU9FJNA8IQ51XDAB5JKM3" hidden="1">#REF!</definedName>
    <definedName name="BEx7992F24T20WKAPGJRJH7WRI68" hidden="1">#N/A</definedName>
    <definedName name="BEx79JK2D207TS96JGZBC4IB1TVG" hidden="1">#N/A</definedName>
    <definedName name="BEx79JK3E6JO8MX4O35A5G8NZCC8" hidden="1">#N/A</definedName>
    <definedName name="BEx79OCP4HQ6XP8EWNGEUDLOZBBS" hidden="1">#N/A</definedName>
    <definedName name="BEx79SEAYKUZB0H4LYBCD6WWJBG2" hidden="1">#N/A</definedName>
    <definedName name="BEx79SJRHTLS9PYM69O9BWW1FMJK" hidden="1">#N/A</definedName>
    <definedName name="BEx79TLFMQM184T380I0CGUCWN2Q" hidden="1">#REF!</definedName>
    <definedName name="BEx79WW3GA7DNYXF1NUXEJGKU6LW" hidden="1">#REF!</definedName>
    <definedName name="BEx79YJJLBELICW9F9FRYSCQ101L" hidden="1">#N/A</definedName>
    <definedName name="BEx79YUC7B0V77FSBGIRCY1BR4VK" hidden="1">#N/A</definedName>
    <definedName name="BEx7A06T3RC2891FUX05G3QPRAUE" hidden="1">#N/A</definedName>
    <definedName name="BEx7A2FTO6GXEV7ZNZCHVKC8WPGP" hidden="1">#N/A</definedName>
    <definedName name="BEx7A6S85YOBVD73LY7P5FYRMJNX" hidden="1">#N/A</definedName>
    <definedName name="BEx7A9HB1ZFX49GMGACLMHMLV3L2" hidden="1">#REF!</definedName>
    <definedName name="BEx7A9S3JA1X7FH4CFSQLTZC4691" hidden="1">#N/A</definedName>
    <definedName name="BEx7ABA2C9IWH5VSLVLLLCY62161" hidden="1">#N/A</definedName>
    <definedName name="BEx7AE4LPLX8N85BYB0WCO5S7ZPV" hidden="1">#N/A</definedName>
    <definedName name="BEx7ASD1I654MEDCO6GGWA95PXSC" hidden="1">#N/A</definedName>
    <definedName name="BEx7AV24OUYNSVUJJRRCKVBGJLN2" hidden="1">#N/A</definedName>
    <definedName name="BEx7AVCX9S5RJP3NSZ4QM4E6ERDT" hidden="1">#N/A</definedName>
    <definedName name="BEx7AVYIGP0930MV5JEBWRYCJN68" hidden="1">#N/A</definedName>
    <definedName name="BEx7B58ZYPAEX68JXN76DRLXRW85" hidden="1">#REF!</definedName>
    <definedName name="BEx7B6LH6917TXOSAAQ6U7HVF018" hidden="1">#N/A</definedName>
    <definedName name="BEx7BDXXKQN2HEBNGKOAUMPNAQLU" hidden="1">#N/A</definedName>
    <definedName name="BEx7BH8KXUT02QWBOF2B4MPE14U7" hidden="1">#REF!</definedName>
    <definedName name="BEx7BN2UYUELEHPJ4Z9PYQOPF4ZV" hidden="1">#REF!</definedName>
    <definedName name="BEx7BPXFZXJ79FQ0E8AQE21PGVHA" hidden="1">#N/A</definedName>
    <definedName name="BEx7BRKRUNLDI2BKLV3ZHUF1YLXK" hidden="1">#N/A</definedName>
    <definedName name="BEx7C04AM39DQMC1TIX7CFZ2ADHX" hidden="1">#N/A</definedName>
    <definedName name="BEx7C40F0PQURHPI6YQ39NFIR86Z" hidden="1">#N/A</definedName>
    <definedName name="BEx7C6V0FVV1U1N1A3ABE5Z24XGW" hidden="1">#N/A</definedName>
    <definedName name="BEx7C93VR7SYRIJS1JO8YZKSFAW9" hidden="1">#N/A</definedName>
    <definedName name="BEx7CCPC6R1KQQZ2JQU6EFI1G0RM" hidden="1">#N/A</definedName>
    <definedName name="BEx7CIEC5JDYZG3AEPER81CK9DGG" hidden="1">#REF!</definedName>
    <definedName name="BEx7CIJST9GLS2QD383UK7VUDTGL" hidden="1">#N/A</definedName>
    <definedName name="BEx7CIPAVRO083TLBMYNSM4ANKC1" hidden="1">#REF!</definedName>
    <definedName name="BEx7CL3MNZVB7T6R4YIFXB2NOBT8" hidden="1">#N/A</definedName>
    <definedName name="BEx7CO8T2XKC7GHDSYNAWTZ9L7YR" hidden="1">#N/A</definedName>
    <definedName name="BEx7CW1CF00DO8A36UNC2X7K65C2" hidden="1">#N/A</definedName>
    <definedName name="BEx7CW6NFRL2P4XWP0MWHIYA97KF" hidden="1">#N/A</definedName>
    <definedName name="BEx7D1KUHOKVIQ52483ECETF4DJ9" hidden="1">#REF!</definedName>
    <definedName name="BEx7D5RWKRS4W71J4NZ6ZSFHPKFT" hidden="1">#N/A</definedName>
    <definedName name="BEx7D8H1TPOX1UN17QZYEV7Q58GA" hidden="1">#N/A</definedName>
    <definedName name="BEx7D9O6FQMDYT7JKP0FY1Y1COJA" hidden="1">#REF!</definedName>
    <definedName name="BEx7DCYWFDK7KKFYSGMFR3LJ3QMN" hidden="1">#REF!</definedName>
    <definedName name="BEx7DGF13H2074LRWFZQ45PZ6JPX" hidden="1">#N/A</definedName>
    <definedName name="BEx7DKWUXEDIISSX4GDD4YYT887F" hidden="1">#N/A</definedName>
    <definedName name="BEx7DMUYR2HC26WW7AOB1TULERMB" hidden="1">#N/A</definedName>
    <definedName name="BEx7DNWN9N207BWEYZEQWTUIJ6CG" hidden="1">#REF!</definedName>
    <definedName name="BEx7DR7AMYWIFFI6GB0SJLMJRY2P" hidden="1">#REF!</definedName>
    <definedName name="BEx7DUNHC925FF8GFAO422D1D8DN" hidden="1">#REF!</definedName>
    <definedName name="BEx7DVJTRV44IMJIBFXELE67SZ7S" hidden="1">#N/A</definedName>
    <definedName name="BEx7DVUMFCI5INHMVFIJ44RTTSTT" hidden="1">#N/A</definedName>
    <definedName name="BEx7E0N8YGO8U4LCUQRY9SVMIOTU" hidden="1">#N/A</definedName>
    <definedName name="BEx7E2QT2U8THYOKBPXONB1B47WH" hidden="1">#N/A</definedName>
    <definedName name="BEx7E5QP7W6UKO74F5Y0VJ741HS5" hidden="1">#N/A</definedName>
    <definedName name="BEx7E6N29HGH3I47AFB2DCS6MVS6" hidden="1">#N/A</definedName>
    <definedName name="BEx7EBA8IYHQKT7IQAOAML660SYA" hidden="1">#N/A</definedName>
    <definedName name="BEx7EG8C0OHRYSAZAT06QDPGSY6Q" hidden="1">#N/A</definedName>
    <definedName name="BEx7EI6C8MCRZFEQYUBE5FSUTIHK" hidden="1">#N/A</definedName>
    <definedName name="BEx7EI6DL1Z6UWLFBXAKVGZTKHWJ" hidden="1">#N/A</definedName>
    <definedName name="BEx7ELBQPS5GT4HN4DQA6ZIEB7HL" hidden="1">#N/A</definedName>
    <definedName name="BEx7EOBHA85ETC1F2R8SE8TJ22JB" hidden="1">#REF!</definedName>
    <definedName name="BEx7EQKHX7GZYOLXRDU534TT4H64" hidden="1">#N/A</definedName>
    <definedName name="BEx7ETV6L1TM7JSXJIGK3FC6RVZW" hidden="1">#N/A</definedName>
    <definedName name="BEx7EWK9GUVV6FXWYIGH0TAI4V2O" hidden="1">#N/A</definedName>
    <definedName name="BEx7EYYLHMBYQTH6I377FCQS7CSX" hidden="1">#N/A</definedName>
    <definedName name="BEx7EYYLHU0XCO5K8G5I6ZIM2QFO" hidden="1">#REF!</definedName>
    <definedName name="BEx7FCLG1RYI2SNOU1Y2GQZNZSWA" hidden="1">#N/A</definedName>
    <definedName name="BEx7FDSMN2GZTVYZEY80IJ9W90QO" hidden="1">#REF!</definedName>
    <definedName name="BEx7FEE7PHYD1YE3XW4EN72OENUY" hidden="1">#REF!</definedName>
    <definedName name="BEx7FKDXYMV4JVT67B2ADC8FU4FT" hidden="1">#REF!</definedName>
    <definedName name="BEx7FN32ZGWOAA4TTH79KINTDWR9" hidden="1">#N/A</definedName>
    <definedName name="BEx7G82CKM3NIY1PHNFK28M09PCH" hidden="1">#N/A</definedName>
    <definedName name="BEx7GENQ93ONM4SON85VCSN4WB5Q" hidden="1">#N/A</definedName>
    <definedName name="BEx7GK1YJTQW25EHXQ5BW6CZW7HU" hidden="1">#REF!</definedName>
    <definedName name="BEx7GR3ENYWRXXS5IT0UMEGOLGUH" hidden="1">#N/A</definedName>
    <definedName name="BEx7GSAL6P7TASL8MB63RFST1LJL" hidden="1">#N/A</definedName>
    <definedName name="BEx7GSG1U7LDJE1VNXVCVJQ87JWC" hidden="1">#REF!</definedName>
    <definedName name="BEx7GZSHV1MDCVXLDT8687XBX0JK" hidden="1">#N/A</definedName>
    <definedName name="BEx7H0JD6I5I8WQLLWOYWY5YWPQE" hidden="1">#N/A</definedName>
    <definedName name="BEx7H14XCXH7WEXEY1HVO53A6AGH" hidden="1">#N/A</definedName>
    <definedName name="BEx7HFTIA8AC8BR8HKIN81VE1SGW" hidden="1">#N/A</definedName>
    <definedName name="BEx7HGVBEF4LEIF6RC14N3PSU461" hidden="1">#N/A</definedName>
    <definedName name="BEx7HH64ANFG60DDJ736DVX4IHDF" hidden="1">#REF!</definedName>
    <definedName name="BEx7HJKG6I7Q3UCJ834GPTI67WZP" hidden="1">#N/A</definedName>
    <definedName name="BEx7HNGOF0DWMEBQ3WQXI8JT99B2" hidden="1">#N/A</definedName>
    <definedName name="BEx7HQ5T9FZ42QWS09UO4DT42Y0R" hidden="1">#N/A</definedName>
    <definedName name="BEx7HRCZE3CVGON1HV07MT5MNDZ3" hidden="1">#N/A</definedName>
    <definedName name="BEx7HWGE2CANG5M17X4C8YNC3N8F" hidden="1">#N/A</definedName>
    <definedName name="BEx7I1JSK6SU6YI7NBZTCGKNOWDX" hidden="1">#REF!</definedName>
    <definedName name="BEx7I8FZ96C5JAHXS18ZV0912LZP" hidden="1">#N/A</definedName>
    <definedName name="BEx7I9XWR7WB0HRYBUCAE3DWXIOG" hidden="1">#REF!</definedName>
    <definedName name="BEx7IA8PYBZ2ME2N77S03USCFAU3" hidden="1">#REF!</definedName>
    <definedName name="BEx7IBVYN47SFZIA0K4MDKQZNN9V" hidden="1">#N/A</definedName>
    <definedName name="BEx7IEQKXV5CCQN6Y27PU3KZN5XS" hidden="1">#REF!</definedName>
    <definedName name="BEx7ILXIEHEZWBO2BHEEAQV4OL2M" hidden="1">#REF!</definedName>
    <definedName name="BEx7IUX6VZS3FZFJFA8WMWXPC4T4" hidden="1">#REF!</definedName>
    <definedName name="BEx7IV2IJ5WT7UC0UG7WP0WF2JZI" hidden="1">#N/A</definedName>
    <definedName name="BEx7IWF5YD7LRL3ATO9YW2JZ7ZU9" hidden="1">#REF!</definedName>
    <definedName name="BEx7IXGU74GE5E4S6W4Z13AR092Y" hidden="1">#N/A</definedName>
    <definedName name="BEx7J4YL8Q3BI1MLH16YYQ18IJRD" hidden="1">#N/A</definedName>
    <definedName name="BEx7JDNHEWWN6T6989QZTUWJIUY6" hidden="1">#N/A</definedName>
    <definedName name="BEx7JH3HGBPI07OHZ5LFYK0UFZQR" hidden="1">#N/A</definedName>
    <definedName name="BEx7JRVW2AMJT271N0HQ5RO1QRTM" hidden="1">#REF!</definedName>
    <definedName name="BEx7JSC5WHPZYJVJNT89H4LHVEJ4" hidden="1">#N/A</definedName>
    <definedName name="BEx7JSSAH68DI6KV87ZLVRSXKW62" hidden="1">#REF!</definedName>
    <definedName name="BEx7JT31TACISH6FRYE9M1TS7DNT" hidden="1">#REF!</definedName>
    <definedName name="BEx7JV194190CNM6WWGQ3UBJ3CHH" hidden="1">#N/A</definedName>
    <definedName name="BEx7JX4T15O82VUZNJTL3ZN0VD7Y" hidden="1">#REF!</definedName>
    <definedName name="BEx7JXKVQU9WVGH5M1KWILNTO6LH" hidden="1">#N/A</definedName>
    <definedName name="BEx7K7GZ607XQOGB81A1HINBTGOZ" hidden="1">#N/A</definedName>
    <definedName name="BEx7K9KGYYF7NXSHZFPAHY3IADIE" hidden="1">#N/A</definedName>
    <definedName name="BEx7KEYPBDXSNROH8M6CDCBN6B50" hidden="1">#N/A</definedName>
    <definedName name="BEx7KF9ITDR3WA6RG7AG8EA2SQP0" hidden="1">#N/A</definedName>
    <definedName name="BEx7KSAS8BZT6H8OQCZ5DNSTMO07" hidden="1">#N/A</definedName>
    <definedName name="BEx7KSLPO1S0KRE6JNB1YJDM8N38" hidden="1">#REF!</definedName>
    <definedName name="BEx7KWHTBD21COXVI4HNEQH0Z3L8" hidden="1">#N/A</definedName>
    <definedName name="BEx7KXUGRMRSUXCM97Z7VRZQ9JH2" hidden="1">#N/A</definedName>
    <definedName name="BEx7L21IQVP1N1TTQLRMANSSLSLE" hidden="1">#N/A</definedName>
    <definedName name="BEx7L5C6U8MP6IZ67BD649WQYJEK" hidden="1">#N/A</definedName>
    <definedName name="BEx7L8HEYEVTATR0OG5JJO647KNI" hidden="1">#N/A</definedName>
    <definedName name="BEx7L8XOV64OMS15ZFURFEUXLMWF" hidden="1">#N/A</definedName>
    <definedName name="BEx7LJVFQACL9F4DRS9YZQ9R2N30" hidden="1">#N/A</definedName>
    <definedName name="BEx7LK671RFMZAY3XB0JTUAN8FN8" hidden="1">#N/A</definedName>
    <definedName name="BEx7M5LRHSWF6Y5H2LP2YO43ETKD" hidden="1">#REF!</definedName>
    <definedName name="BEx7M78ZXU78O3IZFBSHF78H5M4H" hidden="1">#REF!</definedName>
    <definedName name="BEx7M8QZ2CFW74ZPPW91B3QMOOIB" hidden="1">#REF!</definedName>
    <definedName name="BEx7MAUI1JJFDIJGDW4RWY5384LY" hidden="1">#N/A</definedName>
    <definedName name="BEx7MJZO3UKAMJ53UWOJ5ZD4GGMQ" hidden="1">#N/A</definedName>
    <definedName name="BEx7MT4MFNXIVQGAT6D971GZW7CA" hidden="1">#N/A</definedName>
    <definedName name="BEx7NA7MYN9DQ07RXPVM50M39ICK" hidden="1">#REF!</definedName>
    <definedName name="BEx7NI062THZAM6I8AJWTFJL91CS" hidden="1">#N/A</definedName>
    <definedName name="BEx8ZFLVHIO12ED885GVJMI5FQCA" hidden="1">#REF!</definedName>
    <definedName name="BEx8ZPSP4ONU25Q18G98YSDWOASE" hidden="1">#REF!</definedName>
    <definedName name="BEx8ZW3B83HJ4HDLVHTVHVN7UG4S" hidden="1">#REF!</definedName>
    <definedName name="BEx904S75BPRYMHF0083JF7ES4NG" hidden="1">#N/A</definedName>
    <definedName name="BEx90HDD4RWF7JZGA8GCGG7D63MG" hidden="1">#N/A</definedName>
    <definedName name="BEx90HO5F8PW8HK78ZM1RPS35FJD" hidden="1">#N/A</definedName>
    <definedName name="BEx90LEZ2WZXYW23WYT3UEST3FVP" hidden="1">#REF!</definedName>
    <definedName name="BEx90RV02OK8BUBNDTBID50DSGLD" hidden="1">#N/A</definedName>
    <definedName name="BEx90SB4TJU5GXRIKGQ658TSFJJ4" hidden="1">#REF!</definedName>
    <definedName name="BEx90VGH5H09ON2QXYC9WIIEU98T" hidden="1">#N/A</definedName>
    <definedName name="BEx9175B70QXYAU5A8DJPGZQ46L9" hidden="1">#N/A</definedName>
    <definedName name="BEx91AQQRTV87AO27VWHSFZAD4ZR" hidden="1">#N/A</definedName>
    <definedName name="BEx91FJ86C4Q8J6FNHNF5RE8MKDU" hidden="1">#REF!</definedName>
    <definedName name="BEx91FJE2OLV24C1UN8SE2CCXWS8" hidden="1">#REF!</definedName>
    <definedName name="BEx91GL3Q0C4SGF9FVHT9SNIP7JE" hidden="1">#REF!</definedName>
    <definedName name="BEx91L8FLL5CWLA2CDHKCOMGVDZN" hidden="1">#N/A</definedName>
    <definedName name="BEx91LDP6I5KW3FYUGO696HMVTE8" hidden="1">#REF!</definedName>
    <definedName name="BEx91M4LZ3BI7GKQDTIQYW14PRQY" hidden="1">#REF!</definedName>
    <definedName name="BEx91OTVH9ZDBC3QTORU8RZX4EOC" hidden="1">#N/A</definedName>
    <definedName name="BEx91PF9YTQ6HWJLUG4VZXPIYWQP" hidden="1">#N/A</definedName>
    <definedName name="BEx91PQ8TBMAEKFSRNSTLQXGGQXK" hidden="1">#REF!</definedName>
    <definedName name="BEx91QH5JRZKQP1GPN2SQMR3CKAG" hidden="1">#N/A</definedName>
    <definedName name="BEx91ROALDNHO7FI4X8L61RH4UJE" hidden="1">#N/A</definedName>
    <definedName name="BEx91TMID71GVYH0U16QM1RV3PX0" hidden="1">#N/A</definedName>
    <definedName name="BEx91VF2D78PAF337E3L2L81K9W2" hidden="1">#N/A</definedName>
    <definedName name="BEx921PNZ46VORG2VRMWREWIC0SE" hidden="1">#N/A</definedName>
    <definedName name="BEx924K99DNCMJIV2V3F8N2BMZIE" hidden="1">#REF!</definedName>
    <definedName name="BEx92BLVXZ9QMO11OBD7TOIN4KKV" hidden="1">#N/A</definedName>
    <definedName name="BEx92DPEKL5WM5A3CN8674JI0PR3" hidden="1">#N/A</definedName>
    <definedName name="BEx92ER2RMY93TZK0D9L9T3H0GI5" hidden="1">#N/A</definedName>
    <definedName name="BEx92FI04PJT4LI23KKIHRXWJDTT" hidden="1">#N/A</definedName>
    <definedName name="BEx92HR14HQ9D5JXCSPA4SS4RT62" hidden="1">#N/A</definedName>
    <definedName name="BEx92HWA2D6A5EX9MFG68G0NOMSN" hidden="1">#N/A</definedName>
    <definedName name="BEx92I1RLVR3ZIAROGUHDW2HCBW6" hidden="1">#N/A</definedName>
    <definedName name="BEx92INDKBGJTJEFQGL34RP1T197" hidden="1">#N/A</definedName>
    <definedName name="BEx92PUBDIXAU1FW5ZAXECMAU0LN" hidden="1">#N/A</definedName>
    <definedName name="BEx92S8MHFFIVRQ2YSHZNQGOFUHD" hidden="1">#N/A</definedName>
    <definedName name="BEx932KS4ZTANTHVRPFP2RN9U333" hidden="1">#N/A</definedName>
    <definedName name="BEx932KT3ZJGPANPBCZRXI6WDKGK" hidden="1">#N/A</definedName>
    <definedName name="BEx93B9OULL2YGC896XXYAAJSTRK" hidden="1">#N/A</definedName>
    <definedName name="BEx93EPU3TJ5WMVWCMPOPMG1DCAD" hidden="1">#REF!</definedName>
    <definedName name="BEx93FRKF99NRT3LH99UTIH7AAYF" hidden="1">#N/A</definedName>
    <definedName name="BEx93G2BCND63PDQGIOPQW07GZTL" hidden="1">#REF!</definedName>
    <definedName name="BEx93KK5E98R4QZOVC8K0KMMT8Z8" hidden="1">#REF!</definedName>
    <definedName name="BEx93M7FSHP50OG34A4W8W8DF12U" hidden="1">#N/A</definedName>
    <definedName name="BEx93OLWY2O3PRA74U41VG5RXT4Q" hidden="1">#N/A</definedName>
    <definedName name="BEx93RWFAF6YJGYUTITVM445C02U" hidden="1">#N/A</definedName>
    <definedName name="BEx93SY9RWG3HUV4YXQKXJH9FH14" hidden="1">#N/A</definedName>
    <definedName name="BEx93TJUX3U0FJDBG6DDSNQ91R5J" hidden="1">#N/A</definedName>
    <definedName name="BEx942UCRHMI4B0US31HO95GSC2X" hidden="1">#N/A</definedName>
    <definedName name="BEx945DYVB15FAOQU3919ZK0M4GZ" hidden="1">#N/A</definedName>
    <definedName name="BEx948ZFFQWVIDNG4AZAUGGGEB5U" hidden="1">#N/A</definedName>
    <definedName name="BEx94CKXG92OMURH41SNU6IOHK4J" hidden="1">#N/A</definedName>
    <definedName name="BEx94GXG30CIVB6ZQN3X3IK6BZXQ" hidden="1">#N/A</definedName>
    <definedName name="BEx94HZ5LURYM9ST744ALV6ZCKYP" hidden="1">#N/A</definedName>
    <definedName name="BEx94IQ75E90YUMWJ9N591LR7DQQ" hidden="1">#N/A</definedName>
    <definedName name="BEx94L9TBK45AUQSX1IUZ86U1GPQ" hidden="1">#N/A</definedName>
    <definedName name="BEx94N7W5T3U7UOE97D6OVIBUCXS" hidden="1">#N/A</definedName>
    <definedName name="BEx94ZYHDZJIEQEQIDFFLQFVE2QJ" hidden="1">#REF!</definedName>
    <definedName name="BEx950UWEEZ891NJTGT3S1HH4PQT" hidden="1">#REF!</definedName>
    <definedName name="BEx951LY4KKKF87XC9YRPWFS7RQM" hidden="1">#N/A</definedName>
    <definedName name="BEx952I55RES511MXC668IY1VK34" hidden="1">#REF!</definedName>
    <definedName name="BEx953PB6S6ECMD8N0JSW0CBG0DA" hidden="1">#N/A</definedName>
    <definedName name="BEx955NIAWX5OLAHMTV6QFUZPR30" hidden="1">#N/A</definedName>
    <definedName name="BEx9581TYVI2M5TT4ISDAJV4W7Z6" hidden="1">#N/A</definedName>
    <definedName name="BEx95EHPZ5HZ9KIEZJL4M19MXHE0" hidden="1">#REF!</definedName>
    <definedName name="BEx95GQQUO2KVY557SV4Y21JF5E9" hidden="1">#REF!</definedName>
    <definedName name="BEx95HN3ZGIMIEQY9WNPHKDRBIEH" hidden="1">#REF!</definedName>
    <definedName name="BEx95HSF5K5NN58CLCN8AF5UZT8M" hidden="1">#REF!</definedName>
    <definedName name="BEx95NHF4RVUE0YDOAFZEIVBYJXD" hidden="1">#N/A</definedName>
    <definedName name="BEx95PVQX038VI4KV27D57D7VQ0Z" hidden="1">#REF!</definedName>
    <definedName name="BEx95QBZMG0E2KQ9BERJ861QLYN3" hidden="1">#N/A</definedName>
    <definedName name="BEx95QHBVDN795UNQJLRXG3RDU49" hidden="1">#N/A</definedName>
    <definedName name="BEx95TBVUWV7L7OMFMZDQEXGVHU6" hidden="1">#N/A</definedName>
    <definedName name="BEx95U89DZZSVO39TGS62CX8G9N4" hidden="1">#N/A</definedName>
    <definedName name="BEx95YFATM7U6XONNW6G6WRQXI7B" hidden="1">#N/A</definedName>
    <definedName name="BEx9602K2GHNBUEUVT9ONRQU1GMD" hidden="1">#N/A</definedName>
    <definedName name="BEx960YYY6Y5ZZFYE3HW8YQ60MMU" hidden="1">#REF!</definedName>
    <definedName name="BEx961F84HPJ059JSCMUXB1JZS8Q" hidden="1">#REF!</definedName>
    <definedName name="BEx962BL3Y4LA53EBYI64ZYMZE8U" hidden="1">#N/A</definedName>
    <definedName name="BEx965M3ZHY34C8CT0PPRUJ0XZXG" hidden="1">#N/A</definedName>
    <definedName name="BEx966D60BLYC7X9SG7Z51F1EOEH" hidden="1">#N/A</definedName>
    <definedName name="BEx96KR21O7H9R29TN0S45Y3QPUK" hidden="1">#N/A</definedName>
    <definedName name="BEx96Q5AOK5534NTO76EXOXPWUS4" hidden="1">#REF!</definedName>
    <definedName name="BEx96SUFKHHFE8XQ6UUO6ILDOXHO" hidden="1">#N/A</definedName>
    <definedName name="BEx96T56NUOCXZ8DR89IM366OUVM" hidden="1">#REF!</definedName>
    <definedName name="BEx96TW35ZH125DN6ID095GO04V2" hidden="1">#REF!</definedName>
    <definedName name="BEx96UN4YWXBDEZ1U1ZUIPP41Z7I" hidden="1">#N/A</definedName>
    <definedName name="BEx970MYCPJ6DQ44TKLOIGZO5LHH" hidden="1">#N/A</definedName>
    <definedName name="BEx978KSD61YJH3S9DGO050R2EHA" hidden="1">#N/A</definedName>
    <definedName name="BEx97CRUNIE6KIUEYC8Z9HUOR7UM" hidden="1">#REF!</definedName>
    <definedName name="BEx97EVCJ8GSGHHSDVSYCIYTTAQW" hidden="1">#REF!</definedName>
    <definedName name="BEx97H9O1NAKAPK4MX4PKO34ICL5" hidden="1">#N/A</definedName>
    <definedName name="BEx97HVA5F2I0D6ID81KCUDEQOIH" hidden="1">#N/A</definedName>
    <definedName name="BEx97MNUZQ1Z0AO2FL7XQYVNCPR7" hidden="1">#N/A</definedName>
    <definedName name="BEx97NPQBACJVD9K1YXI08RTW9E2" hidden="1">#N/A</definedName>
    <definedName name="BEx97RWQLXS0OORDCN69IGA58CWU" hidden="1">#N/A</definedName>
    <definedName name="BEx97WPF9NJ08KACJWY7BSH74IBM" hidden="1">#N/A</definedName>
    <definedName name="BEx97XAV5CD019F29WSZTW9YGAT3" hidden="1">#REF!</definedName>
    <definedName name="BEx97YNGGDFIXHTMGFL2IHAQX9MI" hidden="1">#N/A</definedName>
    <definedName name="BEx981HW73BUZWT14TBTZHC0ZTJ4" hidden="1">#N/A</definedName>
    <definedName name="BEx9871KU0N99P0900EAK69VFYT2" hidden="1">#N/A</definedName>
    <definedName name="BEx9871LYCEJIMEZ1N2Y75PZKY3T" hidden="1">#REF!</definedName>
    <definedName name="BEx98GS52ZNWGBKXFI2S0VN4NMD5" hidden="1">#REF!</definedName>
    <definedName name="BEx98IFKNJFGZFLID1YTRFEG1SXY" hidden="1">#N/A</definedName>
    <definedName name="BEx98TDBS1MHBNAV0NBXMUF1ADJK" hidden="1">#REF!</definedName>
    <definedName name="BEx98V62HMM4XTG9OCBDIQ1NT6AQ" hidden="1">#REF!</definedName>
    <definedName name="BEx98YRJ7M8RM0P1VSJLHMZC4S9D" hidden="1">#REF!</definedName>
    <definedName name="BEx9915UVD4G7RA3IMLFZ0LG3UA2" hidden="1">#N/A</definedName>
    <definedName name="BEx992CZON8AO7U7V88VN1JBO0MG" hidden="1">#N/A</definedName>
    <definedName name="BEx9952469XMFGSPXL7CMXHPJF90" hidden="1">#N/A</definedName>
    <definedName name="BEx9963YLENV5YPOKTTUDX6BDY40" hidden="1">#N/A</definedName>
    <definedName name="BEx997LVR2Q25RW6KDG0TRK364QZ" hidden="1">#N/A</definedName>
    <definedName name="BEx99B77I7TUSHRR4HIZ9FU2EIUT" hidden="1">#N/A</definedName>
    <definedName name="BEx99BY9N3FEFAN4JT27ZVFD6CY7" hidden="1">#REF!</definedName>
    <definedName name="BEx99BYABMRW2QPBSJAHQGKGJ513" hidden="1">#REF!</definedName>
    <definedName name="BEx99JFZQZDZT0726KUP5GVNEN7T" hidden="1">#REF!</definedName>
    <definedName name="BEx99Q6PH5F3OQKCCAAO75PYDEFN" hidden="1">#N/A</definedName>
    <definedName name="BEx99WBYT2D6UUC1PT7A40ENYID4" hidden="1">#N/A</definedName>
    <definedName name="BEx99XOGHOM28CNCYKQWYGL56W2S" hidden="1">#N/A</definedName>
    <definedName name="BEx99ZRZ4I7FHDPGRAT5VW7NVBPU" hidden="1">#N/A</definedName>
    <definedName name="BEx9A4FA1QC99XJQBH8IH95L849C" hidden="1">#REF!</definedName>
    <definedName name="BEx9A567WQ5842CQLX6UPTKEBOR8" hidden="1">#REF!</definedName>
    <definedName name="BEx9AH0B66C3ZK91C9R0SGK4OTSQ" hidden="1">#REF!</definedName>
    <definedName name="BEx9AQ5HOP4L914N680G3LANJRGY" hidden="1">#REF!</definedName>
    <definedName name="BEx9AT5E3ZSHKSOL35O38L8HF9TH" hidden="1">#N/A</definedName>
    <definedName name="BEx9AV8W1FAWF5BHATYEN47X12JN" hidden="1">#N/A</definedName>
    <definedName name="BEx9B6HFAULSW9IXMIKBHKRW03Z5" hidden="1">#N/A</definedName>
    <definedName name="BEx9B8A5186FNTQQNLIO5LK02ABI" hidden="1">#N/A</definedName>
    <definedName name="BEx9B8VR20E2CILU4CDQUQQ9ONXK" hidden="1">#N/A</definedName>
    <definedName name="BEx9B917EUP13X6FQ3NPQL76XM5V" hidden="1">#N/A</definedName>
    <definedName name="BEx9BAJ5WYEQ623HUT9NNCMP3RUG" hidden="1">#N/A</definedName>
    <definedName name="BEx9BKVBN2XGPZCR0808RHRN4TAW" hidden="1">#N/A</definedName>
    <definedName name="BEx9BL0OESICM6VZEYZ2NX5RQP3X" hidden="1">#N/A</definedName>
    <definedName name="BEx9BMDAESAY83FCUNPCBFAZCHUG" hidden="1">#REF!</definedName>
    <definedName name="BEx9BYSYW7QCPXS2NAVLFAU5Y2Z2" hidden="1">#N/A</definedName>
    <definedName name="BEx9C179H4MBEE0JNCHKLZRIFDKW" hidden="1">#REF!</definedName>
    <definedName name="BEx9C590HJ2O31IWJB73C1HR74AI" hidden="1">#N/A</definedName>
    <definedName name="BEx9C7Y58Z4EFPIDRI2Q1AOQ0K9W" hidden="1">#REF!</definedName>
    <definedName name="BEx9CCQRMYYOGIOYTOM73VKDIPS1" hidden="1">#N/A</definedName>
    <definedName name="BEx9CFW4AEYRPTMXLZJBDWGROM32" hidden="1">#N/A</definedName>
    <definedName name="BEx9CHU66YAIXWQWD38W0MJ4I6C8" hidden="1">#REF!</definedName>
    <definedName name="BEx9CJHF841OV8V6PMCKKPX93PGM" hidden="1">#REF!</definedName>
    <definedName name="BEx9CKU3DCGQOK1F7LOQU9LNCO6U" hidden="1">#REF!</definedName>
    <definedName name="BEx9CM6J17FCQV1H1CH268YF5BGM" hidden="1">#N/A</definedName>
    <definedName name="BEx9CN2WA9HKJ3D8BGD15EE2OSHW" hidden="1">#REF!</definedName>
    <definedName name="BEx9CNOI3SI6A5OXQF76T6GOS51W" hidden="1">#N/A</definedName>
    <definedName name="BEx9CNZC0XOK2F3VIUB87PCYSYPL" hidden="1">#REF!</definedName>
    <definedName name="BEx9D1BC9FT19KY0INAABNDBAMR1" hidden="1">#N/A</definedName>
    <definedName name="BEx9DJ5FLEOUV040M9Q0TSM73IMA" hidden="1">#N/A</definedName>
    <definedName name="BEx9DKSUZ4O1Y7YHBPF23GU4ERUZ" hidden="1">#REF!</definedName>
    <definedName name="BEx9DN6ZMF18Q39MPMXSDJTZQNJ3" hidden="1">#N/A</definedName>
    <definedName name="BEx9DQHO96ZISQEOTPGASJLE97K0" hidden="1">#REF!</definedName>
    <definedName name="BEx9DUU8DALPSCW66GTMQRPXZ6GL" hidden="1">#N/A</definedName>
    <definedName name="BEx9DWSAQWFRTYJ9ABH6MY5PN3ZI" hidden="1">#N/A</definedName>
    <definedName name="BEx9E14TDNSEMI784W0OTIEQMWN6" hidden="1">#N/A</definedName>
    <definedName name="BEx9E2BZ2B1R41FMGJCJ7JLGLUAJ" hidden="1">#N/A</definedName>
    <definedName name="BEx9E86AXFTE1XWRZ8SN0XE44UNR" hidden="1">#N/A</definedName>
    <definedName name="BEx9EG9KBJ77M8LEOR9ITOKN5KXY" hidden="1">#N/A</definedName>
    <definedName name="BEx9EMK6HAJJMVYZTN5AUIV7O1E6" hidden="1">#N/A</definedName>
    <definedName name="BEx9EOYHJ9WSDHH47WQUIIDNC25R" hidden="1">#N/A</definedName>
    <definedName name="BEx9EQAY352HT2ZRQK6GWSIN7DT6" hidden="1">#N/A</definedName>
    <definedName name="BEx9EQLVZHYQ1TPX7WH3SOWXCZLE" hidden="1">#N/A</definedName>
    <definedName name="BEx9ETLU0EK5LGEM1QCNYN2S8O5F" hidden="1">#N/A</definedName>
    <definedName name="BEx9F0Y2ESUNE3U7TQDLMPE9BO67" hidden="1">#N/A</definedName>
    <definedName name="BEx9F5W18ZGFOKGRE8PR6T1MO6GT" hidden="1">#N/A</definedName>
    <definedName name="BEx9F6HL68HGHGL6JF1FE2RFAQO8" hidden="1">#N/A</definedName>
    <definedName name="BEx9F78N4HY0XFGBQ4UJRD52L1EI" hidden="1">#N/A</definedName>
    <definedName name="BEx9FF16LOQP5QIR4UHW5EIFGQB8" hidden="1">#N/A</definedName>
    <definedName name="BEx9FIRZ2WEBW4Y14OK2EA3XJY2H" hidden="1">#REF!</definedName>
    <definedName name="BEx9FJ2R3Z8ZDVUGZP1Y0H9E64UR" hidden="1">#N/A</definedName>
    <definedName name="BEx9FJTSRCZ3ZXT3QVBJT5NF8T7V" hidden="1">#N/A</definedName>
    <definedName name="BEx9FRBEEYPS5HLS3XT34AKZN94G" hidden="1">#N/A</definedName>
    <definedName name="BEx9FXBD7TM2LUY1P8P0VOKZXM28" hidden="1">#N/A</definedName>
    <definedName name="BEx9G126I9N0Y5NE7SK9ZA7LB591" hidden="1">#REF!</definedName>
    <definedName name="BEx9G1CXM9WEZ4JVWX0THYBBT0TZ" hidden="1">#REF!</definedName>
    <definedName name="BEx9G3082FGWFA6WJ21B8AE66IEH" hidden="1">#N/A</definedName>
    <definedName name="BEx9GDY4D8ZPQJCYFIMYM0V0C51Y" hidden="1">#N/A</definedName>
    <definedName name="BEx9GGY04V0ZWI6O9KZH4KSBB389" hidden="1">#N/A</definedName>
    <definedName name="BEx9GHJL8CXR9WJ08JNTPTFHORX9" hidden="1">#REF!</definedName>
    <definedName name="BEx9GNOOF6IIN7CPZRKCRSXBBUYK" hidden="1">#REF!</definedName>
    <definedName name="BEx9GNOPB6OZ2RH3FCDNJR38RJOS" hidden="1">#N/A</definedName>
    <definedName name="BEx9GUQALUWCD30UKUQGSWW8KBQ7" hidden="1">#N/A</definedName>
    <definedName name="BEx9GY6BVFQGCLMOWVT6PIC9WP5X" hidden="1">#N/A</definedName>
    <definedName name="BEx9GZ2P3FDHKXEBXX2VS0BG2NP2" hidden="1">#N/A</definedName>
    <definedName name="BEx9H04IB14E1437FF2OIRRWBSD7" hidden="1">#N/A</definedName>
    <definedName name="BEx9H5O1KDZJCW91Q29VRPY5YS6P" hidden="1">#N/A</definedName>
    <definedName name="BEx9H8YR0E906F1JXZMBX3LNT004" hidden="1">#N/A</definedName>
    <definedName name="BEx9H94844FDKI2AXE71IF93NR56" hidden="1">#N/A</definedName>
    <definedName name="BEx9HPAOO96VB6SEQJ27TWZIJOJ6" hidden="1">#REF!</definedName>
    <definedName name="BEx9HQNDE6PD9T0JYHC33949OJAP" hidden="1">#REF!</definedName>
    <definedName name="BEx9HZ6R8HBTQOO2TK2OHFESEDOP" hidden="1">#REF!</definedName>
    <definedName name="BEx9I0JFAAU2T4KKHVJ5QEXHF5VD" hidden="1">#REF!</definedName>
    <definedName name="BEx9I2S8VR7CXW9P64DCXS5KZFCN" hidden="1">#N/A</definedName>
    <definedName name="BEx9I3U3BIZAIDQ4PSPVHP0IQI9D" hidden="1">#N/A</definedName>
    <definedName name="BEx9I3U42U6PJKJTFX73ZRUCGKKB" hidden="1">#N/A</definedName>
    <definedName name="BEx9I8S1P2GDSWHLSGF9RE4KPM9R" hidden="1">#REF!</definedName>
    <definedName name="BEx9I8XIG7E5NB48QQHXP23FIN60" hidden="1">#N/A</definedName>
    <definedName name="BEx9IGQ15894BEJN2FFPQ57NZGAJ" hidden="1">#REF!</definedName>
    <definedName name="BEx9IIYW8NYNMQ52RB1BI4ODYP2W" hidden="1">#N/A</definedName>
    <definedName name="BEx9IMF16KTH6K2BJT6D8IH52L6D" hidden="1">#REF!</definedName>
    <definedName name="BEx9IN5YG0RUT7H6YRZCG8JNKVR2" hidden="1">#REF!</definedName>
    <definedName name="BEx9IQRF01ATLVK0YE60ARKQJ68L" hidden="1">#N/A</definedName>
    <definedName name="BEx9IT5QNZWKM6YQ5WER0DC2PMMU" hidden="1">#N/A</definedName>
    <definedName name="BEx9IW5MFLXTVCJHVUZTUH93AXOS" hidden="1">#N/A</definedName>
    <definedName name="BEx9IXCSPSZC80YZUPRCYTG326KV" hidden="1">#N/A</definedName>
    <definedName name="BEx9IZ5IWTQ11TPR0ZOJOEVQXLHB" hidden="1">#REF!</definedName>
    <definedName name="BEx9IZR39NHDGOM97H4E6F81RTQW" hidden="1">#N/A</definedName>
    <definedName name="BEx9J6CH5E7YZPER7HXEIOIKGPCA" hidden="1">#N/A</definedName>
    <definedName name="BEx9JF1DZP1HLKC0P0O3PLTY6AIP" hidden="1">#N/A</definedName>
    <definedName name="BEx9JJTZKVUJAVPTRE0RAVTEH41G" hidden="1">#N/A</definedName>
    <definedName name="BEx9JLBYK239B3F841C7YG1GT7ST" hidden="1">#N/A</definedName>
    <definedName name="BEx9JUX98BQPOZYEZS2K1JSOVNH7" hidden="1">#REF!</definedName>
    <definedName name="BExAW4IIW5D0MDY6TJ3G4FOLPYIR" hidden="1">#N/A</definedName>
    <definedName name="BExAWXVVTT7ODCSO19HMZ7EY21YX" hidden="1">#REF!</definedName>
    <definedName name="BExAX410NB4F2XOB84OR2197H8M5" hidden="1">#N/A</definedName>
    <definedName name="BExAX8TNG8LQ5Q4904SAYQIPGBSV" hidden="1">#N/A</definedName>
    <definedName name="BExAXM0E6T8XSG8GYC6010VMS671" hidden="1">#REF!</definedName>
    <definedName name="BExAXTYD2X0RZ6UNYBL03O6GNNXX" hidden="1">#REF!</definedName>
    <definedName name="BExAY0EAT2LXR5MFGM0DLIB45PLO" hidden="1">#N/A</definedName>
    <definedName name="BExAY2SLXTUU02B7BX29M606IRC5" hidden="1">#REF!</definedName>
    <definedName name="BExAYE6LNIEBR9DSNI5JGNITGKIT" hidden="1">#N/A</definedName>
    <definedName name="BExAYHMLXGGO25P8HYB2S75DEB4F" hidden="1">#N/A</definedName>
    <definedName name="BExAYKXAUWGDOPG952TEJ2UKZKWN" hidden="1">#N/A</definedName>
    <definedName name="BExAYM4FVV3RUZCUFNHXRW5WTDZE" hidden="1">#N/A</definedName>
    <definedName name="BExAYP9TDTI2MBP6EYE0H39CPMXN" hidden="1">#N/A</definedName>
    <definedName name="BExAYPPWJPWDKU59O051WMGB7O0J" hidden="1">#N/A</definedName>
    <definedName name="BExAYR2JZCJBUH6F1LZC2A7JIVRJ" hidden="1">#N/A</definedName>
    <definedName name="BExAYR2KXWXDJ9ONF6OP9N1SL5PF" hidden="1">#REF!</definedName>
    <definedName name="BExAYSKJ42I9TXEWMOS6SXZU3Q1S" hidden="1">#REF!</definedName>
    <definedName name="BExAYTGVRD3DLKO75RFPMBKCIWB8" hidden="1">#N/A</definedName>
    <definedName name="BExAYW0HXBACSLP2A7NSMINM2JF3" hidden="1">#REF!</definedName>
    <definedName name="BExAYWM40NNGBWUWAA6RGK3G83KF" hidden="1">#N/A</definedName>
    <definedName name="BExAYY9H9COOT46HJLPVDLTO12UL" hidden="1">#N/A</definedName>
    <definedName name="BExAZ0D16OTEFONM888DUCBSPF27" hidden="1">#REF!</definedName>
    <definedName name="BExAZCNEGB4JYHC8CZ51KTN890US" hidden="1">#N/A</definedName>
    <definedName name="BExAZFCI302YFYRDJYQDWQQL0Q0O" hidden="1">#N/A</definedName>
    <definedName name="BExAZLHLST9OP89R1HJMC1POQG8H" hidden="1">#N/A</definedName>
    <definedName name="BExAZMDYMIAA7RX1BMCKU1VLBRGY" hidden="1">#N/A</definedName>
    <definedName name="BExAZNL6BHI8DCQWXOX4I2P839UX" hidden="1">#N/A</definedName>
    <definedName name="BExAZR6MNLU15B1TM7X6GCQC5ORT" hidden="1">#REF!</definedName>
    <definedName name="BExAZRMWSONMCG9KDUM4KAQ7BONM" hidden="1">#N/A</definedName>
    <definedName name="BExAZTFG4SJRG4TW6JXRF7N08JFI" hidden="1">#N/A</definedName>
    <definedName name="BExAZTVPOBKHKDHPZP0UNAWKHMLV" hidden="1">#REF!</definedName>
    <definedName name="BExAZUS4A8OHDZK0MWAOCCCKTH73" hidden="1">#N/A</definedName>
    <definedName name="BExAZVOHGB7HC3ZQ8KHOFOJFL9WY" hidden="1">#REF!</definedName>
    <definedName name="BExAZX6FECVK3E07KXM2XPYKGM6U" hidden="1">#N/A</definedName>
    <definedName name="BExB012NJ8GASTNNPBRRFTLHIOC9" hidden="1">#N/A</definedName>
    <definedName name="BExB02Q4UXWXBB2K5VZQCRG9D7JD" hidden="1">#REF!</definedName>
    <definedName name="BExB03H16GMAE5CYDCKAYOLT6227" hidden="1">#REF!</definedName>
    <definedName name="BExB042L0Q2ORY5TA8EKB83S4IUR" hidden="1">#REF!</definedName>
    <definedName name="BExB072HHXVMUC0VYNGG48GRSH5Q" hidden="1">#N/A</definedName>
    <definedName name="BExB0DNTQ5JE5AK72WR6MW1QU7PJ" hidden="1">#N/A</definedName>
    <definedName name="BExB0EK7R5UDHRB0OT5J8Q07P8W9" hidden="1">#REF!</definedName>
    <definedName name="BExB0FRDEYDEUEAB1W8KD6D965XA" hidden="1">#N/A</definedName>
    <definedName name="BExB0G7IFN05BCB0ARPFIXD64OR7" hidden="1">#REF!</definedName>
    <definedName name="BExB0KPCN7YJORQAYUCF4YKIKPMC" hidden="1">#N/A</definedName>
    <definedName name="BExB0WE4PI3NOBXXVO9CTEN4DIU2" hidden="1">#N/A</definedName>
    <definedName name="BExB0XW2VNNXSLNMG0A9GBWONHFV" hidden="1">#REF!</definedName>
    <definedName name="BExB10QNIVITUYS55OAEKK3VLJFE" hidden="1">#N/A</definedName>
    <definedName name="BExB14BYHN15M4K4PEDJICEKH59Q" hidden="1">#REF!</definedName>
    <definedName name="BExB15ZDRY4CIJ911DONP0KCY9KU" hidden="1">#N/A</definedName>
    <definedName name="BExB16VQY0O0RLZYJFU3OFEONVTE" hidden="1">#N/A</definedName>
    <definedName name="BExB1FKNY2UO4W5FUGFHJOA2WFGG" hidden="1">#N/A</definedName>
    <definedName name="BExB1GMD0PIDGTFBGQOPRWQSP9I4" hidden="1">#N/A</definedName>
    <definedName name="BExB1Q29OO6LNFNT1EQLA3KYE7MX" hidden="1">#N/A</definedName>
    <definedName name="BExB1SREWJP47TWRG5H2HDC60O8G" hidden="1">#REF!</definedName>
    <definedName name="BExB1TNRV5EBWZEHYLHI76T0FVA7" hidden="1">#N/A</definedName>
    <definedName name="BExB1WI6M8I0EEP1ANUQZCFY24EV" hidden="1">#N/A</definedName>
    <definedName name="BExB1WYG0N5LDFMIKW8KTA83TNO2" hidden="1">#N/A</definedName>
    <definedName name="BExB203OWC9QZA3BYOKQ18L4FUJE" hidden="1">#N/A</definedName>
    <definedName name="BExB23EC86BXOWE8QV81FGBVROMV" hidden="1">#N/A</definedName>
    <definedName name="BExB25CK3MAFR4FA9RLFGB5IF5LG" hidden="1">#REF!</definedName>
    <definedName name="BExB28HRHC21E5RTP8FTV7TOL9SH" hidden="1">#REF!</definedName>
    <definedName name="BExB2CJHTU7C591BR4WRL5L2F2K6" hidden="1">#N/A</definedName>
    <definedName name="BExB2JVSOCV8NU0X60F2ILUNHKGQ" hidden="1">#REF!</definedName>
    <definedName name="BExB2K1AV4PGNS1O6C7D7AO411AX" hidden="1">#N/A</definedName>
    <definedName name="BExB2KC1ZCO04OIY6QF2Y9ZUJ68G" hidden="1">#REF!</definedName>
    <definedName name="BExB2MQE3YCUEXUV0O842OVX7KG2" hidden="1">#REF!</definedName>
    <definedName name="BExB2NBT675VZWTYDSNKN8ZTMLTF" hidden="1">#REF!</definedName>
    <definedName name="BExB2O2UYHKI324YE324E1N7FVIB" hidden="1">#N/A</definedName>
    <definedName name="BExB2Q0VJ0MU2URO3JOVUAVHEI3V" hidden="1">#N/A</definedName>
    <definedName name="BExB2X2JD0DMGANIQ481KUCVQLXX" hidden="1">#REF!</definedName>
    <definedName name="BExB2Z0JW1NV4WHJ4A0W30VPOTJL" hidden="1">#N/A</definedName>
    <definedName name="BExB30IP1DNKNQ6PZ5ERUGR5MK4Z" hidden="1">#N/A</definedName>
    <definedName name="BExB30TIGLM69E2BZMY9DU1RR1O8" hidden="1">#N/A</definedName>
    <definedName name="BExB3143GSLCL0ZZKU61MOPWJGUW" hidden="1">#REF!</definedName>
    <definedName name="BExB39T0BB24KYOGSC3BIOVBWMIN" hidden="1">#N/A</definedName>
    <definedName name="BExB3B05ZQN0OUTPGWSZJ4QHRLV7" hidden="1">#N/A</definedName>
    <definedName name="BExB3BR7SGD4YAUFB36692ASRJPG" hidden="1">#REF!</definedName>
    <definedName name="BExB3EWLCJM78YKDO8SKJM5I8XAG" hidden="1">#N/A</definedName>
    <definedName name="BExB3FST6YS998X9I0CWZTMPEX34" hidden="1">#REF!</definedName>
    <definedName name="BExB3K5BYMRPTSP5BHWIJGY84TZW" hidden="1">#N/A</definedName>
    <definedName name="BExB3QL8CCOK2K0KLEAJVDBNXLX9" hidden="1">#N/A</definedName>
    <definedName name="BExB442RX0T3L6HUL6X5T21CENW6" hidden="1">#N/A</definedName>
    <definedName name="BExB4ADD0L7417CII901XTFKXD1J" hidden="1">#N/A</definedName>
    <definedName name="BExB4AO4IOF4HIKP598BN2A92W9O" hidden="1">#REF!</definedName>
    <definedName name="BExB4DO1V1NL2AVK5YE1RSL5RYHL" hidden="1">#N/A</definedName>
    <definedName name="BExB4DYU06HCGRIPBSWRCXK804UM" hidden="1">#N/A</definedName>
    <definedName name="BExB4OWKAT990S888385CENBVKKM" hidden="1">#N/A</definedName>
    <definedName name="BExB4QEHP88TDHO8TGYV91365M0F" hidden="1">#N/A</definedName>
    <definedName name="BExB4TEKLS599ZRQSODBLQKJ3BJH" hidden="1">#N/A</definedName>
    <definedName name="BExB4YNBGM8BLEALW92RC31F6NOU" hidden="1">#N/A</definedName>
    <definedName name="BExB4Z3EZBGYYI33U0KQ8NEIH8PY" hidden="1">#N/A</definedName>
    <definedName name="BExB55368XW7UX657ZSPC6BFE92S" hidden="1">#N/A</definedName>
    <definedName name="BExB57MZEPL2SA2ONPK66YFLZWJU" hidden="1">#N/A</definedName>
    <definedName name="BExB57XSES5CVJQKEYQU2VWPY6VA" hidden="1">#REF!</definedName>
    <definedName name="BExB5833OAOJ22VK1YK47FHUSVK2" hidden="1">#N/A</definedName>
    <definedName name="BExB58JDIHS42JZT9DJJMKA8QFCO" hidden="1">#N/A</definedName>
    <definedName name="BExB58U5FQC5JWV9CGC83HLLZUZI" hidden="1">#N/A</definedName>
    <definedName name="BExB5B309CQQTWAL5FYSD00HL5JT" hidden="1">#REF!</definedName>
    <definedName name="BExB5CKYR12IDEDDR5XJ3I7ASL5V" hidden="1">#REF!</definedName>
    <definedName name="BExB5EDO9XUKHF74X3HAU2WPPHZH" hidden="1">#N/A</definedName>
    <definedName name="BExB5FKTCLXBTDC4CA8QL7YLVD03" hidden="1">#N/A</definedName>
    <definedName name="BExB5G6EH68AYEP1UT0GHUEL3SLN" hidden="1">#N/A</definedName>
    <definedName name="BExB5KZ15728CU1CSZ5EMYE8HDV8" hidden="1">#REF!</definedName>
    <definedName name="BExB5NTH40URMRYS2I55744HF3HB" hidden="1">#REF!</definedName>
    <definedName name="BExB5QYVEZWFE5DQVHAM760EV05X" hidden="1">#N/A</definedName>
    <definedName name="BExB5TD6ZBVL4GWE8UEWBHM1BW6B" hidden="1">#REF!</definedName>
    <definedName name="BExB5U9IRH14EMOE0YGIE3WIVLFS" hidden="1">#N/A</definedName>
    <definedName name="BExB5VWYMOV6BAIH7XUBBVPU7MMD" hidden="1">#N/A</definedName>
    <definedName name="BExB610DZWIJP1B72U9QM42COH2B" hidden="1">#N/A</definedName>
    <definedName name="BExB64LUC0UYCG1A6E94M64VCQNN" hidden="1">#REF!</definedName>
    <definedName name="BExB6AG7488HUBTJ2BUTXHNLYRIA" hidden="1">#REF!</definedName>
    <definedName name="BExB6C3FUAKK9ML5T767NMWGA9YB" hidden="1">#N/A</definedName>
    <definedName name="BExB6C8X6JYRLKZKK17VE3QUNL3D" hidden="1">#N/A</definedName>
    <definedName name="BExB6FOXLME6X4XF1EVXGLOHVRXV" hidden="1">#REF!</definedName>
    <definedName name="BExB6HCBKCKKK9SHHWA8RXGFKDG2" hidden="1">#N/A</definedName>
    <definedName name="BExB6HN3QRFPXM71MDUK21BKM7PF" hidden="1">#N/A</definedName>
    <definedName name="BExB6IZMHCZ3LB7N73KD90YB1HBZ" hidden="1">#N/A</definedName>
    <definedName name="BExB6NS82RGM4O6HJS624X09SHJK" hidden="1">#N/A</definedName>
    <definedName name="BExB6QC034ZZCEDR1HPKK0JR16WM" hidden="1">#REF!</definedName>
    <definedName name="BExB6RTZ77WEQ1SW4WF1XXUEC683" hidden="1">#N/A</definedName>
    <definedName name="BExB719SGNX4Y8NE6JEXC555K596" hidden="1">#N/A</definedName>
    <definedName name="BExB7265DCHKS7V2OWRBXCZTEIW9" hidden="1">#N/A</definedName>
    <definedName name="BExB74PS5P9G0P09Y6DZSCX0FLTJ" hidden="1">#N/A</definedName>
    <definedName name="BExB762F5BTOG8DFJKTSVZO9S4RZ" hidden="1">#REF!</definedName>
    <definedName name="BExB78RH79J0MIF7H8CAZ0CFE88Q" hidden="1">#N/A</definedName>
    <definedName name="BExB7ELT09HGDVO5BJC1ZY9D09GZ" hidden="1">#N/A</definedName>
    <definedName name="BExB7RN8EZ3M2LWZS46HDCBVAH7C" hidden="1">#REF!</definedName>
    <definedName name="BExB7ZFS07UAVB3LEW9DQVI3E92B" hidden="1">#REF!</definedName>
    <definedName name="BExB806PAXX70XUTA3ZI7OORD78R" hidden="1">#N/A</definedName>
    <definedName name="BExB8B4K8WFO3JUW66JXKOKB130W" hidden="1">#N/A</definedName>
    <definedName name="BExB8E4HR8RJFRGHYMYN8TWCQW0B" hidden="1">#N/A</definedName>
    <definedName name="BExB8HF4UBVZKQCSRFRUQL2EE6VL" hidden="1">#N/A</definedName>
    <definedName name="BExB8HKHKZ1ORJZUYGG2M4VSCC39" hidden="1">#N/A</definedName>
    <definedName name="BExB8IRMD6QOD6AEF07P7WW3QHZJ" hidden="1">#REF!</definedName>
    <definedName name="BExB8QPH8DC5BESEVPSMBCWVN6PO" hidden="1">#N/A</definedName>
    <definedName name="BExB8U5N0D85YR8APKN3PPKG0FWP" hidden="1">#N/A</definedName>
    <definedName name="BExB8VCTDC5UTAJT75CWNJID3B5L" hidden="1">#N/A</definedName>
    <definedName name="BExB928Z0K2VAFUKM4UYGL5HHYZX" hidden="1">#REF!</definedName>
    <definedName name="BExB9BU939WZKZA7OACW65KJN2QV" hidden="1">#N/A</definedName>
    <definedName name="BExB9DHI5I2TJ2LXYPM98EE81L27" hidden="1">#N/A</definedName>
    <definedName name="BExB9FQIL0JCJZLRF253M3JJPJZA" hidden="1">#N/A</definedName>
    <definedName name="BExB9NZ5W7NN2FKR7M9Q0D4OSUE7" hidden="1">#REF!</definedName>
    <definedName name="BExB9Q2MZZHBGW8QQKVEYIMJBPIE" hidden="1">#N/A</definedName>
    <definedName name="BExBA1GON0EZRJ20UYPILAPLNQWM" hidden="1">#N/A</definedName>
    <definedName name="BExBA69ASGYRZW1G1DYIS9QRRTBN" hidden="1">#N/A</definedName>
    <definedName name="BExBA6K42582A14WFFWQ3Q8QQWB6" hidden="1">#N/A</definedName>
    <definedName name="BExBA8I5D4R8R2PYQ1K16TWGTOEP" hidden="1">#N/A</definedName>
    <definedName name="BExBA93P5H4QV5AQ9BF50GAF085W" hidden="1">#REF!</definedName>
    <definedName name="BExBA93PE0DGUUTA7LLSIGBIXWE5" hidden="1">#N/A</definedName>
    <definedName name="BExBA9EO9SD59KOA289TZRTHBNEZ" hidden="1">#REF!</definedName>
    <definedName name="BExBAAR5HJSII5NVSV3DETH5OSSN" hidden="1">#REF!</definedName>
    <definedName name="BExBADR23O8Y1M7MCV2MYOLOPXBK" hidden="1">#REF!</definedName>
    <definedName name="BExBAI8X0FKDQJ6YZJQDTTG4ZCWY" hidden="1">#N/A</definedName>
    <definedName name="BExBAKN7XIBAXCF9PCNVS038PCQO" hidden="1">#N/A</definedName>
    <definedName name="BExBAKXZ7PBW3DDKKA5MWC1ZUC7O" hidden="1">#N/A</definedName>
    <definedName name="BExBANCB5OW1Z27A4TYT9FTHC054" hidden="1">#N/A</definedName>
    <definedName name="BExBAO8NLXZXHO6KCIECSFCH3RR0" hidden="1">#N/A</definedName>
    <definedName name="BExBAOOT1KBSIEISN1ADL4RMY879" hidden="1">#N/A</definedName>
    <definedName name="BExBAVKX8Q09370X1GCZWJ4E91YJ" hidden="1">#N/A</definedName>
    <definedName name="BExBAX2X2ENJYO4QTR5VAIQ86L7B" hidden="1">#N/A</definedName>
    <definedName name="BExBAZ13D3F1DVJQ6YJ8JGUYEYJE" hidden="1">#N/A</definedName>
    <definedName name="BExBAZS04M61VB0BETYQOB5N2B8O" hidden="1">#N/A</definedName>
    <definedName name="BExBB9DA5MJUIUA74IM0VEM3OFLU" hidden="1">#N/A</definedName>
    <definedName name="BExBBEGPO69FAW75YOZN6O14RVK1" hidden="1">#REF!</definedName>
    <definedName name="BExBBTG649R9I0CT042JLL8LXV18" hidden="1">#N/A</definedName>
    <definedName name="BExBBUCJQRR74Q7GPWDEZXYK2KJL" hidden="1">#N/A</definedName>
    <definedName name="BExBBV8XVMD9CKZY711T0BN7H3PM" hidden="1">#N/A</definedName>
    <definedName name="BExBC78HXWXHO3XAB6E8NVTBGLJS" hidden="1">#N/A</definedName>
    <definedName name="BExBC84UFVH0DAYUEM0NPADCTUP8" hidden="1">#REF!</definedName>
    <definedName name="BExBCKKJTIRKC1RZJRTK65HHLX4W" hidden="1">#N/A</definedName>
    <definedName name="BExBCLMEPAN3XXX174TU8SS0627Q" hidden="1">#N/A</definedName>
    <definedName name="BExBCLX18YR2EK82LUNP1H5FMJSW" hidden="1">#REF!</definedName>
    <definedName name="BExBCRBEYR2KZ8FAQFZ2NHY13WIY" hidden="1">#N/A</definedName>
    <definedName name="BExBCSTCH0CZP3IIDHXSIN598PNM" hidden="1">#N/A</definedName>
    <definedName name="BExBCUGMXDLWRJNOCFWOGY8KA2Q2" hidden="1">#REF!</definedName>
    <definedName name="BExBCUREJ3ENCTGWTULKPV5T6578" hidden="1">#REF!</definedName>
    <definedName name="BExBD4I559NXSV6J07Q343TKYMVJ" hidden="1">#N/A</definedName>
    <definedName name="BExBDBZQLTX3OGFYGULQFK5WEZU5" hidden="1">#N/A</definedName>
    <definedName name="BExBDJS9TUEU8Z84IV59E5V4T8K6" hidden="1">#N/A</definedName>
    <definedName name="BExBDKOMSVH4XMH52CFJ3F028I9R" hidden="1">#N/A</definedName>
    <definedName name="BExBDSRXVZQ0W5WXQMP5XD00GRRL" hidden="1">#N/A</definedName>
    <definedName name="BExBDUVGK3E1J4JY9ZYTS7V14BLY" hidden="1">#N/A</definedName>
    <definedName name="BExBE162OSBKD30I7T1DKKPT3I9I" hidden="1">#N/A</definedName>
    <definedName name="BExBE5YPUY1T7N7DHMMIGGXK8TMP" hidden="1">#N/A</definedName>
    <definedName name="BExBE8YL22O796JFDK8P3W7T0QSS" hidden="1">#REF!</definedName>
    <definedName name="BExBEC9ATLQZF86W1M3APSM4HEOH" hidden="1">#N/A</definedName>
    <definedName name="BExBEK1SS63SZ9OYMZNXS7EUXBW9" hidden="1">#REF!</definedName>
    <definedName name="BExBERJIYTXNW6UF5I59CQ3N70FN" hidden="1">#N/A</definedName>
    <definedName name="BExBEYFQJE9YK12A6JBMRFKEC7RN" hidden="1">#N/A</definedName>
    <definedName name="BExBG1ED81J2O4A2S5F5Y3BPHMCR" hidden="1">#N/A</definedName>
    <definedName name="BExCQNNANT2J5LF7U7YBDADO3SRS" hidden="1">#N/A</definedName>
    <definedName name="BExCQPG1D6E1S9AM0N7N5YRA2V7O" hidden="1">#REF!</definedName>
    <definedName name="BExCRHX20ZKSH1MWKS8228P939JR" hidden="1">#REF!</definedName>
    <definedName name="BExCRJPSVWM5ES5C0B6G8XKQAX9V" hidden="1">#REF!</definedName>
    <definedName name="BExCRLIHS7466WFJ3RPIUGGXYESZ" hidden="1">#N/A</definedName>
    <definedName name="BExCRVELFWB3A1JM00QZWMXJ7RZY" hidden="1">#REF!</definedName>
    <definedName name="BExCS1EDDUEAEWHVYXHIP9I1WCJH" hidden="1">#N/A</definedName>
    <definedName name="BExCS374EQHRBSPC0IILIPMMWBLB" hidden="1">#N/A</definedName>
    <definedName name="BExCS6SLRCBH006GNRE27HFRHP40" hidden="1">#N/A</definedName>
    <definedName name="BExCS7ZPMHFJ4UJDAL8CQOLSZ13B" hidden="1">#N/A</definedName>
    <definedName name="BExCS8W4NJUZH9S1CYB6XSDLEPBW" hidden="1">#N/A</definedName>
    <definedName name="BExCSAE1M6G20R41J0Y24YNN0YC1" hidden="1">#N/A</definedName>
    <definedName name="BExCSAE21YV5UW9JSP4OJUB0D3Q1" hidden="1">#REF!</definedName>
    <definedName name="BExCSAOUZOYKHN7HV511TO8VDJ02" hidden="1">#N/A</definedName>
    <definedName name="BExCSFHHC6ZN3LQ60QN4A4BBMVKV" hidden="1">#REF!</definedName>
    <definedName name="BExCSKKXM1X0KZYHSVP9WHEKK7PL" hidden="1">#N/A</definedName>
    <definedName name="BExCSMOFTXSUEC1T46LR1UPYRCX5" hidden="1">#N/A</definedName>
    <definedName name="BExCSPIVTTYEAVYZ3YRS01220K9C" hidden="1">#N/A</definedName>
    <definedName name="BExCSSDG3TM6TPKS19E9QYJEELZ6" hidden="1">#N/A</definedName>
    <definedName name="BExCSTPX8LI2YLXEHXBCIHQOHTRQ" hidden="1">#REF!</definedName>
    <definedName name="BExCSZV7U67UWXL2HKJNM5W1E4OO" hidden="1">#N/A</definedName>
    <definedName name="BExCT4NSDT61OCH04Y2QIFIOP75H" hidden="1">#N/A</definedName>
    <definedName name="BExCT7I8X4BKKGG7K1DD9L6TWT63" hidden="1">#REF!</definedName>
    <definedName name="BExCT9LS52CL7DIPD25AQVMP6O1F" hidden="1">#N/A</definedName>
    <definedName name="BExCTHEAJ7GGHYF210G09P2FAHW7" hidden="1">#REF!</definedName>
    <definedName name="BExCTIW930MR2JJHQJ1QDIR9UFU1" hidden="1">#REF!</definedName>
    <definedName name="BExCTMXZM4VSYMFIXBTD5HNUV0W8" hidden="1">#REF!</definedName>
    <definedName name="BExCTOAFNNFZ2NQCRXZHYU3BXEWF" hidden="1">#N/A</definedName>
    <definedName name="BExCTRACXO6ZU5JAYKSSL79DHDNA" hidden="1">#REF!</definedName>
    <definedName name="BExCTW8G3VCZ55S09HTUGXKB1P2M" hidden="1">#N/A</definedName>
    <definedName name="BExCTXFH27DHAX3O2UQDWRDV3HX1" hidden="1">#REF!</definedName>
    <definedName name="BExCTYS2KX0QANOLT8LGZ9WV3S3T" hidden="1">#N/A</definedName>
    <definedName name="BExCTZ2VSGFRKMP9XWNA0XTSGI88" hidden="1">#REF!</definedName>
    <definedName name="BExCTZZ98RNNZJJE2R15IVTK0KJM" hidden="1">#REF!</definedName>
    <definedName name="BExCTZZ9JNES4EDHW97NP0EGQALX" hidden="1">#N/A</definedName>
    <definedName name="BExCU0A1V6NMZQ9ASYJ8QIVQ5UR2" hidden="1">#N/A</definedName>
    <definedName name="BExCU2834920JBHSPCRC4UF80OLL" hidden="1">#N/A</definedName>
    <definedName name="BExCU4BMMNGMZAUIT56Z5RLJGDQY" hidden="1">#REF!</definedName>
    <definedName name="BExCU8O54I3P3WRYWY1CRP3S78QY" hidden="1">#N/A</definedName>
    <definedName name="BExCUABJN2MI3ALWFYG6VLY6U1EO" hidden="1">#N/A</definedName>
    <definedName name="BExCUDRJO23YOKT8GPWOVQ4XEHF5" hidden="1">#N/A</definedName>
    <definedName name="BExCUDRKEAVXFVK5GO9SU401UDF6" hidden="1">#N/A</definedName>
    <definedName name="BExCUNI5YFFVUWZUSO6QCGAC73A6" hidden="1">#REF!</definedName>
    <definedName name="BExCUPAVI6W7FNLKSMN0PZ7MEDYQ" hidden="1">#REF!</definedName>
    <definedName name="BExCUPAXFR16YMWL30ME3F3BSRDZ" hidden="1">#N/A</definedName>
    <definedName name="BExCUR94DHCE47PUUWEMT5QZOYR2" hidden="1">#N/A</definedName>
    <definedName name="BExCUX8WVP59YHJLZFNULCV5L2DA" hidden="1">#N/A</definedName>
    <definedName name="BExCV634L7SVHGB0UDDTRRQ2Q72H" hidden="1">#N/A</definedName>
    <definedName name="BExCVBMMMENBZVZ6PFRM8QGLKYDD" hidden="1">#N/A</definedName>
    <definedName name="BExCVBXGSXT9FWJRG62PX9S1RK83" hidden="1">#N/A</definedName>
    <definedName name="BExCVHBNLOHNFS0JAV3I1XGPNH9W" hidden="1">#N/A</definedName>
    <definedName name="BExCVI86R31A2IOZIEBY1FJLVILD" hidden="1">#N/A</definedName>
    <definedName name="BExCVKGZXE0I9EIXKBZVSGSEY2RR" hidden="1">#N/A</definedName>
    <definedName name="BExCVV44WY5807WGMTGKPW0GT256" hidden="1">#N/A</definedName>
    <definedName name="BExCVZ5PN4V6MRBZ04PZJW3GEF8S" hidden="1">#N/A</definedName>
    <definedName name="BExCW13R0GWJYGXZBNCPAHQN4NR2" hidden="1">#N/A</definedName>
    <definedName name="BExCW48YN59G1JZW4OWVM0WPK20L" hidden="1">#REF!</definedName>
    <definedName name="BExCW9Y5HWU4RJTNX74O6L24VGCK" hidden="1">#N/A</definedName>
    <definedName name="BExCWHL814W444R6GFTLK8Z0ML2B" hidden="1">#N/A</definedName>
    <definedName name="BExCWI6RWOGDHAXQKCZIKCRU1IZ5" hidden="1">#N/A</definedName>
    <definedName name="BExCWNQHBRPB33GYZ5E7M8O69MJE" hidden="1">#REF!</definedName>
    <definedName name="BExCWPDPESGZS07QGBLSBWDNVJLZ" hidden="1">#N/A</definedName>
    <definedName name="BExCWRBRG0SHBAG2REX8ZQUN2Q7P" hidden="1">#REF!</definedName>
    <definedName name="BExCWRMJVLZGP70HFKTHTS7OBTY3" hidden="1">#REF!</definedName>
    <definedName name="BExCWSOF76AJ6LPX0MWQZI381NB9" hidden="1">#N/A</definedName>
    <definedName name="BExCWTKS84FYHQC53DHTGD5THWM2" hidden="1">#N/A</definedName>
    <definedName name="BExCWTVKHIVCRHF8GC39KI58YM5K" hidden="1">#N/A</definedName>
    <definedName name="BExCWXX5ZNUZ03BS8CO9U5O5Q81H" hidden="1">#N/A</definedName>
    <definedName name="BExCX2KGRZBRVLZNM8SUSIE6A0RL" hidden="1">#N/A</definedName>
    <definedName name="BExCX3X451T70LZ1VF95L7W4Y4TM" hidden="1">#N/A</definedName>
    <definedName name="BExCX4NZ2N1OUGXM7EV0U7VULJMM" hidden="1">#N/A</definedName>
    <definedName name="BExCXGNLCY4CKRYSG2GWGRHKM9AX" hidden="1">#REF!</definedName>
    <definedName name="BExCXILMURGYMAH6N5LF5DV6K3GM" hidden="1">#N/A</definedName>
    <definedName name="BExCXNP2WXUTR324XVMCXJKGX9V7" hidden="1">#N/A</definedName>
    <definedName name="BExCXQUFBMXQ1650735H48B1AZT3" hidden="1">#N/A</definedName>
    <definedName name="BExCY2DQO9VLA77Q7EG3T0XNXX4F" hidden="1">#N/A</definedName>
    <definedName name="BExCY6VMJ68MX3C981R5Q0BX5791" hidden="1">#N/A</definedName>
    <definedName name="BExCYAH2SAZCPW6XCB7V7PMMCAWO" hidden="1">#N/A</definedName>
    <definedName name="BExCYBDG3X91CS19FWSK0JDPYSBX" hidden="1">#N/A</definedName>
    <definedName name="BExCYD679Q0ZQRBRXSLPLC4655FC" hidden="1">#REF!</definedName>
    <definedName name="BExCYDGYZ2DI54C3E3FPIVWXPQ03" hidden="1">#REF!</definedName>
    <definedName name="BExCYJBB52X8B3AREHCC1L5QNPX7" hidden="1">#N/A</definedName>
    <definedName name="BExCYL9I1BGW1UDBEXLR3GX10OF9" hidden="1">#REF!</definedName>
    <definedName name="BExCYPRC5HJE6N2XQTHCT6NXGP8N" hidden="1">#N/A</definedName>
    <definedName name="BExCYQCXFDVWKI7NFYIIM3ME0L1M" hidden="1">#REF!</definedName>
    <definedName name="BExCYUK0I3UEXZNFDW71G6Z6D8XR" hidden="1">#N/A</definedName>
    <definedName name="BExCYVWGF539GBINHESM62YQILRZ" hidden="1">#REF!</definedName>
    <definedName name="BExCZ15DB89J6GSEBMRW45QG2RQ8" hidden="1">#N/A</definedName>
    <definedName name="BExCZFZCXMLY5DWESYJ9NGTJYQ8M" hidden="1">#N/A</definedName>
    <definedName name="BExCZJ4P8WS0BDT31WDXI0ROE7D6" hidden="1">#N/A</definedName>
    <definedName name="BExCZKH6NI0EE02L995IFVBD1J59" hidden="1">#N/A</definedName>
    <definedName name="BExCZLDKRA77BIL701O84MWMLH91" hidden="1">#N/A</definedName>
    <definedName name="BExCZS9QWFCCA75P2DD0MEUWMVEI" hidden="1">#REF!</definedName>
    <definedName name="BExCZUD9FEOJBKDJ51Z3JON9LKJ8" hidden="1">#N/A</definedName>
    <definedName name="BExCZXD5GU1Y20ZUP4CYH4CW56NU" hidden="1">#REF!</definedName>
    <definedName name="BExD0508DAALLU00PHFPBC8SRRKT" hidden="1">#N/A</definedName>
    <definedName name="BExD0508H4KGVS9V5I3LDUZ0VJHM" hidden="1">#REF!</definedName>
    <definedName name="BExD0FY4F58ENFBTO8649W006O9I" hidden="1">#REF!</definedName>
    <definedName name="BExD0HALIN0JR4JTPGDEVAEE5EX5" hidden="1">#N/A</definedName>
    <definedName name="BExD0HW61V8B6GSP39Y0I2SD8SR3" hidden="1">#REF!</definedName>
    <definedName name="BExD0LCAPR0CN44NBLO9QKEOWKPH" hidden="1">#REF!</definedName>
    <definedName name="BExD0LCCDPG16YLY5WQSZF1XI5DA" hidden="1">#N/A</definedName>
    <definedName name="BExD0R6MAN3OU7RTN5NI33ZBRPHM" hidden="1">#REF!</definedName>
    <definedName name="BExD0RMWSB4TRECEHTH6NN4K9DFZ" hidden="1">#N/A</definedName>
    <definedName name="BExD0U6KG10QGVDI1XSHK0J10A2V" hidden="1">#N/A</definedName>
    <definedName name="BExD0WKUTH1JOL2JYOFRJZQ8WU0W" hidden="1">#REF!</definedName>
    <definedName name="BExD0Y2TJ1N72GI8CG1QS819BIOQ" hidden="1">#REF!</definedName>
    <definedName name="BExD124DOJ99G1DGVLF8LWWNM6DV" hidden="1">#REF!</definedName>
    <definedName name="BExD13H10R17DF552E4E7CRYCE2L" hidden="1">#N/A</definedName>
    <definedName name="BExD13RUIBGRXDL4QDZ305UKUR12" hidden="1">#N/A</definedName>
    <definedName name="BExD14DETV5R4OOTMAXD5NAKWRO3" hidden="1">#N/A</definedName>
    <definedName name="BExD1EK8TMCFE2J39OM0FEK19QNU" hidden="1">#REF!</definedName>
    <definedName name="BExD1OAU9OXQAZA4D70HP72CU6GB" hidden="1">#N/A</definedName>
    <definedName name="BExD1Y1JV61416YA1XRQHKWPZIE7" hidden="1">#N/A</definedName>
    <definedName name="BExD2CFHIRMBKN5KXE5QP4XXEWFS" hidden="1">#N/A</definedName>
    <definedName name="BExD2DMHH1HWXQ9W0YYMDP8AAX8Q" hidden="1">#N/A</definedName>
    <definedName name="BExD2DRWWT7L0LUGRFI6EUPIVB4K" hidden="1">#REF!</definedName>
    <definedName name="BExD2FQ07PD17LCVKUTGJBLWUVSU" hidden="1">#REF!</definedName>
    <definedName name="BExD2HTPC7IWBAU6OSQ67MQA8BYZ" hidden="1">#N/A</definedName>
    <definedName name="BExD2KO3QPFOMAEB9O4MWY04HD3K" hidden="1">#REF!</definedName>
    <definedName name="BExD2SRFS6COKK5QS8YMEHZARPPW" hidden="1">#N/A</definedName>
    <definedName name="BExD2T27M7QCGZ3VQX6HZ776KG3I" hidden="1">#REF!</definedName>
    <definedName name="BExD31R41D5O9YCH123RS487Y0WC" hidden="1">#REF!</definedName>
    <definedName name="BExD32NGM3JWWXP0OK36ZEO09U29" hidden="1">#REF!</definedName>
    <definedName name="BExD363H2VGFIQUCE6LS4AC5J0ZT" hidden="1">#N/A</definedName>
    <definedName name="BExD3A588E939V61P1XEW0FI5Q0S" hidden="1">#N/A</definedName>
    <definedName name="BExD3AAJNO6JOPHIFSZLNGI1E68E" hidden="1">#REF!</definedName>
    <definedName name="BExD3CJJDKVR9M18XI3WDZH80WL6" hidden="1">#N/A</definedName>
    <definedName name="BExD3ESD9WYJIB3TRDPJ1CKXRAVL" hidden="1">#N/A</definedName>
    <definedName name="BExD3F368X5S25MWSUNIV57RDB57" hidden="1">#N/A</definedName>
    <definedName name="BExD3H6O8HGRAS0TAFY3UFZU7ES9" hidden="1">#REF!</definedName>
    <definedName name="BExD3IJ5IT335SOSNV9L85WKAOSI" hidden="1">#N/A</definedName>
    <definedName name="BExD3JA7IZOR609IB317GKIMEL6G" hidden="1">#REF!</definedName>
    <definedName name="BExD3KBVUY57GMMQTOFEU6S6G1AY" hidden="1">#N/A</definedName>
    <definedName name="BExD3NMR7AW2Z6V8SC79VQR37NA6" hidden="1">#N/A</definedName>
    <definedName name="BExD3OTVW3NSD2DRKECRKTT1I8JY" hidden="1">#REF!</definedName>
    <definedName name="BExD3OTX66TI5P4XAC5D90F5I96Q" hidden="1">#N/A</definedName>
    <definedName name="BExD3QXA2UQ2W4N7NYLUEOG40BZB" hidden="1">#N/A</definedName>
    <definedName name="BExD3RDJFC9543ALPDL6IJCQ8TEZ" hidden="1">#N/A</definedName>
    <definedName name="BExD3U2N041TEJ7GCN005UTPHNXY" hidden="1">#N/A</definedName>
    <definedName name="BExD40IQ2ZEVXCVIKSQ5PCAD90KB" hidden="1">#REF!</definedName>
    <definedName name="BExD40O0CFTNJFOFMMM1KH0P7BUI" hidden="1">#N/A</definedName>
    <definedName name="BExD4BAZE5P6Z344OYCJ1SC5MPQT" hidden="1">#N/A</definedName>
    <definedName name="BExD4BR9HJ3MWWZ5KLVZWX9FJAUS" hidden="1">#N/A</definedName>
    <definedName name="BExD4F1WTKT3H0N9MF4H1LX7MBSY" hidden="1">#N/A</definedName>
    <definedName name="BExD4H5GQWXBS6LUL3TSP36DVO38" hidden="1">#N/A</definedName>
    <definedName name="BExD4JJSS3QDBLABCJCHD45SRNPI" hidden="1">#N/A</definedName>
    <definedName name="BExD4R1I0MKF033I5LPUYIMTZ6E8" hidden="1">#N/A</definedName>
    <definedName name="BExD50MT3M6XZLNUP9JL93EG6D9R" hidden="1">#N/A</definedName>
    <definedName name="BExD5EV7KDSVF1CJT38M4IBPFLPY" hidden="1">#N/A</definedName>
    <definedName name="BExD5FRK547OESJRYAW574DZEZ7J" hidden="1">#N/A</definedName>
    <definedName name="BExD5HETP9LTOI9NJSW7ZFX76P72" hidden="1">#N/A</definedName>
    <definedName name="BExD5HKB3NTVQLS40A5YUQ1KYMWF" hidden="1">#N/A</definedName>
    <definedName name="BExD5I5X2YA2YNCTCDSMEL4CWF4N" hidden="1">#N/A</definedName>
    <definedName name="BExD5QUSRFJWRQ1ZM50WYLCF74DF" hidden="1">#N/A</definedName>
    <definedName name="BExD5SSUIF6AJQHBHK8PNMFBPRYB" hidden="1">#N/A</definedName>
    <definedName name="BExD5WJSSCOXOQ44M82ROTA5DJHK" hidden="1">#REF!</definedName>
    <definedName name="BExD616ZPQ2FBTJVZQ6GLZSNLAQ9" hidden="1">#REF!</definedName>
    <definedName name="BExD623C9LRX18BE0W2V6SZLQUXX" hidden="1">#N/A</definedName>
    <definedName name="BExD63FZES20DPTQ3WHAARTJSHYN" hidden="1">#REF!</definedName>
    <definedName name="BExD6653A087W9G6CL3IZDMIGW4B" hidden="1">#REF!</definedName>
    <definedName name="BExD6CQA7UMJBXV7AIFAIHUF2ICX" hidden="1">#N/A</definedName>
    <definedName name="BExD6FKVK8WJWNYPVENR7Q8Q30PK" hidden="1">#N/A</definedName>
    <definedName name="BExD6GH7Z7W46S49KQ6RQCET9721" hidden="1">#REF!</definedName>
    <definedName name="BExD6GMP0LK8WKVWMIT1NNH8CHLF" hidden="1">#N/A</definedName>
    <definedName name="BExD6H2TE0WWAUIWVSSCLPZ6B88N" hidden="1">#N/A</definedName>
    <definedName name="BExD6IVKUPGEBGSAK1VG73HZ3195" hidden="1">#N/A</definedName>
    <definedName name="BExD6JRWXQARPJDJA3HGJUEZ3D5N" hidden="1">#N/A</definedName>
    <definedName name="BExD71LTOE015TV5RSAHM8NT8GVW" hidden="1">#N/A</definedName>
    <definedName name="BExD73K1BQ4GF54VKRKD1MSDD0I7" hidden="1">#REF!</definedName>
    <definedName name="BExD73USXVADC7EHGHVTQNCT06ZA" hidden="1">#N/A</definedName>
    <definedName name="BExD74R7S3XL3PSGRJIE1CNR1T1T" hidden="1">#REF!</definedName>
    <definedName name="BExD7C3FDP9IQDUILR5GP5A18ZVJ" hidden="1">#REF!</definedName>
    <definedName name="BExD7GAIGULTB3YHM1OS9RBQOTEC" hidden="1">#N/A</definedName>
    <definedName name="BExD7IE1DHIS52UFDCTSKPJQNRD5" hidden="1">#N/A</definedName>
    <definedName name="BExD7IUBGUWHYC9UNZ1IY5XFYKQN" hidden="1">#N/A</definedName>
    <definedName name="BExD7JQOJ35HGL8U2OCEI2P2JT7I" hidden="1">#N/A</definedName>
    <definedName name="BExD7KSDKNDNH95NDT3S7GM3MUU2" hidden="1">#N/A</definedName>
    <definedName name="BExD7PL0N6KNCSYF9OVR18OOJD1O" hidden="1">#REF!</definedName>
    <definedName name="BExD80O8G9JOYTUNDVY5BGNQXXYI" hidden="1">#N/A</definedName>
    <definedName name="BExD83YWO3SVPFGONDM8TT1L75FI" hidden="1">#N/A</definedName>
    <definedName name="BExD8H5O087KQVWIVPUUID5VMGMS" hidden="1">#N/A</definedName>
    <definedName name="BExD8OCLZMFN5K3VZYI4Q4ITVKUA" hidden="1">#N/A</definedName>
    <definedName name="BExD93C1R6LC0631ECHVFYH0R0PD" hidden="1">#N/A</definedName>
    <definedName name="BExD948AFOT74W2FS2G2LCBYYIMF" hidden="1">#N/A</definedName>
    <definedName name="BExD94ZCU62CDL2QGMSB11VZUN8N" hidden="1">#REF!</definedName>
    <definedName name="BExD954SIWE47WV9TX71LJSLPVDL" hidden="1">#REF!</definedName>
    <definedName name="BExD97TXIO0COVNN4OH3DEJ33YLM" hidden="1">#N/A</definedName>
    <definedName name="BExD99RZ1RFIMK6O1ZHSPJ68X9Y5" hidden="1">#N/A</definedName>
    <definedName name="BExD9L0ID3VSOU609GKWYTA5BFMA" hidden="1">#N/A</definedName>
    <definedName name="BExD9M7SEMG0JK2FUTTZXWIEBTKB" hidden="1">#N/A</definedName>
    <definedName name="BExD9MNYBYB1AICQL5165G472IE2" hidden="1">#N/A</definedName>
    <definedName name="BExD9PNSYT7GASEGUVL48MUQ02WO" hidden="1">#N/A</definedName>
    <definedName name="BExD9TK2MIWFH5SKUYU9ZKF4NPHQ" hidden="1">#N/A</definedName>
    <definedName name="BExDA6LD9061UULVKUUI4QP8SK13" hidden="1">#N/A</definedName>
    <definedName name="BExDA7XZRCJIMU8PUTIUHYO3IRUF" hidden="1">#N/A</definedName>
    <definedName name="BExDA8ZP9C850OWMT2F0R5LB2782" hidden="1">#REF!</definedName>
    <definedName name="BExDAGMVMNLQ6QXASB9R6D8DIT12" hidden="1">#N/A</definedName>
    <definedName name="BExDAYBHU9ADLXI8VRC7F608RVGM" hidden="1">#N/A</definedName>
    <definedName name="BExDB0V4R3BQTR2TGD9W0A7B9SP1" hidden="1">#REF!</definedName>
    <definedName name="BExDB75ONK3L5SFVPBGLXSLZHLX2" hidden="1">#REF!</definedName>
    <definedName name="BExDB75P2PGEQWDDLOETO1MWQALZ" hidden="1">#REF!</definedName>
    <definedName name="BExDB8CUP7WCGH4WNKMKT0OYZ3YU" hidden="1">#REF!</definedName>
    <definedName name="BExDBDR1XR0FV0CYUCB2OJ7CJCZU" hidden="1">#N/A</definedName>
    <definedName name="BExDBKY0KM5X0GRE7TRPHR6MVG0M" hidden="1">#REF!</definedName>
    <definedName name="BExDBZXHZA0Z4K43BICFSEVQCIUV" hidden="1">#N/A</definedName>
    <definedName name="BExDC7F818VN0S18ID7XRCRVYPJ4" hidden="1">#N/A</definedName>
    <definedName name="BExDC80T4BEVGIASFQ6S1EDV8I4G" hidden="1">#REF!</definedName>
    <definedName name="BExDCDF26ZQ133ADKJL3ZG7TG6Z9" hidden="1">#REF!</definedName>
    <definedName name="BExDCL7K96PC9VZYB70ZW3QPVIJE" hidden="1">#N/A</definedName>
    <definedName name="BExDCP3UZ3C2O4C1F7KMU0Z9U32N" hidden="1">#N/A</definedName>
    <definedName name="BExENPFWGU20POVCDS24U015HV0G" hidden="1">#REF!</definedName>
    <definedName name="BExEOBX3WECDMYCV9RLN49APTXMM" hidden="1">#N/A</definedName>
    <definedName name="BExEOQLS9X7MNGMVSL3MM6L5YGE3" hidden="1">#N/A</definedName>
    <definedName name="BExEOYZWKSKEE6GJP4SJNQMA4K2B" hidden="1">#REF!</definedName>
    <definedName name="BExEP4E4F36662JDI0TOD85OP7X9" hidden="1">#N/A</definedName>
    <definedName name="BExEP6HN36UB25H31IU71IJ8BTYL" hidden="1">#N/A</definedName>
    <definedName name="BExEPG2WE63LXVW0W724MC6CR6ZZ" hidden="1">#N/A</definedName>
    <definedName name="BExEPJDL8EWJEIQGN9XPVZLXUPDN" hidden="1">#REF!</definedName>
    <definedName name="BExEPN9VIYI0FVL0HLZQXJFO6TT0" hidden="1">#N/A</definedName>
    <definedName name="BExEPQ9QPG3ZZAOOSUFP89DNVT71" hidden="1">#N/A</definedName>
    <definedName name="BExEPYT6VDSMR8MU2341Q5GM2Y9V" hidden="1">#N/A</definedName>
    <definedName name="BExEQ2ENYLMY8K1796XBB31CJHNN" hidden="1">#N/A</definedName>
    <definedName name="BExEQ2K3U5SCHFSRVJVG64NCB718" hidden="1">#REF!</definedName>
    <definedName name="BExEQ2PFE4N40LEPGDPS90WDL6BN" hidden="1">#N/A</definedName>
    <definedName name="BExEQ2PFURT24NQYGYVE8NKX1EGA" hidden="1">#N/A</definedName>
    <definedName name="BExEQ5PCLSXDKOZ0ETQPMCHPCU3B" hidden="1">#REF!</definedName>
    <definedName name="BExEQB8ZWXO6IIGOEPWTLOJGE2NR" hidden="1">#N/A</definedName>
    <definedName name="BExEQBZX0EL6LIKPY01197ACK65H" hidden="1">#N/A</definedName>
    <definedName name="BExEQCLHOJGYMYCJB4EN01EL5AEG" hidden="1">#REF!</definedName>
    <definedName name="BExEQDNCXR9EBIFKPVEPN8TCKJK0" hidden="1">#REF!</definedName>
    <definedName name="BExEQDXZALJLD4OBF74IKZBR13SR" hidden="1">#N/A</definedName>
    <definedName name="BExEQFLE2RPWGMWQAI4JMKUEFRPT" hidden="1">#N/A</definedName>
    <definedName name="BExEQJHO0323VOLFNV71SMRGPNOX" hidden="1">#REF!</definedName>
    <definedName name="BExEQM6S66ZV6C21N3B60FHIRVX4" hidden="1">#REF!</definedName>
    <definedName name="BExEQQOMZYRQQ7ALYXFCUBUMDPKV" hidden="1">#REF!</definedName>
    <definedName name="BExEQTZAP8R69U31W4LKGTKKGKQE" hidden="1">#N/A</definedName>
    <definedName name="BExEQY0X8AMGULNE4LGZ2WT81946" hidden="1">#N/A</definedName>
    <definedName name="BExER2O72H1F9WV6S1J04C15PXX7" hidden="1">#N/A</definedName>
    <definedName name="BExER4X17RS5YP7A9PLF0XQ2FHIH" hidden="1">#REF!</definedName>
    <definedName name="BExER8YSPGFJVF2G8MU1PBFKB2DW" hidden="1">#N/A</definedName>
    <definedName name="BExERRUIKIOATPZ9U4HQ0V52RJAU" hidden="1">#N/A</definedName>
    <definedName name="BExERSANFNM1O7T65PC5MJ301YET" hidden="1">#N/A</definedName>
    <definedName name="BExERWCEBKQRYWRQLYJ4UCMMKTHG" hidden="1">#N/A</definedName>
    <definedName name="BExES037AHZDAJJ0GTQM0S5NX4IU" hidden="1">#N/A</definedName>
    <definedName name="BExES44RHHDL3V7FLV6M20834WF1" hidden="1">#N/A</definedName>
    <definedName name="BExES4A7VE2X3RYYTVRLKZD4I7WU" hidden="1">#N/A</definedName>
    <definedName name="BExES4VS87V7P15E1K9F94TVN2Q4" hidden="1">#REF!</definedName>
    <definedName name="BExES6ZC8R7PHJ21OVJFLIR7DY30" hidden="1">#N/A</definedName>
    <definedName name="BExESH0VAXZERCDYYLGFABML7QWK" hidden="1">#REF!</definedName>
    <definedName name="BExESKX4HSVEBXV3RFYB60KKCSTS" hidden="1">#N/A</definedName>
    <definedName name="BExESLTH8XQ2QR0DIURIRU0065C3" hidden="1">#REF!</definedName>
    <definedName name="BExESMKD95A649M0WRSG6CXXP326" hidden="1">#N/A</definedName>
    <definedName name="BExESMPOWYGJ7FE0QJV6DSCDCU7Z" hidden="1">#REF!</definedName>
    <definedName name="BExESN5YVUITGSVKL0G7UP4CGM6R" hidden="1">#REF!</definedName>
    <definedName name="BExESQWRB51KZQ1YVM2W9JBD63KL" hidden="1">#N/A</definedName>
    <definedName name="BExESR27ZXJG5VMY4PR9D940VS7T" hidden="1">#N/A</definedName>
    <definedName name="BExESZ03KXL8DQ2591HLR56ZML94" hidden="1">#N/A</definedName>
    <definedName name="BExESZAW5N443NRTKIP59OEI1CR6" hidden="1">#N/A</definedName>
    <definedName name="BExET0YAFW1S10EUJTF6RADXYH3V" hidden="1">#N/A</definedName>
    <definedName name="BExET3HXQ60A4O2OLKX8QNXRI6LQ" hidden="1">#N/A</definedName>
    <definedName name="BExET6HU46L27I0AGCXS87LWJN9L" hidden="1">#REF!</definedName>
    <definedName name="BExETA3B1FCIOA80H94K90FWXQKE" hidden="1">#N/A</definedName>
    <definedName name="BExETA8MQAXZKXBZN13N7RL2NO8K" hidden="1">#N/A</definedName>
    <definedName name="BExETAZOYT4CJIT8RRKC9F2HJG1D" hidden="1">#N/A</definedName>
    <definedName name="BExETC1H1VF7KVQYW97LIM8VSSYU" hidden="1">#N/A</definedName>
    <definedName name="BExETEFV1WEQEV33SEEAS29193UG" hidden="1">#N/A</definedName>
    <definedName name="BExETF6QD5A9GEINE1KZRRC2LXWM" hidden="1">#N/A</definedName>
    <definedName name="BExETJJ3ZCMW6S8PFOFZM03XYVHR" hidden="1">#REF!</definedName>
    <definedName name="BExETQ9XRXLUACN82805SPSPNKHI" hidden="1">#N/A</definedName>
    <definedName name="BExETR0YRMOR63E6DHLEHV9QVVON" hidden="1">#N/A</definedName>
    <definedName name="BExETVTGY38YXYYF7N73OYN6FYY3" hidden="1">#N/A</definedName>
    <definedName name="BExETW9PPVOIL4JFFELCBQ1ECWBT" hidden="1">#N/A</definedName>
    <definedName name="BExEU2PMX9AJ2HMQ5RKCKYFHLVOT" hidden="1">#REF!</definedName>
    <definedName name="BExEU9LT3OKW8BILBVDWKS96UI20" hidden="1">#REF!</definedName>
    <definedName name="BExEUNE4T242Y59C6MS28MXEUGCP" hidden="1">#N/A</definedName>
    <definedName name="BExEUOFSIM29U5GYRKV141GV3305" hidden="1">#REF!</definedName>
    <definedName name="BExEUOW26EONFJV3P4G7J4BXH4ZE" hidden="1">#REF!</definedName>
    <definedName name="BExEUWZCWIFI3N941YYXHLD8V0K9" hidden="1">#N/A</definedName>
    <definedName name="BExEV1BWTS8JE8YK4TADVU9N5TN2" hidden="1">#REF!</definedName>
    <definedName name="BExEV2TP7NA3ZR6RJGH5ER370OUM" hidden="1">#N/A</definedName>
    <definedName name="BExEV2Z5C61HWFZNP8SXTIY7AGG3" hidden="1">#REF!</definedName>
    <definedName name="BExEV4RWSUJ5OTWE0Z5SOS7K5VSJ" hidden="1">#REF!</definedName>
    <definedName name="BExEV69USLNYO2QRJRC0J92XUF00" hidden="1">#N/A</definedName>
    <definedName name="BExEV6KNTQOCFD7GV726XQEVQ7R6" hidden="1">#N/A</definedName>
    <definedName name="BExEV6VGM4POO9QT9KH3QA3VYCWM" hidden="1">#N/A</definedName>
    <definedName name="BExEVET98G3FU6QBF9LHYWSAMV0O" hidden="1">#N/A</definedName>
    <definedName name="BExEVF9JBLTHOELYKGS3P4YM6UX1" hidden="1">#N/A</definedName>
    <definedName name="BExEVKNRH7JOBJ2ZDB5326OMMCQW" hidden="1">#REF!</definedName>
    <definedName name="BExEVLUXHL8G2S8HI7D7AY7H8PK6" hidden="1">#REF!</definedName>
    <definedName name="BExEVNCUT0PDUYNJH7G6BSEWZOT2" hidden="1">#N/A</definedName>
    <definedName name="BExEVPGF4V5J0WQRZKUM8F9TTKZJ" hidden="1">#N/A</definedName>
    <definedName name="BExEVPWH8S9GER9M14SPIT6XZ8SG" hidden="1">#N/A</definedName>
    <definedName name="BExEVQNK1CH7GX2L9BL2X33T7L93" hidden="1">#REF!</definedName>
    <definedName name="BExEVSATRWAAA89GBN64FGZRM9IA" hidden="1">#REF!</definedName>
    <definedName name="BExEVVLIEVWYRF2UUC1H0H5QU1CP" hidden="1">#N/A</definedName>
    <definedName name="BExEVWCKO8T84GW9Z3X47915XKSH" hidden="1">#N/A</definedName>
    <definedName name="BExEVYAMHKXEH4610DDDRKCEU7NY" hidden="1">#REF!</definedName>
    <definedName name="BExEVZSJWMZ5L2ZE7AZC57CXKW6T" hidden="1">#N/A</definedName>
    <definedName name="BExEW0JL1GFFCXMDGW54CI7Y8FZN" hidden="1">#N/A</definedName>
    <definedName name="BExEW68M9WL8214QH9C7VCK7BN08" hidden="1">#N/A</definedName>
    <definedName name="BExEW8HFKH6F47KIHYBDRUEFZ2ZZ" hidden="1">#N/A</definedName>
    <definedName name="BExEWJVH9MYCF0K1G7QSYQ13BQA0" hidden="1">#REF!</definedName>
    <definedName name="BExEWLO75K95C6IRKHXSP7VP81T4" hidden="1">#N/A</definedName>
    <definedName name="BExEWNBGQS1U2LW3W84T4LSJ9K00" hidden="1">#N/A</definedName>
    <definedName name="BExEWO7STL7HNZSTY8VQBPTX1WK6" hidden="1">#N/A</definedName>
    <definedName name="BExEWOYWCE80SV2ZV9HU7M570DPC" hidden="1">#REF!</definedName>
    <definedName name="BExEWPF06TZRL7NF2SJ4L4UGTT18" hidden="1">#REF!</definedName>
    <definedName name="BExEWQ0M1N3KMKTDJ73H10QSG4W1" hidden="1">#N/A</definedName>
    <definedName name="BExEWS9L0NY9H64XVU6P87F6H3ZS" hidden="1">#N/A</definedName>
    <definedName name="BExEWSKCGEO6KLAEQBYFK98UHHE4" hidden="1">#REF!</definedName>
    <definedName name="BExEWZ5RDPB9Z9FOPKYONPGRU539" hidden="1">#REF!</definedName>
    <definedName name="BExEX85F3OSW8NSCYGYPS9372Z1Q" hidden="1">#N/A</definedName>
    <definedName name="BExEX9HWY2G6928ZVVVQF77QCM2C" hidden="1">#N/A</definedName>
    <definedName name="BExEXA3IGPQKTWVW9ZYTT32VF5KP" hidden="1">#REF!</definedName>
    <definedName name="BExEXBQWAYKMVBRJRHB8PFCSYFVN" hidden="1">#N/A</definedName>
    <definedName name="BExEXEAJ0BSM9OCPUT0G0KM1S4TU" hidden="1">#N/A</definedName>
    <definedName name="BExEXFSH3PH6LM2GMGDWDQA9030U" hidden="1">#N/A</definedName>
    <definedName name="BExEXFSHHSH9L15K831YGV3922W7" hidden="1">#N/A</definedName>
    <definedName name="BExEXLBZIC8FE04VW3ZJ5XPNSE0C" hidden="1">#REF!</definedName>
    <definedName name="BExEXLSB98ON4DXKMR9WDBM94NBF" hidden="1">#REF!</definedName>
    <definedName name="BExEXNA86DIQ5EI5AQZMYSTU38LX" hidden="1">#REF!</definedName>
    <definedName name="BExEXRBZ0DI9E2UFLLKYWGN66B61" hidden="1">#N/A</definedName>
    <definedName name="BExEXSDNGLN7E3ZISJSEZF8S5100" hidden="1">#REF!</definedName>
    <definedName name="BExEY3M5GD4MOE9NY4R8R5HAQCN1" hidden="1">#N/A</definedName>
    <definedName name="BExEY9LYUSTAGVW2XQAI8GL683Z6" hidden="1">#REF!</definedName>
    <definedName name="BExEYLG9FL9V1JPPNZ3FUDNSEJ4V" hidden="1">#N/A</definedName>
    <definedName name="BExEYOW8C1B3OUUCIGEC7L8OOW1Z" hidden="1">#N/A</definedName>
    <definedName name="BExEYUQJXZT6N5HJH8ACJF6SRWEE" hidden="1">#N/A</definedName>
    <definedName name="BExEYVHMFGKQEJXCJPHT7QFQC65R" hidden="1">#REF!</definedName>
    <definedName name="BExEYWU3H8XNIIA400OFRR3DLQ5U" hidden="1">#N/A</definedName>
    <definedName name="BExEZ1S6VZCG01ZPLBSS9Z1SBOJ2" hidden="1">#N/A</definedName>
    <definedName name="BExEZ4BV9QCI6E678ODM57LL0WZS" hidden="1">#REF!</definedName>
    <definedName name="BExEZD0PLZNPY0YAJSH0LCS9ZOL9" hidden="1">#N/A</definedName>
    <definedName name="BExEZGBFNJR8DLPN0V11AU22L6WY" hidden="1">#N/A</definedName>
    <definedName name="BExEZGMDOTBOIXC1NQYS09GBMUU5" hidden="1">#REF!</definedName>
    <definedName name="BExEZOPJLEJVMZZ81EJSNQFE33VF" hidden="1">#N/A</definedName>
    <definedName name="BExEZPRD5LI9OOD7OKEN6YAU2YF8" hidden="1">#N/A</definedName>
    <definedName name="BExEZT7EK30QW620Z5XETHWKYKK9" hidden="1">#REF!</definedName>
    <definedName name="BExEZZN9XJ5TJ5FS0VZDLDCWJUCP" hidden="1">#REF!</definedName>
    <definedName name="BExF003JJ6Z9YXSK7TGXCT5NG6MI" hidden="1">#REF!</definedName>
    <definedName name="BExF01G5BXLZYM98D0GKGDPFKPEL" hidden="1">#REF!</definedName>
    <definedName name="BExF02Y3V3QEPO2XLDSK47APK9XJ" hidden="1">#N/A</definedName>
    <definedName name="BExF09OS91RT7N7IW8JLMZ121ZP3" hidden="1">#N/A</definedName>
    <definedName name="BExF0JKTUPKMRJTDLYOFZIBDFBBI" hidden="1">#N/A</definedName>
    <definedName name="BExF0LOEHV42P2DV7QL8O7HOQ3N9" hidden="1">#N/A</definedName>
    <definedName name="BExF0LTQ04K07KNMU0RSD4A3H5GM" hidden="1">#N/A</definedName>
    <definedName name="BExF0O2PN9ECORSF5D84HTJRM6A5" hidden="1">#REF!</definedName>
    <definedName name="BExF0OITDN6UUVW9R9UTO93CS1YJ" hidden="1">#N/A</definedName>
    <definedName name="BExF0VKGQS4Z0OFF5FZOIUYH78PV" hidden="1">#REF!</definedName>
    <definedName name="BExF0WRM9VO25RLSO03ZOCE8H7K5" hidden="1">#N/A</definedName>
    <definedName name="BExF0XT9HQ2CQKU3CDZXIJWL9A4J" hidden="1">#REF!</definedName>
    <definedName name="BExF0ZRI7W4RSLIDLHTSM0AWXO3S" hidden="1">#N/A</definedName>
    <definedName name="BExF16YFQ7UT3QS6YXHVDHIZ07DH" hidden="1">#REF!</definedName>
    <definedName name="BExF19CR74Y9A1KVG7KA1Z9X8HPL" hidden="1">#REF!</definedName>
    <definedName name="BExF19CT3MMZZ2T5EWMDNG3UOJ01" hidden="1">#N/A</definedName>
    <definedName name="BExF1BR48DVHSHI1Z7GHSJZ3REAX" hidden="1">#REF!</definedName>
    <definedName name="BExF1DP5BH7DORM0WKYR1JFZNST7" hidden="1">#N/A</definedName>
    <definedName name="BExF1M38U6NX17YJA8YU359B5Z4M" hidden="1">#N/A</definedName>
    <definedName name="BExF1MU4W3NPEY0OHRDWP5IANCBB" hidden="1">#N/A</definedName>
    <definedName name="BExF1MZN8MWMOKOARHJ1QAF9HPGT" hidden="1">#N/A</definedName>
    <definedName name="BExF1OC9FGHSPXBRCHWNFSXSOXPD" hidden="1">#REF!</definedName>
    <definedName name="BExF1PZI0M56OKYKH8AHPTPXV53X" hidden="1">#REF!</definedName>
    <definedName name="BExF1TVS09YYRWNFFA8NOEHSDIV6" hidden="1">#REF!</definedName>
    <definedName name="BExF1US4ZIQYSU5LBFYNRA9N0K2O" hidden="1">#N/A</definedName>
    <definedName name="BExF23H1XG4PMDOQ83T30H90PJ1C" hidden="1">#REF!</definedName>
    <definedName name="BExF272JVTF5156K3C7ADFCSERSJ" hidden="1">#N/A</definedName>
    <definedName name="BExF27DBBCGZF2ZMHKH4FX9HAUX4" hidden="1">#REF!</definedName>
    <definedName name="BExF2CB9QLDODIBGZYGOAE2ICOE8" hidden="1">#REF!</definedName>
    <definedName name="BExF2CM1R8UQ1ORR64ZR2AXU9NGD" hidden="1">#REF!</definedName>
    <definedName name="BExF2CWZN6E87RGTBMD4YQI2QT7R" hidden="1">#N/A</definedName>
    <definedName name="BExF2DYO1WQ7GMXSTAQRDBW1NSFG" hidden="1">#N/A</definedName>
    <definedName name="BExF2JNP0R7R5PGUZ9MGTWY3QT46" hidden="1">#N/A</definedName>
    <definedName name="BExF2KEMB1YII8YE892QQUG25S7N" hidden="1">#N/A</definedName>
    <definedName name="BExF2MSWNUY9Z6BZJQZ538PPTION" hidden="1">#N/A</definedName>
    <definedName name="BExF2QZYWHTYGUTTXR15CKCV3LS7" hidden="1">#N/A</definedName>
    <definedName name="BExF2T8Y6TSJ74RMSZOA9CEH4OZ6" hidden="1">#N/A</definedName>
    <definedName name="BExF2U5BWJ11US6N4083CZGDLM65" hidden="1">#REF!</definedName>
    <definedName name="BExF2Y6VBRVKTDBCFVBEG9NZXA6E" hidden="1">#N/A</definedName>
    <definedName name="BExF31N3YM4F37EOOY8M8VI1KXN8" hidden="1">#N/A</definedName>
    <definedName name="BExF37C1YKBT79Z9SOJAG5MXQGTU" hidden="1">#N/A</definedName>
    <definedName name="BExF3A6HPA6DGYALZNHHJPMCUYZR" hidden="1">#N/A</definedName>
    <definedName name="BExF3GRUVUJSTHQR7M09RVMQRWQZ" hidden="1">#REF!</definedName>
    <definedName name="BExF3I9T44X7DV9HHV51DVDDPPZG" hidden="1">#N/A</definedName>
    <definedName name="BExF3JMFX5DILOIFUDIO1HZUK875" hidden="1">#N/A</definedName>
    <definedName name="BExF3NTC4BGZEM6B87TCFX277QCS" hidden="1">#N/A</definedName>
    <definedName name="BExF3NYU2ZFFUAFDDHQP1VGWRB29" hidden="1">#REF!</definedName>
    <definedName name="BExF3Q7NI90WT31QHYSJDIG0LLLJ" hidden="1">#N/A</definedName>
    <definedName name="BExF3QD55TIY1MSBSRK9TUJKBEWO" hidden="1">#N/A</definedName>
    <definedName name="BExF3QT8J6RIF1L3R700MBSKIOKW" hidden="1">#N/A</definedName>
    <definedName name="BExF3UPNO3J9OV7322YX2DVJP48N" hidden="1">#N/A</definedName>
    <definedName name="BExF40K0L7KWZOLT390XR1OO81D5" hidden="1">#REF!</definedName>
    <definedName name="BExF41LNH3UR3YC3B6E2RC1QU7N5" hidden="1">#N/A</definedName>
    <definedName name="BExF42SSBVPMLK2UB3B7FPEIY9TU" hidden="1">#N/A</definedName>
    <definedName name="BExF4393EO65C4MANG26W2K4DEYL" hidden="1">#N/A</definedName>
    <definedName name="BExF4HXSWB50BKYPWA0HTT8W56H6" hidden="1">#N/A</definedName>
    <definedName name="BExF4KHF04IWW4LQ95FHQPFE4Y9K" hidden="1">#N/A</definedName>
    <definedName name="BExF4KS7CIH8IO8GK6NX8BYY07MG" hidden="1">#N/A</definedName>
    <definedName name="BExF4LU2NV3A47BCWPM3EZXUEH37" hidden="1">#N/A</definedName>
    <definedName name="BExF4MVQ411XNE32GX8JUZEZ4OOO" hidden="1">#REF!</definedName>
    <definedName name="BExF4MVQM5Y0QRDLDFSKWWTF709C" hidden="1">#N/A</definedName>
    <definedName name="BExF4N173PAB8F8BQXW3VDTH1N8X" hidden="1">#N/A</definedName>
    <definedName name="BExF4NMSRGWVEVICDGOZ6AAO1XK1" hidden="1">#REF!</definedName>
    <definedName name="BExF4PVMZYV36E8HOYY06J81AMBI" hidden="1">#N/A</definedName>
    <definedName name="BExF4RZ5VBOJHEGZ73FB34WT5ZKX" hidden="1">#REF!</definedName>
    <definedName name="BExF4SF9NEX1FZE9N8EXT89PM54D" hidden="1">#N/A</definedName>
    <definedName name="BExF52GTGP8MHGII4KJ8TJGR8W8U" hidden="1">#N/A</definedName>
    <definedName name="BExF57K7L3UC1I2FSAWURR4SN0UN" hidden="1">#N/A</definedName>
    <definedName name="BExF5D96JEPDW6LV89G2REZJ1ES7" hidden="1">#N/A</definedName>
    <definedName name="BExF5HR2GFV7O8LKG9SJ4BY78LYA" hidden="1">#N/A</definedName>
    <definedName name="BExF5MZS8NMGE5PU9VSPNNKH8V1L" hidden="1">#REF!</definedName>
    <definedName name="BExF5NALHH4EH3XN9TWU9ZEYLDC7" hidden="1">#REF!</definedName>
    <definedName name="BExF5VJDLC0A7TNTGOYOSS396K5L" hidden="1">#N/A</definedName>
    <definedName name="BExF5YU3BSOKADJQ576RUBFF6P95" hidden="1">#REF!</definedName>
    <definedName name="BExF5ZFO2A29GHWR5ES64Z9OS16J" hidden="1">#N/A</definedName>
    <definedName name="BExF63S045JO7H2ZJCBTBVH3SUIF" hidden="1">#N/A</definedName>
    <definedName name="BExF642TEGTXCI9A61ZOONJCB0U1" hidden="1">#N/A</definedName>
    <definedName name="BExF64DMFTH8NC6I3KVFINHEWTQD" hidden="1">#REF!</definedName>
    <definedName name="BExF67O951CF8UJF3KBDNR0E83C1" hidden="1">#N/A</definedName>
    <definedName name="BExF6CRPYYB3C1K22ZMPKPXSKMS9" hidden="1">#REF!</definedName>
    <definedName name="BExF6EV7I35NVMIJGYTB6E24YVPA" hidden="1">#N/A</definedName>
    <definedName name="BExF6FGUF393KTMBT40S5BYAFG00" hidden="1">#N/A</definedName>
    <definedName name="BExF6GNYXWY8A0SY4PW1B6KJMMTM" hidden="1">#N/A</definedName>
    <definedName name="BExF6H9L36GZVTDS5GIOZRZ4ORFF" hidden="1">#REF!</definedName>
    <definedName name="BExF6IB8K74Z0AFT05GPOKKZW7C9" hidden="1">#N/A</definedName>
    <definedName name="BExF6MIBLN1SBOXTMPPWKVGF65L1" hidden="1">#REF!</definedName>
    <definedName name="BExF6NESHQZCX1GC9LDZQG4467PA" hidden="1">#REF!</definedName>
    <definedName name="BExF6NPGEA3A3M6R6ZRA0ZTJTWIT" hidden="1">#REF!</definedName>
    <definedName name="BExF6NUXJI11W2IAZNAM1QWC0459" hidden="1">#N/A</definedName>
    <definedName name="BExF6RR76KNVIXGJOVFO8GDILKGZ" hidden="1">#N/A</definedName>
    <definedName name="BExF6S1YLOC86Y3ZNLKWK3F0JYBE" hidden="1">#N/A</definedName>
    <definedName name="BExF6ZE8D5CMPJPRWT6S4HM56LPF" hidden="1">#N/A</definedName>
    <definedName name="BExF6ZP25DURIY1MDYVU07PIMSKF" hidden="1">#REF!</definedName>
    <definedName name="BExF76FV8SF7AJK7B35AL7VTZF6D" hidden="1">#N/A</definedName>
    <definedName name="BExF78357VIF4Y8J02UM9JBZKDJD" hidden="1">#REF!</definedName>
    <definedName name="BExF7EOIMC1OYL1N7835KGOI0FIZ" hidden="1">#N/A</definedName>
    <definedName name="BExF7EOJH26UGMQQG5Q0L5SK2PAU" hidden="1">#N/A</definedName>
    <definedName name="BExF7K88K7ASGV6RAOAGH52G04VR" hidden="1">#N/A</definedName>
    <definedName name="BExF7OVDRP3LHNAF2CX4V84CKKIR" hidden="1">#N/A</definedName>
    <definedName name="BExF7QO41X2A2SL8UXDNP99GY7U9" hidden="1">#N/A</definedName>
    <definedName name="BExF7V0NDN220GO1DRAPAF9JGN9X" hidden="1">#REF!</definedName>
    <definedName name="BExF7VRJ2YVX5HMDE7P27B35KD79" hidden="1">#REF!</definedName>
    <definedName name="BExF7XK9HO4S6EIJI9XHS0Q8Y5JP" hidden="1">#REF!</definedName>
    <definedName name="BExF81GI8B8WBHXFTET68A9358BR" hidden="1">#N/A</definedName>
    <definedName name="BExF83K1ZO983FU1KS1M8V3547LY" hidden="1">#N/A</definedName>
    <definedName name="BExF89JULAYF28LT9Z7VW9BOMW9V" hidden="1">#REF!</definedName>
    <definedName name="BExF8JQOCIW8BGAD7VRS5FCFM1O4" hidden="1">#REF!</definedName>
    <definedName name="BExF8TMS2KJVJPS9BY0XCQ8VRR2V" hidden="1">#REF!</definedName>
    <definedName name="BExGL0841NEET12SACM0OJTJY42Y" hidden="1">#N/A</definedName>
    <definedName name="BExGL4Q0QF3PUED0AYFUFMPX4D7X" hidden="1">#REF!</definedName>
    <definedName name="BExGL97US0Y3KXXASUTVR26XLT70" hidden="1">#N/A</definedName>
    <definedName name="BExGLC7R4C33RO0PID97ZPPVCW4M" hidden="1">#N/A</definedName>
    <definedName name="BExGLE0H144C8BA3J4DAEKTVZD9S" hidden="1">#REF!</definedName>
    <definedName name="BExGLFIF7HCFSHNQHKEV6RY0WCO3" hidden="1">#N/A</definedName>
    <definedName name="BExGLRCJPQMEDM400WLS52GBG3JP" hidden="1">#REF!</definedName>
    <definedName name="BExGLTARRL0J772UD2TXEYAVPY6E" hidden="1">#N/A</definedName>
    <definedName name="BExGLTQUFCHK88KU6R3CSBLQVM6Y" hidden="1">#REF!</definedName>
    <definedName name="BExGLVP1IU8K5A8J1340XFMYPR88" hidden="1">#N/A</definedName>
    <definedName name="BExGLYE6RZTAAWHJBG2QFJPTDS2Q" hidden="1">#N/A</definedName>
    <definedName name="BExGM2AEZ7WMWDHS3SY8Y84HF3K5" hidden="1">#REF!</definedName>
    <definedName name="BExGM4DZ65OAQP7MA4LN6QMYZOFF" hidden="1">#N/A</definedName>
    <definedName name="BExGM7DUNYDBS45EDH0JE8C5ZCVH" hidden="1">#N/A</definedName>
    <definedName name="BExGMCXCWEC9XNUOEMZ61TMI6CUO" hidden="1">#N/A</definedName>
    <definedName name="BExGMJDGIH0MEPC2TUSFUCY2ROTB" hidden="1">#N/A</definedName>
    <definedName name="BExGMJO8DD4Z9N5DJYQ4VJ1CKWCA" hidden="1">#REF!</definedName>
    <definedName name="BExGMKPW2HPKN0M0XKF3AZ8YP0D6" hidden="1">#N/A</definedName>
    <definedName name="BExGML65OKWZ7B28SCQ6PF688C9J" hidden="1">#REF!</definedName>
    <definedName name="BExGMP2F175LGL6QVSJGP6GKYHHA" hidden="1">#N/A</definedName>
    <definedName name="BExGMP2G4O83EQ4ARVPLONZFUHRI" hidden="1">#N/A</definedName>
    <definedName name="BExGMPIIP8GKML2VVA8OEFL43NCS" hidden="1">#N/A</definedName>
    <definedName name="BExGMZ3SRIXLXMWBVOXXV3M4U4YL" hidden="1">#N/A</definedName>
    <definedName name="BExGMZ3UBN48IXU1ZEFYECEMZ1IM" hidden="1">#N/A</definedName>
    <definedName name="BExGN41RBW6W4WTEGA5TW5QPR4I2" hidden="1">#N/A</definedName>
    <definedName name="BExGN4I0QATXNZCLZJM1KH1OIJQH" hidden="1">#N/A</definedName>
    <definedName name="BExGN8P29Z1OB0HGG6G9P12O0FV8" hidden="1">#N/A</definedName>
    <definedName name="BExGN9FZ2RWCMSY1YOBJKZMNIM9R" hidden="1">#N/A</definedName>
    <definedName name="BExGNDSIMTHOCXXG6QOGR6DA8SGG" hidden="1">#N/A</definedName>
    <definedName name="BExGNN2YQ9BDAZXT2GLCSAPXKIM7" hidden="1">#N/A</definedName>
    <definedName name="BExGNSS0CKRPKHO25R3TDBEL2NHX" hidden="1">#N/A</definedName>
    <definedName name="BExGNYH0MO8NOVS85L15G0RWX4GW" hidden="1">#N/A</definedName>
    <definedName name="BExGNZO44DEG8CGIDYSEGDUQ531R" hidden="1">#N/A</definedName>
    <definedName name="BExGO2O0V6UYDY26AX8OSN72F77N" hidden="1">#N/A</definedName>
    <definedName name="BExGO2YUBOVLYHY1QSIHRE1KLAFV" hidden="1">#N/A</definedName>
    <definedName name="BExGO69IZQY61W53ETRIYPB5QBYW" hidden="1">#REF!</definedName>
    <definedName name="BExGO70E2O70LF46V8T26YFPL4V8" hidden="1">#N/A</definedName>
    <definedName name="BExGOB25QJMQCQE76MRW9X58OIOO" hidden="1">#N/A</definedName>
    <definedName name="BExGOB26XFL990KT4AP10CW2LRKR" hidden="1">#REF!</definedName>
    <definedName name="BExGODAZKJ9EXMQZNQR5YDBSS525" hidden="1">#N/A</definedName>
    <definedName name="BExGODR8ZSMUC11I56QHSZ686XV5" hidden="1">#N/A</definedName>
    <definedName name="BExGOG5G7WCAP2AX3V2OHDHVKFZM" hidden="1">#N/A</definedName>
    <definedName name="BExGOIZZTRZEIZON3QXT6LVLA080" hidden="1">#REF!</definedName>
    <definedName name="BExGOT6UXUX5FVTAYL9SOBZ1D0II" hidden="1">#N/A</definedName>
    <definedName name="BExGOUJBPMA1NJ8GBN2XNNRRX25J" hidden="1">#REF!</definedName>
    <definedName name="BExGOVQMXT30HA658VZGH8AF7LN0" hidden="1">#REF!</definedName>
    <definedName name="BExGOXJDHUDPDT8I8IVGVW9J0R5Q" hidden="1">#N/A</definedName>
    <definedName name="BExGOZHFXSQ3WEW40MTTP1OLZ9LP" hidden="1">#N/A</definedName>
    <definedName name="BExGP0OM7CQIU59Z6V5EFICS86R4" hidden="1">#REF!</definedName>
    <definedName name="BExGPG9NM1GD24B9DS3V4NFKFZEF" hidden="1">#N/A</definedName>
    <definedName name="BExGPH6196ILEA1FIRNSZBBZ4XC1" hidden="1">#N/A</definedName>
    <definedName name="BExGPHGT5KDOCMV2EFS4OVKTWBRD" hidden="1">#N/A</definedName>
    <definedName name="BExGPID72Y4Y619LWASUQZKZHJNC" hidden="1">#N/A</definedName>
    <definedName name="BExGPL2A7I4JQHEZTPP3Y2KTEI3B" hidden="1">#N/A</definedName>
    <definedName name="BExGPMK8LZ9SU1SAGQRFIS0WDIVS" hidden="1">#N/A</definedName>
    <definedName name="BExGPONRQXR1L0W5OY1D75H44YLX" hidden="1">#REF!</definedName>
    <definedName name="BExGPPENQIANVGLVQJ77DK5JPRTB" hidden="1">#N/A</definedName>
    <definedName name="BExGQ1ZU4967P72AHF4V1D0FOL5C" hidden="1">#N/A</definedName>
    <definedName name="BExGQ2W6PEWY7JZU2L6KNVHZN1WI" hidden="1">#N/A</definedName>
    <definedName name="BExGQ36ZOMR9GV8T05M605MMOY3Y" hidden="1">#N/A</definedName>
    <definedName name="BExGQ4OY5VR4PI8PF18YFTLZI81S" hidden="1">#REF!</definedName>
    <definedName name="BExGQ61DTJ0SBFMDFBAK3XZ9O0ZO" hidden="1">#N/A</definedName>
    <definedName name="BExGQ6SG9XEOD0VMBAR22YPZWSTA" hidden="1">#N/A</definedName>
    <definedName name="BExGQGJ1A7LNZUS8QSMOG8UNGLMK" hidden="1">#N/A</definedName>
    <definedName name="BExGQPO7ENFEQC0NC6MC9OZR2LHY" hidden="1">#N/A</definedName>
    <definedName name="BExGQS2J3W3WGWBYAKUW21PZAETF" hidden="1">#REF!</definedName>
    <definedName name="BExGQV7R8HP7TS7WH4A5K2IF436P" hidden="1">#REF!</definedName>
    <definedName name="BExGQX0H4EZMXBJTKJJE4ICJWN5O" hidden="1">#N/A</definedName>
    <definedName name="BExGR0WRCEEOBSQXEREAG7ML1RYQ" hidden="1">#N/A</definedName>
    <definedName name="BExGR4CW3WRIID17GGX4MI9ZDHFE" hidden="1">#N/A</definedName>
    <definedName name="BExGR65GJX27MU2OL6NI5PB8XVB4" hidden="1">#N/A</definedName>
    <definedName name="BExGR6LQ97HETGS3CT96L4IK0JSH" hidden="1">#N/A</definedName>
    <definedName name="BExGR8EGOC34MKH6609JL4OZJTV8" hidden="1">#N/A</definedName>
    <definedName name="BExGR9ATP2LVT7B9OCPSLJ11H9SX" hidden="1">#N/A</definedName>
    <definedName name="BExGRBP59EMCS77D1ZKRO4LKJ9R3" hidden="1">#N/A</definedName>
    <definedName name="BExGRUKVVKDL8483WI70VN2QZDGD" hidden="1">#N/A</definedName>
    <definedName name="BExGRXVKVZXFNFBPX5RIAXJ46ODY" hidden="1">#N/A</definedName>
    <definedName name="BExGRY0X3FSCNU8SBP31H8U44XV7" hidden="1">#N/A</definedName>
    <definedName name="BExGS2IWR5DUNJ1U9PAKIV8CMBNI" hidden="1">#N/A</definedName>
    <definedName name="BExGS69P9FFTEOPDS0MWFKF45G47" hidden="1">#N/A</definedName>
    <definedName name="BExGS6F1JFHM5MUJ1RFO50WP6D05" hidden="1">#N/A</definedName>
    <definedName name="BExGS8YSWZ4CYBO6KCGVT8V9OWM9" hidden="1">#REF!</definedName>
    <definedName name="BExGSA5YB5ZGE4NHDVCZ55TQAJTL" hidden="1">#N/A</definedName>
    <definedName name="BExGSCEUCQQVDEEKWJ677QTGUVTE" hidden="1">#N/A</definedName>
    <definedName name="BExGSGR6ND5B6C08N5NG2MH4RPAB" hidden="1">#N/A</definedName>
    <definedName name="BExGSJAY2TWGGZAHEH2T2KKBRF2T" hidden="1">#N/A</definedName>
    <definedName name="BExGSQY65LH1PCKKM5WHDW83F35O" hidden="1">#N/A</definedName>
    <definedName name="BExGSWSJJS1SZM258DLB0F6457BF" hidden="1">#REF!</definedName>
    <definedName name="BExGSYW1GKISF0PMUAK3XJK9PEW9" hidden="1">#N/A</definedName>
    <definedName name="BExGT0DZJB6LSF6L693UUB9EY1VQ" hidden="1">#N/A</definedName>
    <definedName name="BExGT86IO4FUOBMFAR3ZJWARF9EK" hidden="1">#REF!</definedName>
    <definedName name="BExGTG9TS3F59J23IW8IEGGH0S9N" hidden="1">#REF!</definedName>
    <definedName name="BExGTGVFIF8HOQXR54SK065A8M4K" hidden="1">#N/A</definedName>
    <definedName name="BExGTIYX3OWPIINOGY1E4QQYSKHP" hidden="1">#N/A</definedName>
    <definedName name="BExGTIYX73TJXJIIIPTY0Q7FHI0P" hidden="1">#REF!</definedName>
    <definedName name="BExGTKGUN0KUU3C0RL2LK98D8MEK" hidden="1">#N/A</definedName>
    <definedName name="BExGTT5S7ZJ24G67UI8PQR0ZW15W" hidden="1">#REF!</definedName>
    <definedName name="BExGTTB3RYFWUH6VJAW0PPEKUEDI" hidden="1">#N/A</definedName>
    <definedName name="BExGTZ046J7VMUG4YPKFN2K8TWB7" hidden="1">#N/A</definedName>
    <definedName name="BExGU2G9OPRZRIU9YGF6NX9FUW0J" hidden="1">#N/A</definedName>
    <definedName name="BExGU6HTKLRZO8UOI3DTAM5RFDBA" hidden="1">#N/A</definedName>
    <definedName name="BExGUDDZXFFQHAF4UZF8ZB1HO7H6" hidden="1">#N/A</definedName>
    <definedName name="BExGUIBXBRHGM97ZX6GBA4ZDQ79C" hidden="1">#N/A</definedName>
    <definedName name="BExGUIMWM1SESJVUR2IE8VCBU541" hidden="1">#REF!</definedName>
    <definedName name="BExGUM8D91UNPCOO4TKP9FGX85TF" hidden="1">#N/A</definedName>
    <definedName name="BExGUQF9N9FKI7S0H30WUAEB5LPD" hidden="1">#N/A</definedName>
    <definedName name="BExGUR6BA03XPBK60SQUW197GJ5X" hidden="1">#N/A</definedName>
    <definedName name="BExGUSZ2N9R1PIC7DC2XLUAJ24Y5" hidden="1">#REF!</definedName>
    <definedName name="BExGUVIP60TA4B7X2PFGMBFUSKGX" hidden="1">#N/A</definedName>
    <definedName name="BExGUY7THGSUDRQQV7MYP2473QMS" hidden="1">#N/A</definedName>
    <definedName name="BExGUZKF06F209XL1IZWVJEQ82EE" hidden="1">#N/A</definedName>
    <definedName name="BExGV0GSNBFQWGIJB1RHM3J6K6NW" hidden="1">#N/A</definedName>
    <definedName name="BExGV2EVT380QHD4AP2RL9MR8L5L" hidden="1">#N/A</definedName>
    <definedName name="BExGV3M0XGRC273ONOGPDKX7MF3J" hidden="1">#REF!</definedName>
    <definedName name="BExGVJN6PSJCSJ05ZH9DL5FZT8RS" hidden="1">#REF!</definedName>
    <definedName name="BExGVNZPR262YYRYFRSSWUAG0X87" hidden="1">#REF!</definedName>
    <definedName name="BExGVRAE9S60BQNVQ0DQ77QO0380" hidden="1">#N/A</definedName>
    <definedName name="BExGVV6OOLDQ3TXZK51TTF3YX0WN" hidden="1">#N/A</definedName>
    <definedName name="BExGVWZF57S0UGSORUJI7ZSJPJ6D" hidden="1">#REF!</definedName>
    <definedName name="BExGVZDQB93L8NHR937Z9LRDB6TX" hidden="1">#REF!</definedName>
    <definedName name="BExGW0KVS7U0C87XFZ78QW991IEV" hidden="1">#N/A</definedName>
    <definedName name="BExGW285R38VARMOAF8SOHN7GKXD" hidden="1">#N/A</definedName>
    <definedName name="BExGW2Z7AMPG6H9EXA9ML6EZVGGA" hidden="1">#N/A</definedName>
    <definedName name="BExGW4H641I3JRUCC0IS0PUP94JW" hidden="1">#REF!</definedName>
    <definedName name="BExGW5DI67NSQP6W6TZ00QGNVTXJ" hidden="1">#REF!</definedName>
    <definedName name="BExGWABG5VT5XO1A196RK61AXA8C" hidden="1">#N/A</definedName>
    <definedName name="BExGWCF01XUJVCMDZ838973SGJXA" hidden="1">#REF!</definedName>
    <definedName name="BExGWD62V53RV59JL05I5AD48TPO" hidden="1">#REF!</definedName>
    <definedName name="BExGWEO0JDG84NYLEAV5NSOAGMJZ" hidden="1">#N/A</definedName>
    <definedName name="BExGWHIF07TGEDX6WN12Z8J8SV6U" hidden="1">#REF!</definedName>
    <definedName name="BExGWLEOC70Z8QAJTPT2PDHTNM4L" hidden="1">#N/A</definedName>
    <definedName name="BExGWNCXLCRTLBVMTXYJ5PHQI6SS" hidden="1">#N/A</definedName>
    <definedName name="BExGWYG4AJCNXWOIMVJHU3LAVPC5" hidden="1">#REF!</definedName>
    <definedName name="BExGX3JD9OZRJ6STTWEITAZXB5Z9" hidden="1">#N/A</definedName>
    <definedName name="BExGX6U988MCFIGDA1282F92U9AA" hidden="1">#N/A</definedName>
    <definedName name="BExGX7FTB1CKAT5HUW6H531FIY6I" hidden="1">#N/A</definedName>
    <definedName name="BExGX9DUWOY3AESUM0W2XUAWK5C8" hidden="1">#REF!</definedName>
    <definedName name="BExGX9DVACJQIZ4GH6YAD2A7F70O" hidden="1">#N/A</definedName>
    <definedName name="BExGX9DVF96FQXBYK87EETVBB45B" hidden="1">#N/A</definedName>
    <definedName name="BExGXDVP2S2Y8Z8Q43I78RCIK3DD" hidden="1">#N/A</definedName>
    <definedName name="BExGXJ9W5JU7TT9S0BKL5Y6VVB39" hidden="1">#N/A</definedName>
    <definedName name="BExGXM4I7C5B2ALERYVU1RPGCMEA" hidden="1">#REF!</definedName>
    <definedName name="BExGXS44AN810KMCZH4B8D61HV1E" hidden="1">#REF!</definedName>
    <definedName name="BExGXTGS0AXQB47HD82J81Z1XJWJ" hidden="1">#REF!</definedName>
    <definedName name="BExGXU2C8NDP56O28T59E1FSY0R6" hidden="1">#REF!</definedName>
    <definedName name="BExGXWB73RJ4BASBQTQ8EY0EC1EB" hidden="1">#N/A</definedName>
    <definedName name="BExGXZ0ABB43C7SMRKZHWOSU9EQX" hidden="1">#N/A</definedName>
    <definedName name="BExGY0CX4BJQ3M6V097P2TCYKJ8N" hidden="1">#REF!</definedName>
    <definedName name="BExGY5AVU8IJO8L7SSU1DTA0N802" hidden="1">#REF!</definedName>
    <definedName name="BExGY6SU3SYVCJ3AG2ITY59SAZ5A" hidden="1">#N/A</definedName>
    <definedName name="BExGY6YA4P5KMY2VHT0DYK3YTFAX" hidden="1">#N/A</definedName>
    <definedName name="BExGY8G88PVVRYHPHRPJZFSX6HSC" hidden="1">#N/A</definedName>
    <definedName name="BExGYC718HTZ80PNKYPVIYGRJVF6" hidden="1">#N/A</definedName>
    <definedName name="BExGYCNATXZY2FID93B17YWIPPRD" hidden="1">#N/A</definedName>
    <definedName name="BExGYGJJJ3BBCQAOA51WHP01HN73" hidden="1">#N/A</definedName>
    <definedName name="BExGYJ36JRMGYLNLPWTH74RA0L00" hidden="1">#N/A</definedName>
    <definedName name="BExGYKL5QMDS1U3MI0KQ7XXS3F9M" hidden="1">#REF!</definedName>
    <definedName name="BExGYOS6TV2C72PLRFU8RP1I58GY" hidden="1">#N/A</definedName>
    <definedName name="BExGYUMIS73EE4HO92RCYZ9KI7UL" hidden="1">#REF!</definedName>
    <definedName name="BExGYYZ22N0UBZMJCAL672LPDZ5N" hidden="1">#N/A</definedName>
    <definedName name="BExGZ42GIKF8GAIPJZYPOTM7GF88" hidden="1">#N/A</definedName>
    <definedName name="BExGZ7NXZ0IBS44C2NZ9VMD6T6K2" hidden="1">#N/A</definedName>
    <definedName name="BExGZJ78ZWZCVHZ3BKEKFJZ6MAEO" hidden="1">#N/A</definedName>
    <definedName name="BExGZOLH2QV73J3M9IWDDPA62TP4" hidden="1">#N/A</definedName>
    <definedName name="BExGZP1PWGFKVVVN4YDIS22DZPCR" hidden="1">#N/A</definedName>
    <definedName name="BExGZV1JHAJ7L6TRGRNBDOOAHOH1" hidden="1">#REF!</definedName>
    <definedName name="BExGZV6VB2SNL8PHAW0ST6F4A6QW" hidden="1">#REF!</definedName>
    <definedName name="BExH00L21GZX5YJJGVMOAWBERLP5" hidden="1">#N/A</definedName>
    <definedName name="BExH02ZD6VAY1KQLAQYBBI6WWIZB" hidden="1">#N/A</definedName>
    <definedName name="BExH05J63GPLQNNHO3PB2PXLSXBI" hidden="1">#REF!</definedName>
    <definedName name="BExH064QIUNJK7AB6DQVGPIGQH21" hidden="1">#N/A</definedName>
    <definedName name="BExH08OEZDINTSMD8SDPO94DVVWA" hidden="1">#REF!</definedName>
    <definedName name="BExH08Z6LQCGGSGSAILMHX4X7JMD" hidden="1">#N/A</definedName>
    <definedName name="BExH0CVH2GPRFGQS8BWBJ0K49Q5S" hidden="1">#N/A</definedName>
    <definedName name="BExH0DH0F0N27LLIJB0YVJTWD5GN" hidden="1">#REF!</definedName>
    <definedName name="BExH0KT9Z8HEVRRQRGQ8YHXRLIJA" hidden="1">#N/A</definedName>
    <definedName name="BExH0M0FDN12YBOCKL3XL2Z7T7Y8" hidden="1">#N/A</definedName>
    <definedName name="BExH0O9G06YPZ5TN9RYT326I1CP2" hidden="1">#N/A</definedName>
    <definedName name="BExH0Q7MY4Z3C0IJQBYG7LDK2UW7" hidden="1">#REF!</definedName>
    <definedName name="BExH0SWLWNHABHJ50HWNK8RRLDST" hidden="1">#N/A</definedName>
    <definedName name="BExH0WNJAKTJRCKMTX8O4KNMIIJM" hidden="1">#N/A</definedName>
    <definedName name="BExH12Y4WX542WI3ZEM15AK4UM9J" hidden="1">#N/A</definedName>
    <definedName name="BExH18N4PB2WH2Q5LAWR7JA11G35" hidden="1">#REF!</definedName>
    <definedName name="BExH18SGARQG88QSX6SSYSVU5NKT" hidden="1">#REF!</definedName>
    <definedName name="BExH1AAEL6XOB0GN3LLH35LC44NP" hidden="1">#REF!</definedName>
    <definedName name="BExH1EHHRJHDIYZ9ROYAWUR344W9" hidden="1">#REF!</definedName>
    <definedName name="BExH1FDTQXR9QQ31WDB7OPXU7MPT" hidden="1">#N/A</definedName>
    <definedName name="BExH1FOMEUIJNIDJAUY0ZQFBJSY9" hidden="1">#N/A</definedName>
    <definedName name="BExH1JFFHEBFX9BWJMNIA3N66R3Z" hidden="1">#N/A</definedName>
    <definedName name="BExH1JFKMN86QZ6KVFFXIVPXUM4F" hidden="1">#N/A</definedName>
    <definedName name="BExH1Z0GIUSVTF2H1G1I3PDGBNK2" hidden="1">#N/A</definedName>
    <definedName name="BExH225UTM6S9FW4MUDZS7F1PQSH" hidden="1">#N/A</definedName>
    <definedName name="BExH23271RF7AYZ542KHQTH68GQ7" hidden="1">#N/A</definedName>
    <definedName name="BExH267F8HTFD2F3X90R6XC7HCK5" hidden="1">#REF!</definedName>
    <definedName name="BExH273RI4SHM4C7UFU75WSUP7L9" hidden="1">#N/A</definedName>
    <definedName name="BExH2GJQR4JALNB314RY0LDI49VH" hidden="1">#N/A</definedName>
    <definedName name="BExH2JZR49T7644JFVE7B3N7RZM9" hidden="1">#N/A</definedName>
    <definedName name="BExH2UHF0QTJG107MULYB16WBJM9" hidden="1">#N/A</definedName>
    <definedName name="BExH2WKXV8X5S2GSBBTWGI0NLNAH" hidden="1">#N/A</definedName>
    <definedName name="BExH2XS1UFYFGU0S0EBXX90W2WE8" hidden="1">#N/A</definedName>
    <definedName name="BExH2XS2TND9SB0GC295R4FP6K5Y" hidden="1">#N/A</definedName>
    <definedName name="BExH2Y2V2MEZCLARMHD7KMJ7QRGG" hidden="1">#N/A</definedName>
    <definedName name="BExH2ZA0SZ4SSITL50NA8LZ3OEX6" hidden="1">#N/A</definedName>
    <definedName name="BExH31Z3JNVJPESWKXHILGXZHP2M" hidden="1">#N/A</definedName>
    <definedName name="BExH34Z1BE702LDGM7ZCD0X0RJRP" hidden="1">#REF!</definedName>
    <definedName name="BExH389PTH51RAX6SAAFQQUFR03K" hidden="1">#REF!</definedName>
    <definedName name="BExH3E9HZ3QJCDZW7WI7YACFQCHE" hidden="1">#N/A</definedName>
    <definedName name="BExH3IRB6764RQ5HBYRLH6XCT29X" hidden="1">#N/A</definedName>
    <definedName name="BExH3J2593RB0I6TIEMI2MJ7ONOM" hidden="1">#N/A</definedName>
    <definedName name="BExIG2U8V6RSB47SXLCQG3Q68YRO" hidden="1">#N/A</definedName>
    <definedName name="BExIGHTQPN29NHPN28V15R03CW57" hidden="1">#REF!</definedName>
    <definedName name="BExIGJBO8R13LV7CZ7C1YCP974NN" hidden="1">#N/A</definedName>
    <definedName name="BExIGWT86FPOEYTI8GXCGU5Y3KGK" hidden="1">#N/A</definedName>
    <definedName name="BExIH03X5SUNZFKIEJADPV8YLI3R" hidden="1">#N/A</definedName>
    <definedName name="BExIH2T06XYIBPIU97PNRHCBKHH3" hidden="1">#REF!</definedName>
    <definedName name="BExIH57D2FIQMS16VE094EMQ5688" hidden="1">#N/A</definedName>
    <definedName name="BExIHBHXA7E7VUTBVHXXXCH3A5CL" hidden="1">#N/A</definedName>
    <definedName name="BExIHPQCQTGEW8QOJVIQ4VX0P6DX" hidden="1">#N/A</definedName>
    <definedName name="BExIHPVU1DF5VP070JW93LF7P6NI" hidden="1">#REF!</definedName>
    <definedName name="BExIHR8B23D9YFH5Z2K90PO70XGT" hidden="1">#REF!</definedName>
    <definedName name="BExIHXTOF9TVS92WGZ1MHWCY2D4Q" hidden="1">#N/A</definedName>
    <definedName name="BExIHZH3CCOT2D9NPCYFVNPNSKBD" hidden="1">#REF!</definedName>
    <definedName name="BExII0TJFKOE087P3VFSI8Z0ANBL" hidden="1">#N/A</definedName>
    <definedName name="BExII1KM4ALCIUTBMMZ9O9X43WQL" hidden="1">#REF!</definedName>
    <definedName name="BExII1KN91Q7DLW0UB7W2TJ5ACT9" hidden="1">#N/A</definedName>
    <definedName name="BExII50LI8I0CDOOZEMIVHVA2V95" hidden="1">#N/A</definedName>
    <definedName name="BExII62GFAFY2MVI2FAOXQS85U7B" hidden="1">#REF!</definedName>
    <definedName name="BExII97OS7LYUAWGPB61W6S1034N" hidden="1">#REF!</definedName>
    <definedName name="BExIID9FD1D8VN55Y1OIMH20H2QY" hidden="1">#REF!</definedName>
    <definedName name="BExIINWDGTWS7UG4JZ0GNN6G2OG0" hidden="1">#REF!</definedName>
    <definedName name="BExIINWEGOCXP564W9U73TQBW4AC" hidden="1">#REF!</definedName>
    <definedName name="BExIIOCFSUWTBFYBDTTN9E7XC4XM" hidden="1">#REF!</definedName>
    <definedName name="BExIIS8VMY3H79L8P5MRQHNNK00I" hidden="1">#N/A</definedName>
    <definedName name="BExIITLCC58QN01LMVE1LILNXAV4" hidden="1">#REF!</definedName>
    <definedName name="BExIIW4ZW0W0Q8RU024MABKB5QG1" hidden="1">#REF!</definedName>
    <definedName name="BExIIWFSR6SQB2HEN2PKMDPY0ERL" hidden="1">#REF!</definedName>
    <definedName name="BExIIXMY38TQD12CVV4S57L3I809" hidden="1">#N/A</definedName>
    <definedName name="BExIIY37NEVU2LGS1JE4VR9AN6W4" hidden="1">#N/A</definedName>
    <definedName name="BExIIYJAGXR8TPZ1KCYM7EGJ79UW" hidden="1">#N/A</definedName>
    <definedName name="BExIIYOTJXGI6X374BQ4MCVQ25ZA" hidden="1">#REF!</definedName>
    <definedName name="BExIJ3160YCWGAVEU0208ZGXXG3P" hidden="1">#N/A</definedName>
    <definedName name="BExIJ3S80A7UFPNYV1WRROW8ZFCK" hidden="1">#N/A</definedName>
    <definedName name="BExIJ7OIAM4YA9Q51WK29SHUY21A" hidden="1">#N/A</definedName>
    <definedName name="BExIJDTLEVIP7IMG54W5K8AETWMD" hidden="1">#N/A</definedName>
    <definedName name="BExIJFGZJ5ED9D6KAY4PGQYLELAX" hidden="1">#N/A</definedName>
    <definedName name="BExIJFH0L4NAQCWCFRTCASHYRCXS" hidden="1">#REF!</definedName>
    <definedName name="BExIJJIM9O2625WDBOU9YH0T1OOY" hidden="1">#N/A</definedName>
    <definedName name="BExIJQK80ZEKSTV62E59AYJYUNLI" hidden="1">#N/A</definedName>
    <definedName name="BExIJQV0KU6ZGLIZ7J7U8EMKOIQD" hidden="1">#REF!</definedName>
    <definedName name="BExIJRLX3M0YQLU1D5Y9V7HM5QNM" hidden="1">#N/A</definedName>
    <definedName name="BExIJU08EZFJE3Q4HAFFXBBAGH4B" hidden="1">#REF!</definedName>
    <definedName name="BExIJUB0C7ZHDOUDDEPPR1IEDUA9" hidden="1">#REF!</definedName>
    <definedName name="BExIJV22J0QA7286KNPMHO1ZUCB3" hidden="1">#N/A</definedName>
    <definedName name="BExIJVI6OC7B6ZE9V4PAOYZXKNER" hidden="1">#N/A</definedName>
    <definedName name="BExIJWK0NGTGQ4X7D5VIVXD14JHI" hidden="1">#N/A</definedName>
    <definedName name="BExIJWPCIYINEJUTXU74VK7WG031" hidden="1">#N/A</definedName>
    <definedName name="BExIJXLP275XQTJ5PA41YPOI4JZ4" hidden="1">#REF!</definedName>
    <definedName name="BExIK000Z4C0PUSKE36XCEVH98HP" hidden="1">#REF!</definedName>
    <definedName name="BExIK2P5HLS40LFAJYZSTLYVSBLM" hidden="1">#REF!</definedName>
    <definedName name="BExIKDXMYLBLG8XLQST9037YS0RU" hidden="1">#REF!</definedName>
    <definedName name="BExIKFQD4YZYNSNSJ7D5R6HMO3CT" hidden="1">#REF!</definedName>
    <definedName name="BExIKHTXPZR5A8OHB6HDP6QWDHAD" hidden="1">#N/A</definedName>
    <definedName name="BExIKJ12IF4KI5LA293B88M8SMIK" hidden="1">#REF!</definedName>
    <definedName name="BExIKMMJOETSAXJYY1SIKM58LMA2" hidden="1">#N/A</definedName>
    <definedName name="BExIKO4OK5637EUF7G6ZCU2ND6CY" hidden="1">#REF!</definedName>
    <definedName name="BExIKQIUAH7RZA7ETIP7LIEJ9F80" hidden="1">#REF!</definedName>
    <definedName name="BExIKRF6AQ6VOO9KCIWSM6FY8M7D" hidden="1">#N/A</definedName>
    <definedName name="BExIKSBL5LXCC0YLJ0XKDSDHTH1Y" hidden="1">#N/A</definedName>
    <definedName name="BExIKTYZESFT3LC0ASFMFKSE0D1X" hidden="1">#N/A</definedName>
    <definedName name="BExIKVM99E8KBUS33N785O6PM171" hidden="1">#REF!</definedName>
    <definedName name="BExIKXVA6M8K0PTRYAGXS666L335" hidden="1">#N/A</definedName>
    <definedName name="BExIKY61Z5TYOO8AKNFW92KNR6DL" hidden="1">#REF!</definedName>
    <definedName name="BExIKYM5CBDA9UO5U5JNJ56IT6II" hidden="1">#REF!</definedName>
    <definedName name="BExIKZNYWAMGG3HJF7PW2F386H42" hidden="1">#REF!</definedName>
    <definedName name="BExIL0PMZ2SXK9R6MLP43KBU1J2P" hidden="1">#N/A</definedName>
    <definedName name="BExIL57IKSU514VJK892XWGTV9R6" hidden="1">#REF!</definedName>
    <definedName name="BExILAAXRTRAD18K74M6MGUEEPUM" hidden="1">#N/A</definedName>
    <definedName name="BExILC96C0RWZI2BKUGUFL9AFAE0" hidden="1">#N/A</definedName>
    <definedName name="BExILCEHLQY6MUEJ2ALMT4PWY7YL" hidden="1">#N/A</definedName>
    <definedName name="BExILF3KJ1TM3RU5IU84VUYKL3FT" hidden="1">#N/A</definedName>
    <definedName name="BExILG5F338C0FFLMVOKMKF8X5ZP" hidden="1">#N/A</definedName>
    <definedName name="BExILGQTQM0HOD0BJI90YO7GOIN3" hidden="1">#N/A</definedName>
    <definedName name="BExIM5H39UVZPYOIEUYW2DGP811M" hidden="1">#REF!</definedName>
    <definedName name="BExIM9DBUB7ZGF4B20FVUO9QGOX2" hidden="1">#N/A</definedName>
    <definedName name="BExIM9INFCISTZD24SJZLKKIK6JR" hidden="1">#REF!</definedName>
    <definedName name="BExIMGK9Z94TFPWWZFMD10HV0IF6" hidden="1">#N/A</definedName>
    <definedName name="BExIMPEGKG18TELVC33T4OQTNBWC" hidden="1">#N/A</definedName>
    <definedName name="BExIMPURUX1EM3NFMKBKN3VJ1RII" hidden="1">#N/A</definedName>
    <definedName name="BExIMRNHTEIYKA67J7CRTLAL2KDG" hidden="1">#REF!</definedName>
    <definedName name="BExIMZQMSA3JDL0WLF66SGLX3XD1" hidden="1">#N/A</definedName>
    <definedName name="BExIN4OR435DL1US13JQPOQK8GD5" hidden="1">#N/A</definedName>
    <definedName name="BExIN733G5P4OCJ5SD8VNJ7B3QKQ" hidden="1">#REF!</definedName>
    <definedName name="BExINI6A7H3KSFRFA6UBBDPKW37F" hidden="1">#N/A</definedName>
    <definedName name="BExINIMK8XC3JOBT2EXYFHHH52H0" hidden="1">#N/A</definedName>
    <definedName name="BExINJ80KM8QWG9PRFY4TPTZ3ND8" hidden="1">#REF!</definedName>
    <definedName name="BExINLX401ZKEGWU168DS4JUM2J6" hidden="1">#N/A</definedName>
    <definedName name="BExINMYYJO1FTV1CZF6O5XCFAMQX" hidden="1">#N/A</definedName>
    <definedName name="BExINNPU60BTV7E0EJV1UQ0WM4H5" hidden="1">#REF!</definedName>
    <definedName name="BExINP2H4KI05FRFV5PKZFE00HKO" hidden="1">#N/A</definedName>
    <definedName name="BExINR0JQPM3QD4KMMYVG3T8O62Y" hidden="1">#REF!</definedName>
    <definedName name="BExINZELVWYGU876QUUZCIMXPBQC" hidden="1">#N/A</definedName>
    <definedName name="BExINZK3HCOJJYC7S2NG21Z4VLXO" hidden="1">#REF!</definedName>
    <definedName name="BExIOBJJ6ZM86ESFARYELWTHZSLZ" hidden="1">#REF!</definedName>
    <definedName name="BExIOCQUMNBXL0TOI5B0HTD0Q51M" hidden="1">#REF!</definedName>
    <definedName name="BExIOCQUQHKUU1KONGSDOLQTQEIC" hidden="1">#N/A</definedName>
    <definedName name="BExIOFL8Y5O61VLKTB4H20IJNWS1" hidden="1">#N/A</definedName>
    <definedName name="BExIOFQR7PE839WF4I3CCXN67MR0" hidden="1">#REF!</definedName>
    <definedName name="BExIOG6TLFT0H38SPJD3QZNI7E1K" hidden="1">#N/A</definedName>
    <definedName name="BExIOMBXRW5NS4ZPYX9G5QREZ5J6" hidden="1">#N/A</definedName>
    <definedName name="BExIORA3GK78T7C7SNBJJUONJ0LS" hidden="1">#N/A</definedName>
    <definedName name="BExIORFDXP4AVIEBLSTZ8ETSXMNM" hidden="1">#N/A</definedName>
    <definedName name="BExIOTZ5EFZ2NASVQ05RH15HRSW6" hidden="1">#N/A</definedName>
    <definedName name="BExIOWZ1Q41IELQ8J1MBK6CANE1U" hidden="1">#REF!</definedName>
    <definedName name="BExIP0F2BD81ZB2GHRX58K4ZJWUD" hidden="1">#REF!</definedName>
    <definedName name="BExIP1GVVZII3MXG581QPIQOI33O" hidden="1">#N/A</definedName>
    <definedName name="BExIP4BC1N2XI2QC3VERZQV0XDYX" hidden="1">#REF!</definedName>
    <definedName name="BExIP8YNN6UUE1GZ223SWH7DLGKO" hidden="1">#N/A</definedName>
    <definedName name="BExIP9PJOOJ8JNGUZHGTZ5FO1QHW" hidden="1">#REF!</definedName>
    <definedName name="BExIPAB4AOL592OJCC1CFAXTLF1A" hidden="1">#N/A</definedName>
    <definedName name="BExIPB25DKX4S2ZCKQN7KWSC3JBF" hidden="1">#N/A</definedName>
    <definedName name="BExIPDLT8JYAMGE5HTN4D1YHZF3V" hidden="1">#N/A</definedName>
    <definedName name="BExIPG040Q08EWIWL6CAVR3GRI43" hidden="1">#N/A</definedName>
    <definedName name="BExIPKNFUDPDKOSH5GHDVNA8D66S" hidden="1">#N/A</definedName>
    <definedName name="BExIPKY2N838HBX8NO5FGNV2BV7D" hidden="1">#N/A</definedName>
    <definedName name="BExIPN1LT1AGD7176VAV0VYLWEU5" hidden="1">#REF!</definedName>
    <definedName name="BExIPRZQEG0FXGE5IZHSN5NMSM39" hidden="1">#REF!</definedName>
    <definedName name="BExIPZHF4TWL1OYOT5F92VGOTT41" hidden="1">#REF!</definedName>
    <definedName name="BExIQ1VS9A2FHVD9TUHKG9K8EVVP" hidden="1">#N/A</definedName>
    <definedName name="BExIQ3J19L30PSQ2CXNT6IHW0I7V" hidden="1">#N/A</definedName>
    <definedName name="BExIQ3OJ7M04XCY276IO0LJA5XUK" hidden="1">#N/A</definedName>
    <definedName name="BExIQ5S19ITB0NDRUN4XV7B905ED" hidden="1">#N/A</definedName>
    <definedName name="BExIQ9TMQT2EIXSVQW7GVSOAW2VJ" hidden="1">#N/A</definedName>
    <definedName name="BExIQAPZGVJFOCFQQ9DW1XIOQRYS" hidden="1">#N/A</definedName>
    <definedName name="BExIQBMDE1L6J4H27K1FMSHQKDSE" hidden="1">#N/A</definedName>
    <definedName name="BExIQE65LVXUOF3UZFO7SDHFJH22" hidden="1">#N/A</definedName>
    <definedName name="BExIQG9OO2KKBOWTMD1OXY36TEGA" hidden="1">#N/A</definedName>
    <definedName name="BExIQS3S4CKGFCLIYEHLRWCVWEGH" hidden="1">#N/A</definedName>
    <definedName name="BExIQSK2KIU1BTZQDOR24QQ1FKTG" hidden="1">#N/A</definedName>
    <definedName name="BExIQX1XBB31HZTYEEVOBSE3C5A6" hidden="1">#N/A</definedName>
    <definedName name="BExIQYP5T1TPAQYW7QU1Q98BKX7W" hidden="1">#N/A</definedName>
    <definedName name="BExIQYP6TJCGQ5OV2IDAKF57WY7I" hidden="1">#REF!</definedName>
    <definedName name="BExIR2ALYRP9FW99DK2084J7IIDC" hidden="1">#N/A</definedName>
    <definedName name="BExIR2FWZ3XZFIPQ45IZ80KVKN1I" hidden="1">#REF!</definedName>
    <definedName name="BExIR4OZ0G1Z2F9JN8P9ETLJVB2E" hidden="1">#N/A</definedName>
    <definedName name="BExIR7E2PP48J1S03PTCGS4TSQ97" hidden="1">#REF!</definedName>
    <definedName name="BExIR8FQETPTQYW37DBVDWG3J4JW" hidden="1">#N/A</definedName>
    <definedName name="BExIRBQFWR3IORNMNWZZ8D8BH26S" hidden="1">#N/A</definedName>
    <definedName name="BExIRPO78XVVLZMF3ZKK1GOGBOF4" hidden="1">#REF!</definedName>
    <definedName name="BExIRRBGTY01OQOI3U5SW59RFDFI" hidden="1">#N/A</definedName>
    <definedName name="BExIS4T0DRF57HYO7OGG72KBOFOI" hidden="1">#N/A</definedName>
    <definedName name="BExIS6WJU8NSY7JI3HLVRAJNTHIJ" hidden="1">#REF!</definedName>
    <definedName name="BExIS77BJDDK18PGI9DSEYZPIL7P" hidden="1">#N/A</definedName>
    <definedName name="BExIS8USL1T3Z97CZ30HJ98E2GXQ" hidden="1">#N/A</definedName>
    <definedName name="BExISC5B700MZUBFTQ9K4IKTF7HR" hidden="1">#N/A</definedName>
    <definedName name="BExISCR0KDPBMAIMG67E2TUU0UJ9" hidden="1">#REF!</definedName>
    <definedName name="BExISDHXS49S1H56ENBPRF1NLD5C" hidden="1">#N/A</definedName>
    <definedName name="BExISM1JLV54A21A164IURMPGUMU" hidden="1">#N/A</definedName>
    <definedName name="BExISRFKJYUZ4AKW44IJF7RF9Y90" hidden="1">#N/A</definedName>
    <definedName name="BExIT1MK8TBAK3SNP36A8FKDQSOK" hidden="1">#N/A</definedName>
    <definedName name="BExIT945FK7HMZIHHQBI9S8S4L8C" hidden="1">#REF!</definedName>
    <definedName name="BExITBNYANV2S8KD56GOGCKW393R" hidden="1">#N/A</definedName>
    <definedName name="BExITOEEYXIAWH7LINH6F74TWBST" hidden="1">#REF!</definedName>
    <definedName name="BExITZC5YYE15O5IP278QXVR3ND9" hidden="1">#REF!</definedName>
    <definedName name="BExIUCIWO18CM7DMCGIN21OP8WN7" hidden="1">#N/A</definedName>
    <definedName name="BExIUD4OJGH65NFNQ4VMCE3R4J1X" hidden="1">#N/A</definedName>
    <definedName name="BExIULTE8E19NSPMVV6Q48X4JG2P" hidden="1">#REF!</definedName>
    <definedName name="BExIUSPJWGQIDYX1PYT79IQAHT7L" hidden="1">#REF!</definedName>
    <definedName name="BExIUTB5OAAXYW0OFMP0PS40SPOB" hidden="1">#N/A</definedName>
    <definedName name="BExIUUT2MHIOV6R3WHA0DPM1KBKY" hidden="1">#N/A</definedName>
    <definedName name="BExIUXNNK5R90N6A5IOCC6GX0VKC" hidden="1">#REF!</definedName>
    <definedName name="BExIUYPDT1AM6MWGWQS646PIZIWC" hidden="1">#N/A</definedName>
    <definedName name="BExIV0I2O9F8D1UK1SI8AEYR6U0A" hidden="1">#N/A</definedName>
    <definedName name="BExIV2ATLIY76TB9O68JII9KJPLH" hidden="1">#REF!</definedName>
    <definedName name="BExIV2LM38XPLRTWT0R44TMQ59E5" hidden="1">#N/A</definedName>
    <definedName name="BExIV3HY4S0YRV1F7XEMF2YHAR2I" hidden="1">#N/A</definedName>
    <definedName name="BExIV6HUZFRIFLXW2SICKGTAH1PV" hidden="1">#N/A</definedName>
    <definedName name="BExIVAU9B8UHDBU73O6932NROGK2" hidden="1">#REF!</definedName>
    <definedName name="BExIVC6WZMHRBRGIBUVX0CO2RK05" hidden="1">#N/A</definedName>
    <definedName name="BExIVCXWL6H5LD9DHDIA4F5U9TQL" hidden="1">#N/A</definedName>
    <definedName name="BExIVFHL5YYC2K4CYRSLF3QGPRLT" hidden="1">#N/A</definedName>
    <definedName name="BExIVM8EWUGXRS2LJHO6DW5B2AE6" hidden="1">#REF!</definedName>
    <definedName name="BExIVMOIPSEWSIHIDDLOXESQ28A0" hidden="1">#N/A</definedName>
    <definedName name="BExIVNVNJX9BYDLC88NG09YF5XQ6" hidden="1">#N/A</definedName>
    <definedName name="BExIVQ9ZT09M8XAUA6UABKH3ED4I" hidden="1">#REF!</definedName>
    <definedName name="BExIVQVKLMGSRYT1LFZH0KUIA4OR" hidden="1">#N/A</definedName>
    <definedName name="BExIVTKOTFTM53JLJKXX8AMWV4KN" hidden="1">#N/A</definedName>
    <definedName name="BExIVYTFI35KNR2XSA6N8OJYUTUR" hidden="1">#N/A</definedName>
    <definedName name="BExIW9B1PYNXTUG48WN9IGXVB1PW" hidden="1">#N/A</definedName>
    <definedName name="BExIWA24RP57TC4Z9GZVJH6R3BIO" hidden="1">#REF!</definedName>
    <definedName name="BExIWB3SY3WRIVIOF988DNNODBOA" hidden="1">#N/A</definedName>
    <definedName name="BExIWB99CG0H52LRD6QWPN4L6DV2" hidden="1">#N/A</definedName>
    <definedName name="BExIWCLQOOQKV8ZJXHQZ674STCJO" hidden="1">#REF!</definedName>
    <definedName name="BExIWE3NLTK2MOX1LRH4SVT69FIL" hidden="1">#REF!</definedName>
    <definedName name="BExIWF00Z59KOD35NGC85KTIZYMX" hidden="1">#N/A</definedName>
    <definedName name="BExIWG1W7XP9DFYYSZAIOSHM0QLQ" hidden="1">#N/A</definedName>
    <definedName name="BExIWH3KUK94B7833DD4TB0Y6KP9" hidden="1">#N/A</definedName>
    <definedName name="BExIWHUNC8Q331EETWV0ZE0WMTQS" hidden="1">#REF!</definedName>
    <definedName name="BExIWKE9MGIDWORBI43AWTUNYFAN" hidden="1">#N/A</definedName>
    <definedName name="BExIWSHLEBT9PY9FACAOGRIRM75Q" hidden="1">#REF!</definedName>
    <definedName name="BExIWTJFR41QSMMBHGKX3JQEJ3XN" hidden="1">#REF!</definedName>
    <definedName name="BExIWTOQGCU8Q4ZUH49OX0VNU3HH" hidden="1">#REF!</definedName>
    <definedName name="BExIWYXHHT1JSVCV1FWK744AA1OC" hidden="1">#REF!</definedName>
    <definedName name="BExIX34PM5DBTRHRQWP6PL6WIX88" hidden="1">#N/A</definedName>
    <definedName name="BExIX5DK0EOWK0EQ0WVE4RGW44MC" hidden="1">#REF!</definedName>
    <definedName name="BExIX5OAP9KSUE5SIZCW9P39Q4WE" hidden="1">#N/A</definedName>
    <definedName name="BExIX6KPP9M8PNOKT5B6AQRZX3SL" hidden="1">#REF!</definedName>
    <definedName name="BExIXGRJLTKV8LRBBW04AMP9N3YL" hidden="1">#REF!</definedName>
    <definedName name="BExIXGRJPVJMUDGSG7IHPXPNO69B" hidden="1">#N/A</definedName>
    <definedName name="BExIXIPLC66LJUVBQQN8JBH0Q88V" hidden="1">#REF!</definedName>
    <definedName name="BExIXM5R87ZL3FHALWZXYCPHGX3E" hidden="1">#N/A</definedName>
    <definedName name="BExIXPR851DHV79VQEO3442JVMS9" hidden="1">#REF!</definedName>
    <definedName name="BExIXS036ZCKT2Z8XZKLZ8PFWQGL" hidden="1">#N/A</definedName>
    <definedName name="BExIXUP7FFS4TU6JOPT2NOOYWATN" hidden="1">#REF!</definedName>
    <definedName name="BExIXVR221DAOB4Q6F73WKZSYQ48" hidden="1">#REF!</definedName>
    <definedName name="BExIXW1TAYA8GDMQJ207ZVADUIXP" hidden="1">#REF!</definedName>
    <definedName name="BExIXY5CF9PFM0P40AZ4U51TMWV0" hidden="1">#N/A</definedName>
    <definedName name="BExIXZN5C4EH0RZ8H7QPUPLU9AO4" hidden="1">#REF!</definedName>
    <definedName name="BExIY3ZOKFJ3LQ9PRR5ENEOU06UD" hidden="1">#REF!</definedName>
    <definedName name="BExIYEXJBK8JDWIRSVV4RJSKZVV1" hidden="1">#N/A</definedName>
    <definedName name="BExIYFDOQBTFF73KXA45Z0SJ3BIA" hidden="1">#REF!</definedName>
    <definedName name="BExIYFJ553AOFGT5O4AQPLWGMATF" hidden="1">#REF!</definedName>
    <definedName name="BExIYI2RH0K4225XO970K2IQ1E79" hidden="1">#N/A</definedName>
    <definedName name="BExIYJ4GTGJ9CLII886OVHNR7OWL" hidden="1">#REF!</definedName>
    <definedName name="BExIYMPZ0KS2KOJFQAUQJ77L7701" hidden="1">#N/A</definedName>
    <definedName name="BExIYOIO5EJEX11FG15GYB1NKNUD" hidden="1">#REF!</definedName>
    <definedName name="BExIYP9Q6FV9T0R9G3UDKLS4TTYX" hidden="1">#N/A</definedName>
    <definedName name="BExIYRTDO6PUHJ7BRY2IQZQSMJIR" hidden="1">#N/A</definedName>
    <definedName name="BExIYT5ZHCPJNZKIJ0LSLUS1WQSV" hidden="1">#N/A</definedName>
    <definedName name="BExIYZGLDQ1TN7BIIN4RLDP31GIM" hidden="1">#N/A</definedName>
    <definedName name="BExIYZLWN8JQK544Y9196FPSZ12O" hidden="1">#REF!</definedName>
    <definedName name="BExIZ4K0EZJK6PW3L8SVKTJFSWW9" hidden="1">#N/A</definedName>
    <definedName name="BExIZAECOEZGBAO29QMV14E6XDIV" hidden="1">#N/A</definedName>
    <definedName name="BExIZCY3U2EFTP5AX42W8VQVNRAG" hidden="1">#REF!</definedName>
    <definedName name="BExIZKVXYD5O2JBU81F2UFJZLLSI" hidden="1">#N/A</definedName>
    <definedName name="BExIZPZDHC8HGER83WHCZAHOX7LK" hidden="1">#N/A</definedName>
    <definedName name="BExIZQVQWL24QGR7MQKRYIAEBH02" hidden="1">#REF!</definedName>
    <definedName name="BExIZY2PUZ0OF9YKK1B13IW0VS6G" hidden="1">#N/A</definedName>
    <definedName name="BExIZYDHWH81OR806D6KJUO0UWJ8" hidden="1">#N/A</definedName>
    <definedName name="BExJ05KF86STXMIGM18TBCDVX98T" hidden="1">#N/A</definedName>
    <definedName name="BExJ08KBRR2XMWW3VZMPSQKXHZUH" hidden="1">#N/A</definedName>
    <definedName name="BExJ0DYJWXGE7DA39PYL3WM05U9O" hidden="1">#N/A</definedName>
    <definedName name="BExJ0MY8SY5J5V50H3UKE78ODTVB" hidden="1">#N/A</definedName>
    <definedName name="BExJ0YC98G37ML4N8FLP8D95EFRF" hidden="1">#N/A</definedName>
    <definedName name="BExJ1ETOHJ1KZS8R9GRRPN535XK9" hidden="1">#N/A</definedName>
    <definedName name="BExJ1H8017ZH8F7GDOFLT01K7RUN" hidden="1">#N/A</definedName>
    <definedName name="BExKCDYKAEV45AFXHVHZZ62E5BM3" hidden="1">#N/A</definedName>
    <definedName name="BExKD5TZPLRHLXP53B7YXJ32BS0V" hidden="1">#REF!</definedName>
    <definedName name="BExKDGMF50OLKOASJ9O9HEE7DCSF" hidden="1">#N/A</definedName>
    <definedName name="BExKDKO0W4AGQO1V7K6Q4VM750FT" hidden="1">#N/A</definedName>
    <definedName name="BExKDLF10G7W77J87QWH3ZGLUCLW" hidden="1">#N/A</definedName>
    <definedName name="BExKDM0MIO690C327ZBKTQ115F2V" hidden="1">#REF!</definedName>
    <definedName name="BExKE33O37F1IYSXERXRNIDMZ2A2" hidden="1">#REF!</definedName>
    <definedName name="BExKE759C626TACYX6QL64GH7GHV" hidden="1">#N/A</definedName>
    <definedName name="BExKEFE0I3MT6ZLC4T1L9465HKTN" hidden="1">#N/A</definedName>
    <definedName name="BExKEK6O5BVJP4VY02FY7JNAZ6BT" hidden="1">#N/A</definedName>
    <definedName name="BExKEKXK6E6QX339ELPXDIRZSJE0" hidden="1">#N/A</definedName>
    <definedName name="BExKEO2X3FSY0GNN6R93RDFFR8QO" hidden="1">#N/A</definedName>
    <definedName name="BExKEOOIBMP7N8033EY2CJYCBX6H" hidden="1">#N/A</definedName>
    <definedName name="BExKEW0RR5LA3VC46A2BEOOMQE56" hidden="1">#N/A</definedName>
    <definedName name="BExKF5B8C3ABC8CUQTOEJ1UBXSB1" hidden="1">#REF!</definedName>
    <definedName name="BExKF8RFCOJ74PHGSU75LLFOXCBA" hidden="1">#REF!</definedName>
    <definedName name="BExKFA3VI1CZK21SM0N3LZWT9LA1" hidden="1">#N/A</definedName>
    <definedName name="BExKFGP9B07M163US3WME39RRHLP" hidden="1">#REF!</definedName>
    <definedName name="BExKFINBFV5J2NFRCL4YUO3YF0ZE" hidden="1">#N/A</definedName>
    <definedName name="BExKFISRBFACTAMJSALEYMY66F6X" hidden="1">#N/A</definedName>
    <definedName name="BExKFOSK5DJ151C4E8544UWMYTOC" hidden="1">#N/A</definedName>
    <definedName name="BExKFTAEWDH33W5M1SGFTSE9IS7I" hidden="1">#REF!</definedName>
    <definedName name="BExKFYJC4EVEV54F82K6VKP7Q3OU" hidden="1">#N/A</definedName>
    <definedName name="BExKG4IYHBKQQ8J8FN10GB2IKO33" hidden="1">#N/A</definedName>
    <definedName name="BExKG9H2EEM8B5PHWBGQJSEXRS3Y" hidden="1">#REF!</definedName>
    <definedName name="BExKGF0L44S78D33WMQ1A75TRKB9" hidden="1">#N/A</definedName>
    <definedName name="BExKGFRN31B3G20LMQ4LRF879J68" hidden="1">#N/A</definedName>
    <definedName name="BExKGJD3U3ADZILP20U3EURP0UQP" hidden="1">#N/A</definedName>
    <definedName name="BExKGMIC0ECD4VIYHL0EJSUBHD8W" hidden="1">#N/A</definedName>
    <definedName name="BExKGNK5YGKP0YHHTAAOV17Z9EIM" hidden="1">#N/A</definedName>
    <definedName name="BExKGRLR6S7K29UG2AULY4HHOTLI" hidden="1">#REF!</definedName>
    <definedName name="BExKGTEHOH0SUL03G1IFEMQS5F68" hidden="1">#REF!</definedName>
    <definedName name="BExKGTJSG9Z5LSZFINUTKLKKA918" hidden="1">#N/A</definedName>
    <definedName name="BExKGV77YH9YXIQTRKK2331QGYKF" hidden="1">#N/A</definedName>
    <definedName name="BExKGW3L7JDBVP43BITE9OGNDE9T" hidden="1">#N/A</definedName>
    <definedName name="BExKH3FTZ5VGTB86W9M4AB39R0G8" hidden="1">#N/A</definedName>
    <definedName name="BExKH3FV5U5O6XZM7STS3NZKQFGJ" hidden="1">#N/A</definedName>
    <definedName name="BExKHAMUH8NR3HRV0V6FHJE3ROLN" hidden="1">#N/A</definedName>
    <definedName name="BExKHB8EHWKHGEFBWNGPRASMRW10" hidden="1">#REF!</definedName>
    <definedName name="BExKHCFKOWFHO2WW0N7Y5XDXEWAO" hidden="1">#N/A</definedName>
    <definedName name="BExKHIVLONZ46HLMR50DEXKEUNEP" hidden="1">#N/A</definedName>
    <definedName name="BExKHKDK2PRBCUJS8TEDP8K3VODQ" hidden="1">#N/A</definedName>
    <definedName name="BExKHPM9XA0ADDK7TUR0N38EXWEP" hidden="1">#N/A</definedName>
    <definedName name="BExKHR493A0KT0QJFWMVDR12SBOK" hidden="1">#REF!</definedName>
    <definedName name="BExKHXESTCCHQWUJ3CVY347XNJML" hidden="1">#REF!</definedName>
    <definedName name="BExKI4076KXCDE5KXL79KT36OKLO" hidden="1">#N/A</definedName>
    <definedName name="BExKI7LO70WYISR7Q0Y1ZDWO9M3B" hidden="1">#N/A</definedName>
    <definedName name="BExKI7QZ50NCNAJSI72QH1IKVPQM" hidden="1">#REF!</definedName>
    <definedName name="BExKIGQV6TXIZG039HBOJU62WP2U" hidden="1">#N/A</definedName>
    <definedName name="BExKILE008SF3KTAN8WML3XKI1NZ" hidden="1">#N/A</definedName>
    <definedName name="BExKINSBB6RS7I489QHMCOMU4Z2X" hidden="1">#N/A</definedName>
    <definedName name="BExKIO33IVQW2044JA4NKCMRTQTX" hidden="1">#REF!</definedName>
    <definedName name="BExKIU87ZKSOC2DYZWFK6SAK9I8E" hidden="1">#N/A</definedName>
    <definedName name="BExKIZ0U0K0GIAZPMQVOXAUCU061" hidden="1">#N/A</definedName>
    <definedName name="BExKJ449HLYX2DJ9UF0H9GTPSQ73" hidden="1">#N/A</definedName>
    <definedName name="BExKJ79MJ4X2JPWSEE7UL9K7B7AV" hidden="1">#N/A</definedName>
    <definedName name="BExKJ8M45EP6KD0DM3AAXPCNFI42" hidden="1">#REF!</definedName>
    <definedName name="BExKJBB7ZS4TTWNHHRZFTPKHUGJ7" hidden="1">#REF!</definedName>
    <definedName name="BExKJELX2RUC8UEC56IZPYYZXHA7" hidden="1">#N/A</definedName>
    <definedName name="BExKJINMXS61G2TZEXCJAWVV4F57" hidden="1">#N/A</definedName>
    <definedName name="BExKJK5ME8KB7HA0180L7OUZDDGV" hidden="1">#N/A</definedName>
    <definedName name="BExKJL1TIUALE43R5SCH4D9DV93R" hidden="1">#REF!</definedName>
    <definedName name="BExKJN5IF0VMDILJ5K8ZENF2QYV1" hidden="1">#N/A</definedName>
    <definedName name="BExKJUSJPFUIK20FTVAFJWR2OUYX" hidden="1">#N/A</definedName>
    <definedName name="BExKJXCD50UEV26VZNBDQ8FAZ9CU" hidden="1">#N/A</definedName>
    <definedName name="BExKK72Y2YKM87MARQCHUU8G20Q3" hidden="1">#REF!</definedName>
    <definedName name="BExKK8VP5RS3D0UXZVKA37C4SYBP" hidden="1">#N/A</definedName>
    <definedName name="BExKKIM9NPF6B3SPMPIQB27HQME4" hidden="1">#N/A</definedName>
    <definedName name="BExKKIX1BCBQ4R3K41QD8NTV0OV0" hidden="1">#N/A</definedName>
    <definedName name="BExKKQ3ZWADYV03YHMXDOAMU90EB" hidden="1">#N/A</definedName>
    <definedName name="BExKKUB0QKHKK7A0MA45GO10CG4B" hidden="1">#REF!</definedName>
    <definedName name="BExKKUGD2HMJWQEYZ8H3X1BMXFS9" hidden="1">#N/A</definedName>
    <definedName name="BExKKX05KCZZZPKOR1NE5A8RGVT4" hidden="1">#N/A</definedName>
    <definedName name="BExKL23KNZ0S7ZHQP0S5SDY5O8WH" hidden="1">#REF!</definedName>
    <definedName name="BExKLCW155KJIBJKUAMTHST6X80E" hidden="1">#REF!</definedName>
    <definedName name="BExKLD6S9L66QYREYHBE5J44OK7X" hidden="1">#N/A</definedName>
    <definedName name="BExKLDHLD2NAYBEOH9NEY8VT2OAU" hidden="1">#N/A</definedName>
    <definedName name="BExKLEZK32L28GYJWVO63BZ5E1JD" hidden="1">#N/A</definedName>
    <definedName name="BExKLG17MV44TF6LEF3XS7OOZ903" hidden="1">#REF!</definedName>
    <definedName name="BExKLL4MRBUPHZ4KNN9MA1OFC4HZ" hidden="1">#N/A</definedName>
    <definedName name="BExKLLKVVHT06LA55JB2FC871DC5" hidden="1">#N/A</definedName>
    <definedName name="BExKLPMHNNTIRGVDP5LXIJJDW9FK" hidden="1">#REF!</definedName>
    <definedName name="BExKLRF8JN9MWT57Z1QZ64LHS8RB" hidden="1">#N/A</definedName>
    <definedName name="BExKLRQ0QWVCU39TGK4J99RF69F5" hidden="1">#REF!</definedName>
    <definedName name="BExKLVX24LZ3R1ZJ1GD3G4YP4K67" hidden="1">#N/A</definedName>
    <definedName name="BExKM4GMVY8MZ3V2FP0WMH5VRQ71" hidden="1">#REF!</definedName>
    <definedName name="BExKM57IOWM2MQMB39G47NXZKLI0" hidden="1">#REF!</definedName>
    <definedName name="BExKM5YKPXYBCD35XR9LZ1PO0421" hidden="1">#REF!</definedName>
    <definedName name="BExKMC3P9U7F2TVX6P69VR8S86VX" hidden="1">#N/A</definedName>
    <definedName name="BExKMGAS9CYKXMHQDXUP9PWHTHRK" hidden="1">#REF!</definedName>
    <definedName name="BExKMWBX4EH3EYJ07UFEM08NB40Z" hidden="1">#N/A</definedName>
    <definedName name="BExKMXTVZ3DDPT5P78DN91HC1RB7" hidden="1">#N/A</definedName>
    <definedName name="BExKN2MJ4TQRS6FRMMXMLGCBIGVZ" hidden="1">#REF!</definedName>
    <definedName name="BExKNBGV2IR3S7M0BX4810KZB4V3" hidden="1">#N/A</definedName>
    <definedName name="BExKNBROUJKZYV36SQC06O1158T7" hidden="1">#REF!</definedName>
    <definedName name="BExKNBWZAM2ZFFNRLAFJSM3XW8KA" hidden="1">#REF!</definedName>
    <definedName name="BExKNCTBZTSY3MO42VU5PLV6YUHZ" hidden="1">#N/A</definedName>
    <definedName name="BExKNG9I3K5266CX4HL3NI616JE5" hidden="1">#REF!</definedName>
    <definedName name="BExKNGV2YY749C42AQ2T9QNIE5C3" hidden="1">#N/A</definedName>
    <definedName name="BExKNV8UOHVWEHDJWI2WMJ9X6QHZ" hidden="1">#N/A</definedName>
    <definedName name="BExKNXNC26RMCX36F9K4VWJLUQ2M" hidden="1">#REF!</definedName>
    <definedName name="BExKNZLD7UATC1MYRNJD8H2NH4KU" hidden="1">#N/A</definedName>
    <definedName name="BExKNZQUKQQG2Y97R74G4O4BJP1L" hidden="1">#N/A</definedName>
    <definedName name="BExKO06X0EAD3ABEG1E8PWLDWHBA" hidden="1">#N/A</definedName>
    <definedName name="BExKO0SJC28ZNQ7N70ORRFOC1YFD" hidden="1">#REF!</definedName>
    <definedName name="BExKO2AHHSGNI1AZOIOW21KPXKPE" hidden="1">#N/A</definedName>
    <definedName name="BExKO2FXWJWC5IZLDN8JHYILQJ2N" hidden="1">#N/A</definedName>
    <definedName name="BExKO438WZ8FKOU00NURGFMOYXWN" hidden="1">#N/A</definedName>
    <definedName name="BExKODIZGWW2EQD0FEYW6WK6XLCM" hidden="1">#N/A</definedName>
    <definedName name="BExKOH4G6WIP8EKJSEO9HIWVORH7" hidden="1">#N/A</definedName>
    <definedName name="BExKOORQ1W6Q525K36TLR8IMU1FW" hidden="1">#REF!</definedName>
    <definedName name="BExKOPO2HPWVQGAKW8LOZMPIDEFG" hidden="1">#N/A</definedName>
    <definedName name="BExKOWK8XJ5IU1M9TI60X1YB70DT" hidden="1">#REF!</definedName>
    <definedName name="BExKP1SXWXXHKCLLKDLW7PYS0F62" hidden="1">#REF!</definedName>
    <definedName name="BExKP53O19WBNP3XAYY75WUJ2845" hidden="1">#REF!</definedName>
    <definedName name="BExKP65IAFJX4JRT7S4A1XB7MT6V" hidden="1">#REF!</definedName>
    <definedName name="BExKPDXW3DQX0CF9Q1P8YEW3PMEY" hidden="1">#REF!</definedName>
    <definedName name="BExKPEOVY41WSA332U5LUF7MY21K" hidden="1">#REF!</definedName>
    <definedName name="BExKPEZP0QTKOTLIMMIFSVTHQEEK" hidden="1">#N/A</definedName>
    <definedName name="BExKPLQJX0HJ8OTXBXH9IC9J2V0W" hidden="1">#N/A</definedName>
    <definedName name="BExKPN8C7GN36ZJZHLOB74LU6KT0" hidden="1">#N/A</definedName>
    <definedName name="BExKPRQ7TEDEA5VRZR9IIACEN0JQ" hidden="1">#REF!</definedName>
    <definedName name="BExKPWDIOA05S3LU4SA6UMRQWZ8Y" hidden="1">#REF!</definedName>
    <definedName name="BExKPX9VZ1J5021Q98K60HMPJU58" hidden="1">#N/A</definedName>
    <definedName name="BExKQ27TLWTB9A5H0QYF2DM21VK9" hidden="1">#N/A</definedName>
    <definedName name="BExKQJGAAWNM3NT19E9I0CQDBTU0" hidden="1">#N/A</definedName>
    <definedName name="BExKQM5GJ1ZN5REKFE7YVBQ0KXWF" hidden="1">#N/A</definedName>
    <definedName name="BExKQMAQ80XRGJMPHSA1643JY8WC" hidden="1">#N/A</definedName>
    <definedName name="BExKQOEA7HV9U5DH9C8JXFD62EKH" hidden="1">#N/A</definedName>
    <definedName name="BExKQQ71278061G7ZFYGPWOMOMY2" hidden="1">#N/A</definedName>
    <definedName name="BExKQTXRG3ECU8NT47UR7643LO5G" hidden="1">#N/A</definedName>
    <definedName name="BExKQVL7HPOIZ4FHANDFMVOJLEPR" hidden="1">#N/A</definedName>
    <definedName name="BExKR32XG1WY77WDT8KW9FJPGQTU" hidden="1">#N/A</definedName>
    <definedName name="BExKR62V2NWNUPEPGTFRLDA9TBJA" hidden="1">#N/A</definedName>
    <definedName name="BExKR7A0AGCI1UC3P4YGXKCK4JOK" hidden="1">#N/A</definedName>
    <definedName name="BExKR8RZSEHW184G0Z56B4EGNU72" hidden="1">#N/A</definedName>
    <definedName name="BExKRC2NX1J9UK16VR133UNMNLS9" hidden="1">#N/A</definedName>
    <definedName name="BExKRPK5QCCC7Y6B7P0WKEWGYI4G" hidden="1">#REF!</definedName>
    <definedName name="BExKRSPFBUV1ANTJGXP70VDVH6VH" hidden="1">#REF!</definedName>
    <definedName name="BExKRVUSQ6PA7ZYQSTEQL3X7PB9P" hidden="1">#N/A</definedName>
    <definedName name="BExKRY3KZ7F7RB2KH8HXSQ85IEQO" hidden="1">#N/A</definedName>
    <definedName name="BExKRZ007J1F5WV2BKP81UY31P6C" hidden="1">#REF!</definedName>
    <definedName name="BExKS01OS8GMN2QLKH2KC1U8XA0N" hidden="1">#REF!</definedName>
    <definedName name="BExKSA37DZTCK6H13HPIKR0ZFVL8" hidden="1">#N/A</definedName>
    <definedName name="BExKSFMOMSZYDE0WNC94F40S6636" hidden="1">#N/A</definedName>
    <definedName name="BExKSGZC57IVUES44M9Z7D0MSXYK" hidden="1">#N/A</definedName>
    <definedName name="BExKSHA4Q4QGG7O9YFTPJXPTGRMQ" hidden="1">#N/A</definedName>
    <definedName name="BExKSHQ9K79S8KYUWIV5M5LAHHF1" hidden="1">#N/A</definedName>
    <definedName name="BExKSIS3VA1NCEFCZZSIK8B3YIBZ" hidden="1">#N/A</definedName>
    <definedName name="BExKSJTWG9L3FCX8FLK4EMUJMF27" hidden="1">#N/A</definedName>
    <definedName name="BExKSPIS4QSH4KUWD598BUTDUDC6" hidden="1">#N/A</definedName>
    <definedName name="BExKSS80SF05HQ738MWIRQN0XK85" hidden="1">#REF!</definedName>
    <definedName name="BExKSU0MKNAVZYYPKCYTZDWQX4R8" hidden="1">#N/A</definedName>
    <definedName name="BExKSX60G1MUS689FXIGYP2F7C62" hidden="1">#N/A</definedName>
    <definedName name="BExKT1NUGDECS0MIVEXK65XPVCZL" hidden="1">#N/A</definedName>
    <definedName name="BExKT2UZ7Y2VWF5NQE18SJRLD2RN" hidden="1">#N/A</definedName>
    <definedName name="BExKT3GJFNGAM09H5F615E36A38C" hidden="1">#N/A</definedName>
    <definedName name="BExKTFAO5SXJRW9JDYMT4QT0F62H" hidden="1">#N/A</definedName>
    <definedName name="BExKTM6U14S8H1R27DEGH1AXOME5" hidden="1">#N/A</definedName>
    <definedName name="BExKTNZKYTN03W2X8FJB1KBVP82T" hidden="1">#REF!</definedName>
    <definedName name="BExKTOFUJ7DPD0UQGRPYAXI2J6AS" hidden="1">#REF!</definedName>
    <definedName name="BExKTQOOU9HJQYN4WAWYFE7MQRK2" hidden="1">#REF!</definedName>
    <definedName name="BExKTQZGN8GI3XGSEXMPCCA3S19H" hidden="1">#N/A</definedName>
    <definedName name="BExKTS16DZ3P56GN55JLV7G7WJCN" hidden="1">#REF!</definedName>
    <definedName name="BExKTUKYYU0F6TUW1RXV24LRAZFE" hidden="1">#N/A</definedName>
    <definedName name="BExKTXFDBERR0R6EF357148RK80M" hidden="1">#REF!</definedName>
    <definedName name="BExKU3FBLHQBIUTN6XEZW5GC9OG1" hidden="1">#N/A</definedName>
    <definedName name="BExKU5O5W4HBVXW3394OXA38LBAS" hidden="1">#REF!</definedName>
    <definedName name="BExKU82I99FEUIZLODXJDOJC96CQ" hidden="1">#N/A</definedName>
    <definedName name="BExKUDM0DFSCM3D91SH0XLXJSL18" hidden="1">#N/A</definedName>
    <definedName name="BExKUJLTB0NP97G38MBDV9I49BVM" hidden="1">#N/A</definedName>
    <definedName name="BExKULEKJLA77AUQPDUHSM94Y76Z" hidden="1">#N/A</definedName>
    <definedName name="BExKUN1YSCGKZEJE56Y7XU4N5ENZ" hidden="1">#REF!</definedName>
    <definedName name="BExKUNNKL8GZOAO2XS5QKBZLASNR" hidden="1">#REF!</definedName>
    <definedName name="BExKUUP18SMQAIXU9KQUACT2GQL8" hidden="1">#REF!</definedName>
    <definedName name="BExKV08R85MKI3MAX9E2HERNQUNL" hidden="1">#N/A</definedName>
    <definedName name="BExKV4AAUNNJL5JWD7PX6BFKVS6O" hidden="1">#N/A</definedName>
    <definedName name="BExKV8XM49AAHVX8F1WN6LWHTHW2" hidden="1">#REF!</definedName>
    <definedName name="BExKVDVK6HN74GQPTXICP9BFC8CF" hidden="1">#N/A</definedName>
    <definedName name="BExKVFZ3ZZGIC1QI8XN6BYFWN0ZY" hidden="1">#N/A</definedName>
    <definedName name="BExKVG4KGO28KPGTAFL1R8TTZ10N" hidden="1">#N/A</definedName>
    <definedName name="BExKVW5PQ06M9L495MG9G27TO3JI" hidden="1">#REF!</definedName>
    <definedName name="BExKW0CSH7DA02YSNV64PSEIXB2P" hidden="1">#N/A</definedName>
    <definedName name="BExKWC1LBFSY9FE6U1E6141BUTMD" hidden="1">#REF!</definedName>
    <definedName name="BExKWUMILD4NME9344OSMR8OJ3FU" hidden="1">#N/A</definedName>
    <definedName name="BExM9EUSOU1C63TLOE6TC18BURC5" hidden="1">#N/A</definedName>
    <definedName name="BExM9NUG3Q31X01AI9ZJCZIX25CS" hidden="1">#N/A</definedName>
    <definedName name="BExM9OG182RP30MY23PG49LVPZ1C" hidden="1">#N/A</definedName>
    <definedName name="BExM9Q8RA6TZ0OUAFU0M07SC9Y4A" hidden="1">#N/A</definedName>
    <definedName name="BExM9SXWTSS9GOKDN92B5C77BECB" hidden="1">#REF!</definedName>
    <definedName name="BExMA5J18X66CKR0SONAG9M2QT8P" hidden="1">#N/A</definedName>
    <definedName name="BExMA64MW1S18NH8DCKPCCEI5KCB" hidden="1">#N/A</definedName>
    <definedName name="BExMAH7TVOPZ0MA7IOC2IXEX9FL4" hidden="1">#REF!</definedName>
    <definedName name="BExMAJ0KH7S9M008YC9MT3S6YWVW" hidden="1">#REF!</definedName>
    <definedName name="BExMALEWFUEM8Y686IT03ECURUBR" hidden="1">#N/A</definedName>
    <definedName name="BExMAP0DIMV9H7CPXL1CTO1UXCLN" hidden="1">#REF!</definedName>
    <definedName name="BExMAR3XSK6RSFLHP7ZX1EWGHASI" hidden="1">#N/A</definedName>
    <definedName name="BExMARPGMC612P5CW3CYWSPNCBJO" hidden="1">#REF!</definedName>
    <definedName name="BExMAXJS82ZJ8RS22VLE0V0LDUII" hidden="1">#N/A</definedName>
    <definedName name="BExMB1WCA9H8UJFKL4YZQWZZ8IXR" hidden="1">#REF!</definedName>
    <definedName name="BExMB4QRS0R3MTB4CMUHFZ84LNZQ" hidden="1">#N/A</definedName>
    <definedName name="BExMB5CC9JHPST8QCRCXGERS347S" hidden="1">#REF!</definedName>
    <definedName name="BExMBC35WKQY5CWQJLV4D05O6971" hidden="1">#N/A</definedName>
    <definedName name="BExMBFTZV4Q1A5KG25C1N9PHQNSW" hidden="1">#N/A</definedName>
    <definedName name="BExMBK6ISK3U7KHZKUJXIDKGF6VW" hidden="1">#N/A</definedName>
    <definedName name="BExMBRZ1WAYYINT2YIY4PE7HVW08" hidden="1">#REF!</definedName>
    <definedName name="BExMBYPQDG9AYDQ5E8IECVFREPO6" hidden="1">#N/A</definedName>
    <definedName name="BExMC25VLLR969J4W1M0QCO2A03I" hidden="1">#REF!</definedName>
    <definedName name="BExMC43XKPAOOYEA70DDQJYU9D4P" hidden="1">#REF!</definedName>
    <definedName name="BExMC85J7J9FZ6CVLJ83K64E8SJ0" hidden="1">#REF!</definedName>
    <definedName name="BExMC8AZUTX8LG89K2JJR7ZG62XX" hidden="1">#N/A</definedName>
    <definedName name="BExMCA96YR10V72G2R0SCIKPZLIZ" hidden="1">#N/A</definedName>
    <definedName name="BExMCB5JU5I2VQDUBS4O42BTEVKI" hidden="1">#N/A</definedName>
    <definedName name="BExMCELJX9R9N2LEH6X5ZRFTDNCJ" hidden="1">#N/A</definedName>
    <definedName name="BExMCFSQFSEMPY5IXDIRKZDASDBR" hidden="1">#N/A</definedName>
    <definedName name="BExMCJOZV6J6IG8I98P4T2LOXTQ7" hidden="1">#N/A</definedName>
    <definedName name="BExMCMZOEYWVOOJ98TBHTTCS7XB8" hidden="1">#N/A</definedName>
    <definedName name="BExMCPJBTXWCLS2TPZ8RWST1L4VL" hidden="1">#REF!</definedName>
    <definedName name="BExMCS8EF2W3FS9QADNKREYSI8P0" hidden="1">#N/A</definedName>
    <definedName name="BExMCUS6FVSGR3HDJNQV0SQZSWYJ" hidden="1">#REF!</definedName>
    <definedName name="BExMCUS7GSOM96J0HJ7EH0FFM2AC" hidden="1">#N/A</definedName>
    <definedName name="BExMCVTW6EQTQJR7IU9GDH3BM9HJ" hidden="1">#REF!</definedName>
    <definedName name="BExMCXXDZ59PK6WVMIBI1BSUK15B" hidden="1">#REF!</definedName>
    <definedName name="BExMCYTT6TVDWMJXO1NZANRTVNAN" hidden="1">#N/A</definedName>
    <definedName name="BExMD184OLO90IUMDQH86MJ7G8AN" hidden="1">#N/A</definedName>
    <definedName name="BExMD5F6IAV108XYJLXUO9HD0IT6" hidden="1">#N/A</definedName>
    <definedName name="BExMD8KJA86JTFTH2ZAWI1T7PXI8" hidden="1">#REF!</definedName>
    <definedName name="BExMDANV66W9T3XAXID40XFJ0J93" hidden="1">#N/A</definedName>
    <definedName name="BExMDGD1KQP7NNR78X2ZX4FCBQ1S" hidden="1">#N/A</definedName>
    <definedName name="BExMDILWKC55KH742J02DAF6XCS6" hidden="1">#REF!</definedName>
    <definedName name="BExMDIRDK0DI8P86HB7WPH8QWLSQ" hidden="1">#N/A</definedName>
    <definedName name="BExMDPI2FVMORSWDDCVAJ85WYAYO" hidden="1">#N/A</definedName>
    <definedName name="BExMDT3KFQQXRT70J4EVLYPWBX4W" hidden="1">#N/A</definedName>
    <definedName name="BExMDUWB7VWHFFR266QXO46BNV2S" hidden="1">#N/A</definedName>
    <definedName name="BExMDV1RKXXA8NPHRE27QZJX65W6" hidden="1">#N/A</definedName>
    <definedName name="BExMDWP0M3OBLXOTN6TVWZUVWG2U" hidden="1">#N/A</definedName>
    <definedName name="BExMDYCAI76VO17ENBJZMN12V4XJ" hidden="1">#REF!</definedName>
    <definedName name="BExME2U47N8LZG0BPJ49ANY5QVV2" hidden="1">#N/A</definedName>
    <definedName name="BExME88DH5DUKMUFI9FNVECXFD2E" hidden="1">#N/A</definedName>
    <definedName name="BExME9A7MOGAK7YTTQYXP5DL6VYA" hidden="1">#N/A</definedName>
    <definedName name="BExMEDXCGXZ6F36BN5YFVJNY9R9I" hidden="1">#REF!</definedName>
    <definedName name="BExMEH2R1IQIDCO77029VQSYHAEH" hidden="1">#REF!</definedName>
    <definedName name="BExMEIKOIHVG8D5J2YKF5WEDQ4YN" hidden="1">#REF!</definedName>
    <definedName name="BExMEOV9YFRY5C3GDLU60GIX10BY" hidden="1">#N/A</definedName>
    <definedName name="BExMEV5UHY3WN8VFKDYXNO5SP791" hidden="1">#REF!</definedName>
    <definedName name="BExMEY09ESM4H2YGKEQQRYUD114R" hidden="1">#N/A</definedName>
    <definedName name="BExMEZ7FH3GL25WU3Y7OE68PLGL3" hidden="1">#REF!</definedName>
    <definedName name="BExMF03QPTJI9J1N6JC9S86GVQMZ" hidden="1">#REF!</definedName>
    <definedName name="BExMF4G4IUPQY1Y5GEY5N3E04CL6" hidden="1">#N/A</definedName>
    <definedName name="BExMF9UIGYMOAQK0ELUWP0S0HZZY" hidden="1">#N/A</definedName>
    <definedName name="BExMFDLBSWFMRDYJ2DZETI3EXKN2" hidden="1">#N/A</definedName>
    <definedName name="BExMFIJ9JLYWCDJDPMFZWN5YGTOC" hidden="1">#REF!</definedName>
    <definedName name="BExMFLDTMRTCHKA37LQW67BG8D5C" hidden="1">#N/A</definedName>
    <definedName name="BExMFMA7U6KN79VV9SYXCI8W7WI5" hidden="1">#N/A</definedName>
    <definedName name="BExMFYF3RYVR9IHW2YF8A9DLLMZV" hidden="1">#REF!</definedName>
    <definedName name="BExMG73ZUQSF7VEJ8FIY1VE8KT4W" hidden="1">#N/A</definedName>
    <definedName name="BExMG9NSK30KD01QX0UBN2VNRTG4" hidden="1">#N/A</definedName>
    <definedName name="BExMGBWMU2PLERWUIIP3ZWT5G6ZZ" hidden="1">#N/A</definedName>
    <definedName name="BExMGEG8RHNYK9Z1SEF96Q4OWM60" hidden="1">#REF!</definedName>
    <definedName name="BExMGFSW86RXWZXI1DA08HAK5JWK" hidden="1">#REF!</definedName>
    <definedName name="BExMGG3PFIHPHX7NXB7HDFI3N12L" hidden="1">#N/A</definedName>
    <definedName name="BExMGM8SFALFR7FROHA2TVRAED6X" hidden="1">#N/A</definedName>
    <definedName name="BExMH3H9TW5TJCNU5Z1EWXP3BAEP" hidden="1">#N/A</definedName>
    <definedName name="BExMH5FDCW5JTQ8AG5BO5X7GQW3E" hidden="1">#N/A</definedName>
    <definedName name="BExMH782ZN5MDLDQRV7QAPMIBZ52" hidden="1">#REF!</definedName>
    <definedName name="BExMH7OCSRV9CESLB6FCSJY8UWNM" hidden="1">#REF!</definedName>
    <definedName name="BExMHBVEQYCS4O2RCUVSN9RE992Y" hidden="1">#REF!</definedName>
    <definedName name="BExMHD2KRZ4PVV3K2DQNP3OQB0EC" hidden="1">#REF!</definedName>
    <definedName name="BExMHD7UNZLUZRIO7TGRK5NZCK7E" hidden="1">#REF!</definedName>
    <definedName name="BExMHGTBS26WHVVCXU97R5V2CE67" hidden="1">#REF!</definedName>
    <definedName name="BExMHOGJ3XWH84Z0KG5LJWRCHFIG" hidden="1">#REF!</definedName>
    <definedName name="BExMHOWPB34KPZ76M2KIX2C9R2VB" hidden="1">#N/A</definedName>
    <definedName name="BExMHSSYC6KVHA3QDTSYPN92TWMI" hidden="1">#N/A</definedName>
    <definedName name="BExMHZ3JD6S0HP7LQUMRTZTTCAC3" hidden="1">#REF!</definedName>
    <definedName name="BExMI0ANQ1FM0X2UGMHFXWXIOAG5" hidden="1">#REF!</definedName>
    <definedName name="BExMI0WA793SF41LQ40A28U8OXQY" hidden="1">#N/A</definedName>
    <definedName name="BExMI3AJ9477KDL4T9DHET4LJJTW" hidden="1">#N/A</definedName>
    <definedName name="BExMI4XU89FH7WVUYJE9JKM1ZIC3" hidden="1">#N/A</definedName>
    <definedName name="BExMI6L9KX05GAK523JFKICJMTA5" hidden="1">#N/A</definedName>
    <definedName name="BExMI6QQ20XHD0NWJUN741B37182" hidden="1">#N/A</definedName>
    <definedName name="BExMI7N49V2J27YCFMFLO5NPY1AA" hidden="1">#REF!</definedName>
    <definedName name="BExMI8JB94SBD9EMNJEK7Y2T6GYU" hidden="1">#N/A</definedName>
    <definedName name="BExMI8OS85YTW3KYVE4YD0R7Z6UV" hidden="1">#N/A</definedName>
    <definedName name="BExMIASBZIYVSL2NKKJNJE17TYUG" hidden="1">#REF!</definedName>
    <definedName name="BExMIBOOZU40JS3F89OMPSRCE9MM" hidden="1">#N/A</definedName>
    <definedName name="BExMIE8CFVH2LQ3EOE2P1CLQTRUC" hidden="1">#REF!</definedName>
    <definedName name="BExMIIQ5MBWSIHTFWAQADXMZC22Q" hidden="1">#N/A</definedName>
    <definedName name="BExMIL4I2GE866I25CR5JBLJWJ6A" hidden="1">#N/A</definedName>
    <definedName name="BExMIM0U9YJ0NPOZVMFTSEYP7WBQ" hidden="1">#REF!</definedName>
    <definedName name="BExMIMH4S9MJS415IGP1AB6C3EMU" hidden="1">#N/A</definedName>
    <definedName name="BExMIRKIPF27SNO82SPFSB3T5U17" hidden="1">#N/A</definedName>
    <definedName name="BExMIV0KC8555D5E42ZGWG15Y0MO" hidden="1">#N/A</definedName>
    <definedName name="BExMIVGTU1QC1784SPCADVPZM6B3" hidden="1">#N/A</definedName>
    <definedName name="BExMIY0G2CE8TATOJOPSCGKRSDWU" hidden="1">#REF!</definedName>
    <definedName name="BExMIZT6AN7E6YMW2S87CTCN2UXH" hidden="1">#N/A</definedName>
    <definedName name="BExMJ15T9F3475M0896SG60TN0SR" hidden="1">#N/A</definedName>
    <definedName name="BExMJ8SVQIAL4ILR105W0SFVL9X6" hidden="1">#N/A</definedName>
    <definedName name="BExMJHCA5AATM5QFIMS4S8ASZSTC" hidden="1">#REF!</definedName>
    <definedName name="BExMJIE4F30AAOCQVEZ437YKU509" hidden="1">#REF!</definedName>
    <definedName name="BExMJIU7XKKWMG6WK5QNCJZ3N6ML" hidden="1">#REF!</definedName>
    <definedName name="BExMJML6T1XTVQ87LGLK7PS2ZT5C" hidden="1">#REF!</definedName>
    <definedName name="BExMJNC8ZFB9DRFOJ961ZAJ8U3A8" hidden="1">#N/A</definedName>
    <definedName name="BExMJQS7VFYA145USTGK6N16X7ZA" hidden="1">#REF!</definedName>
    <definedName name="BExMJTBV8A3D31W2IQHP9RDFPPHQ" hidden="1">#N/A</definedName>
    <definedName name="BExMK2RTXN4QJWEUNX002XK8VQP8" hidden="1">#N/A</definedName>
    <definedName name="BExMK6D5RCFH1PKHWYD1DKS51ZU9" hidden="1">#N/A</definedName>
    <definedName name="BExMKB5X8O0UA5VRUSUL7VV8VHWM" hidden="1">#REF!</definedName>
    <definedName name="BExMKBGQDUZ8AWXYHA3QVMSDVZ3D" hidden="1">#N/A</definedName>
    <definedName name="BExMKBM1467553LDFZRRKVSHN374" hidden="1">#N/A</definedName>
    <definedName name="BExMKGK5FJUC0AU8MABRGDC5ZM70" hidden="1">#N/A</definedName>
    <definedName name="BExMKINOQWS8VV606JH02SMN8P54" hidden="1">#N/A</definedName>
    <definedName name="BExMKS8RV3711AW4DBZS6CL0OAPF" hidden="1">#N/A</definedName>
    <definedName name="BExMKTW7R5SOV4PHAFGHU3W73DYE" hidden="1">#N/A</definedName>
    <definedName name="BExMKU7051J2W1RQXGZGE62NBRUZ" hidden="1">#N/A</definedName>
    <definedName name="BExMKUN3WPECJR2XRID2R7GZRGNX" hidden="1">#N/A</definedName>
    <definedName name="BExMKZ535P011X4TNV16GCOH4H21" hidden="1">#N/A</definedName>
    <definedName name="BExML3XQNDIMX55ZCHHXKUV3D6E6" hidden="1">#N/A</definedName>
    <definedName name="BExML5QGSWHLI18BGY4CGOTD3UWH" hidden="1">#N/A</definedName>
    <definedName name="BExMLFRUISVEVXKTJ51JGQWQDDNW" hidden="1">#N/A</definedName>
    <definedName name="BExMLKKHU2ZLQPEYQRYPBTNNEDVD" hidden="1">#REF!</definedName>
    <definedName name="BExMLLGVDT48XEBH3OKDO6E6UQPL" hidden="1">#REF!</definedName>
    <definedName name="BExMLO5Z61RE85X8HHX2G4IU3AZW" hidden="1">#N/A</definedName>
    <definedName name="BExMLVI7UORSHM9FMO8S2EI0TMTS" hidden="1">#N/A</definedName>
    <definedName name="BExMLVNOYU9NWJ42FC8J27JP08JG" hidden="1">#REF!</definedName>
    <definedName name="BExMLZ3P9N303O6WGUEO6S5WZPNR" hidden="1">#REF!</definedName>
    <definedName name="BExMLZJZNOIVWCG3D9L5DSK79J9B" hidden="1">#REF!</definedName>
    <definedName name="BExMM003C55ERBKE60C645ZLGXXG" hidden="1">#N/A</definedName>
    <definedName name="BExMM1STYYC0A9J7FK2R1ICU2WT7" hidden="1">#N/A</definedName>
    <definedName name="BExMM3R103KEM7KGX661U8BTJ9OS" hidden="1">#REF!</definedName>
    <definedName name="BExMM5UCOT2HSSN0ZIPZW55GSOVO" hidden="1">#N/A</definedName>
    <definedName name="BExMM5UJOEW3J5OO03E5ABKNN86K" hidden="1">#N/A</definedName>
    <definedName name="BExMM8ZRS5RQ8H1H55RVPVTDL5NL" hidden="1">#N/A</definedName>
    <definedName name="BExMMFL5G0ALUF2JSHMQ6SAK3W14" hidden="1">#REF!</definedName>
    <definedName name="BExMMH8EAZB09XXQ5X4LR0P4NHG9" hidden="1">#N/A</definedName>
    <definedName name="BExMMIQH5BABNZVCIQ7TBCQ10AY5" hidden="1">#N/A</definedName>
    <definedName name="BExMMNIZ2T7M22WECMUQXEF4NJ71" hidden="1">#N/A</definedName>
    <definedName name="BExMMPMIOU7BURTV0L1K6ACW9X73" hidden="1">#N/A</definedName>
    <definedName name="BExMMQ835AJDHS4B419SS645P67Q" hidden="1">#N/A</definedName>
    <definedName name="BExMMQIUVPCOBISTEJJYNCCLUCPY" hidden="1">#N/A</definedName>
    <definedName name="BExMMTIXETA5VAKBSOFDD5SRU887" hidden="1">#N/A</definedName>
    <definedName name="BExMMV0P6P5YS3C35G0JYYHI7992" hidden="1">#N/A</definedName>
    <definedName name="BExMMY0L7HHMPH4K6VUZ04UUQ7VA" hidden="1">#REF!</definedName>
    <definedName name="BExMMZYUWFM2NZQBYWSW371RJXQC" hidden="1">#REF!</definedName>
    <definedName name="BExMN22CXHP9RUW20B4XSKN2YS16" hidden="1">#N/A</definedName>
    <definedName name="BExMN5D1793XQV7LVJZBS51MLD8B" hidden="1">#N/A</definedName>
    <definedName name="BExMN93UJ6VH64I8SLYEBC65ST8W" hidden="1">#REF!</definedName>
    <definedName name="BExMNBSY8FZP9KHA6WTE8XHR74CC" hidden="1">#N/A</definedName>
    <definedName name="BExMNC3PIMZHVJ9GJINXZ8AW34DU" hidden="1">#REF!</definedName>
    <definedName name="BExMNDR4V2VG5RFZDGTAGD3Q9PPG" hidden="1">#N/A</definedName>
    <definedName name="BExMNJLFWZBRN9PZF1IO9CYWV1B2" hidden="1">#N/A</definedName>
    <definedName name="BExMNKCJ0FA57YEUUAJE43U1QN5P" hidden="1">#N/A</definedName>
    <definedName name="BExMNKN5D1WEF2OOJVP6LZ6DLU3Y" hidden="1">#N/A</definedName>
    <definedName name="BExMNR38HMPLWAJRQ9MMS3ZAZ9IU" hidden="1">#N/A</definedName>
    <definedName name="BExMNRDZULKJMVY2VKIIRM2M5A1M" hidden="1">#N/A</definedName>
    <definedName name="BExMO56B3Z0YE1YY123X8N94EG0F" hidden="1">#N/A</definedName>
    <definedName name="BExMO9IOWKTWHO8LQJJQI5P3INWY" hidden="1">#N/A</definedName>
    <definedName name="BExMOI29DOEK5R1A5QZPUDKF7N6T" hidden="1">#N/A</definedName>
    <definedName name="BExMOIYN65H074BQSK3J6L4H6XK6" hidden="1">#N/A</definedName>
    <definedName name="BExMP1JGY59YLP93AGWD3N0X73XS" hidden="1">#N/A</definedName>
    <definedName name="BExMPAJ5AJAXGKGK3F6H3ODS6RF4" hidden="1">#N/A</definedName>
    <definedName name="BExMPD2X55FFBVJ6CBUKNPROIOEU" hidden="1">#N/A</definedName>
    <definedName name="BExMPFH95P6TEIAGGZB4T3H5J064" hidden="1">#REF!</definedName>
    <definedName name="BExMPG2UJ0GUICFA0PWQMEJZPWNU" hidden="1">#N/A</definedName>
    <definedName name="BExMPGZ848E38FUH1JBQN97DGWAT" hidden="1">#N/A</definedName>
    <definedName name="BExMPHFB0J3OXSOQK8I376PNBSI1" hidden="1">#REF!</definedName>
    <definedName name="BExMPLBLDMVSANC660V8Z8F1Q0A9" hidden="1">#N/A</definedName>
    <definedName name="BExMPLX4PJR9OQR0NJVJUFX9VZ65" hidden="1">#REF!</definedName>
    <definedName name="BExMPMTICOSMQENOFKQ18K0ZT4S8" hidden="1">#N/A</definedName>
    <definedName name="BExMPMZ07II0R4KGWQQ7PGS3RZS4" hidden="1">#N/A</definedName>
    <definedName name="BExMPOBH04JMDO6Z8DMSEJZM4ANN" hidden="1">#N/A</definedName>
    <definedName name="BExMPSD77XQ3HA6A4FZOJK8G2JP3" hidden="1">#N/A</definedName>
    <definedName name="BExMPXGMV6ETRCR2CRW0SHZN5OY5" hidden="1">#REF!</definedName>
    <definedName name="BExMQ4I3Q7F0BMPHSFMFW9TZ87UD" hidden="1">#N/A</definedName>
    <definedName name="BExMQ4NEB6LU6411Z0CNBMVRCOWS" hidden="1">#REF!</definedName>
    <definedName name="BExMQ4SWDWI4N16AZ0T5CJ6HH8WC" hidden="1">#N/A</definedName>
    <definedName name="BExMQ71WHW50GVX45JU951AGPLFQ" hidden="1">#N/A</definedName>
    <definedName name="BExMQGXSLPT4A6N47LE6FBVHWBOF" hidden="1">#N/A</definedName>
    <definedName name="BExMQSBR7PL4KLB1Q4961QO45Y4G" hidden="1">#N/A</definedName>
    <definedName name="BExMQYME7JZVW26N2A95DH77RTBR" hidden="1">#N/A</definedName>
    <definedName name="BExMR1MA4I1X77714ZEPUVC8W398" hidden="1">#N/A</definedName>
    <definedName name="BExMR5O1N1FGRY6LDQIMTM645N3S" hidden="1">#REF!</definedName>
    <definedName name="BExMR8YQHA7N77HGHY4Y6R30I3XT" hidden="1">#N/A</definedName>
    <definedName name="BExMRDWMT7N1HK7D1DBEQVND6JDK" hidden="1">#REF!</definedName>
    <definedName name="BExMRENOIARWRYOIVPDIEBVNRDO7" hidden="1">#N/A</definedName>
    <definedName name="BExMRJLNRMRQPDLXRF2BURA3G6PI" hidden="1">#REF!</definedName>
    <definedName name="BExMROP2ARDP8PVB8EDOEMMQ9DXC" hidden="1">#REF!</definedName>
    <definedName name="BExMRQHUEHGF2FS4LCB0THFELGDI" hidden="1">#N/A</definedName>
    <definedName name="BExMRRJNUMGRSDD5GGKKGEIZ6FTS" hidden="1">#N/A</definedName>
    <definedName name="BExMRU3ACIU0RD2BNWO55LH5U2BR" hidden="1">#N/A</definedName>
    <definedName name="BExMRVQPST01M1005FCGL18DHEEU" hidden="1">#REF!</definedName>
    <definedName name="BExMRW1I27F3FD6SK2J1SZX77EL3" hidden="1">#REF!</definedName>
    <definedName name="BExMSB6B0EU56D2DTTXP0GJ4TXX4" hidden="1">#REF!</definedName>
    <definedName name="BExMSQRCC40AP8BDUPL2I2DNC210" hidden="1">#N/A</definedName>
    <definedName name="BExO46DONB7HS0WVXS8KXZRYGOXR" hidden="1">#REF!</definedName>
    <definedName name="BExO4J9LR712G00TVA82VNTG8O7H" hidden="1">#N/A</definedName>
    <definedName name="BExO4M9K2CBU94O8MQ66XTL8BVK4" hidden="1">#N/A</definedName>
    <definedName name="BExO4VURIBO2EPLTFT6NK9GQYVX1" hidden="1">#REF!</definedName>
    <definedName name="BExO4XYBK52TM1YOZCIWOQDWNRPV" hidden="1">#N/A</definedName>
    <definedName name="BExO55G2KVZ7MIJ30N827CLH0I2A" hidden="1">#N/A</definedName>
    <definedName name="BExO5A8PZD9EUHC5CMPU6N3SQ15L" hidden="1">#N/A</definedName>
    <definedName name="BExO5CN0E3EK2145QXSPS508OSZL" hidden="1">#REF!</definedName>
    <definedName name="BExO5L15N3ROMLP2ALD23LTV88MU" hidden="1">#REF!</definedName>
    <definedName name="BExO5O10NTZAAGWIZDUU0930U83B" hidden="1">#REF!</definedName>
    <definedName name="BExO5XMAHL7CY3X0B1OPKZ28DCJ5" hidden="1">#N/A</definedName>
    <definedName name="BExO5ZF0XKJEHZE7HNTIT0MAMZRZ" hidden="1">#REF!</definedName>
    <definedName name="BExO60M6LKR6K472HCNG7JT0HJFA" hidden="1">#REF!</definedName>
    <definedName name="BExO61D242RDBI03KI79YA8AVJZJ" hidden="1">#N/A</definedName>
    <definedName name="BExO66LZJKY4PTQVREELI6POS4AY" hidden="1">#N/A</definedName>
    <definedName name="BExO690B4ZCPCTKE5GBR9IQYQ3WZ" hidden="1">#REF!</definedName>
    <definedName name="BExO6AT1F7AKMK7JPB2RFEYKNWKC" hidden="1">#REF!</definedName>
    <definedName name="BExO6BEMQT4JNWQXTLNT0A33RHJW" hidden="1">#REF!</definedName>
    <definedName name="BExO6J74FK56DF929TVMUFJ72SPC" hidden="1">#REF!</definedName>
    <definedName name="BExO6JSP4JQRRYDVZP2GAVX8Y9KL" hidden="1">#REF!</definedName>
    <definedName name="BExO6LLHCYTF7CIVHKAO0NMET14Q" hidden="1">#N/A</definedName>
    <definedName name="BExO6R508GE3P674O22QCNOF6OFA" hidden="1">#N/A</definedName>
    <definedName name="BExO6VC2DOELME2UWAT9VDQ7U14I" hidden="1">#N/A</definedName>
    <definedName name="BExO71MLOT0XLWUSZC0O9RN3HHA3" hidden="1">#REF!</definedName>
    <definedName name="BExO73VLICA13K5GHQMBYRLQXQ1X" hidden="1">#REF!</definedName>
    <definedName name="BExO7C9K5TTUD4Q9F1B4EA0IDFBG" hidden="1">#REF!</definedName>
    <definedName name="BExO7CV5YAFRN0WBFVBU6D3L4ZYA" hidden="1">#REF!</definedName>
    <definedName name="BExO7N203T0U8D0W1ZZGM0UJOCIG" hidden="1">#REF!</definedName>
    <definedName name="BExO7OUQS3XTUQ2LDKGQ8AAQ3OJJ" hidden="1">#N/A</definedName>
    <definedName name="BExO7RUSODZC2NQZMT2AFSMV2ONF" hidden="1">#N/A</definedName>
    <definedName name="BExO83OWHGU3EZOFWSF9WCCN75TK" hidden="1">#REF!</definedName>
    <definedName name="BExO85HMYXZJ7SONWBKKIAXMCI3C" hidden="1">#N/A</definedName>
    <definedName name="BExO863922O4PBGQMUNEQKGN3K96" hidden="1">#N/A</definedName>
    <definedName name="BExO89ZIOXN0HOKHY24F7HDZ87UT" hidden="1">#N/A</definedName>
    <definedName name="BExO8CDTBCABLEUD6PE2UM2EZ6C4" hidden="1">#N/A</definedName>
    <definedName name="BExO8IZ05ZG0XVOL3W41KBQE176A" hidden="1">#N/A</definedName>
    <definedName name="BExO8K0V73D4908LDHRAKPJZK0YW" hidden="1">#REF!</definedName>
    <definedName name="BExO8UTAGQWDBQZEEF4HUNMLQCVU" hidden="1">#N/A</definedName>
    <definedName name="BExO907HD46V4R883OHW2R4L5OI7" hidden="1">#REF!</definedName>
    <definedName name="BExO91URGOKY0T7L2QLZ5BZQA8QH" hidden="1">#REF!</definedName>
    <definedName name="BExO937E20IHMGQOZMECL3VZC7OX" hidden="1">#N/A</definedName>
    <definedName name="BExO94UTJKQQ7TJTTJRTSR70YVJC" hidden="1">#N/A</definedName>
    <definedName name="BExO9ISG8V5OY8JGKH8DLN65FWOA" hidden="1">#N/A</definedName>
    <definedName name="BExO9J3A438976RXIUX5U9SU5T55" hidden="1">#N/A</definedName>
    <definedName name="BExO9LXOJ0HBBQ2MO835WZ20HLPN" hidden="1">#REF!</definedName>
    <definedName name="BExO9RS5RXFJ1911HL3CCK6M74EP" hidden="1">#N/A</definedName>
    <definedName name="BExO9SDRI1M6KMHXSG3AE5L0F2U3" hidden="1">#N/A</definedName>
    <definedName name="BExO9V2U2YXAY904GYYGU6TD8Y7M" hidden="1">#N/A</definedName>
    <definedName name="BExOA4IMXHAH4WROXP91YRUON6IE" hidden="1">#REF!</definedName>
    <definedName name="BExOA7YSKKIKIGONC67Z7Q4TJF68" hidden="1">#REF!</definedName>
    <definedName name="BExOAB3ZNTVIO9QX8FQ7D19ISXU2" hidden="1">#REF!</definedName>
    <definedName name="BExOAD7J55V84UV7JXW00C585N3G" hidden="1">#REF!</definedName>
    <definedName name="BExOAGI78Y6NQ3VU70SRIS38JDP0" hidden="1">#REF!</definedName>
    <definedName name="BExOAM1PS28GMEZRH4Z5FX77IOQR" hidden="1">#REF!</definedName>
    <definedName name="BExOAM1Q3L1SVR5M67H2KJ0I94HO" hidden="1">#REF!</definedName>
    <definedName name="BExOAQ3GKCT7YZW1EMVU3EILSZL2" hidden="1">#N/A</definedName>
    <definedName name="BExOAQ3GOU4BOCFR5AATA9WPUI8X" hidden="1">#N/A</definedName>
    <definedName name="BExOAQJLB843QWBDLV6VTMAJZ575" hidden="1">#N/A</definedName>
    <definedName name="BExOATOY7F0IJGL5JEWACDGQHOKL" hidden="1">#REF!</definedName>
    <definedName name="BExOAZZJ20RXAR4KEUNRRE099FNN" hidden="1">#REF!</definedName>
    <definedName name="BExOB9KT2THGV4SPLDVFTFXS4B14" hidden="1">#N/A</definedName>
    <definedName name="BExOB9Q3YOEUSN57E3HQNOUTPP7G" hidden="1">#REF!</definedName>
    <definedName name="BExOBEZ0IE2WBEYY3D3CMRI72N1K" hidden="1">#N/A</definedName>
    <definedName name="BExOBIPU8760ITY0C8N27XZ3KWEF" hidden="1">#N/A</definedName>
    <definedName name="BExOBJRIFW07MB6CMIRYSPVU2EJ7" hidden="1">#REF!</definedName>
    <definedName name="BExOBM0I5L0MZ1G4H9MGMD87SBMZ" hidden="1">#N/A</definedName>
    <definedName name="BExOBOUXMP88KJY2BX2JLUJH5N0K" hidden="1">#N/A</definedName>
    <definedName name="BExOBP0FKQ4SVR59FB48UNLKCOR6" hidden="1">#N/A</definedName>
    <definedName name="BExOBVWLFMMLFHZP3WN43GC2OB2M" hidden="1">#N/A</definedName>
    <definedName name="BExOBX3QYQ5DXSOF6YI6LL0X3RRM" hidden="1">#N/A</definedName>
    <definedName name="BExOBXEI2QE3CVOMEGT6PILXEMUC" hidden="1">#N/A</definedName>
    <definedName name="BExOBYAVUCQ0IGM0Y6A75QHP0Q1A" hidden="1">#N/A</definedName>
    <definedName name="BExOBYG6LY0V2G1QUEDVZNNAQE91" hidden="1">#N/A</definedName>
    <definedName name="BExOC08XJF7XNYRQVWW1T0YJPBBR" hidden="1">#REF!</definedName>
    <definedName name="BExOC3UEHB1CZNINSQHZANWJYKR8" hidden="1">#N/A</definedName>
    <definedName name="BExOC5HTA4987MLV3TAN3KG89FVL" hidden="1">#N/A</definedName>
    <definedName name="BExOCBSF3XGO9YJ23LX2H78VOUR7" hidden="1">#N/A</definedName>
    <definedName name="BExOCCOS1GQBLKTVC7ZQU19U6R0X" hidden="1">#N/A</definedName>
    <definedName name="BExOCESANN94Q4C2PY8198P2L1I0" hidden="1">#REF!</definedName>
    <definedName name="BExOCKXFMOW6WPFEVX1I7R7FNDSS" hidden="1">#N/A</definedName>
    <definedName name="BExOCMKTQJE4VV66UNSPVD3YA0R0" hidden="1">#N/A</definedName>
    <definedName name="BExOCQH3GT9ISBDEA55BG6I4SWML" hidden="1">#N/A</definedName>
    <definedName name="BExOCVF2R7MV456FQARFLP4PDWTP" hidden="1">#REF!</definedName>
    <definedName name="BExOCYEXOB95DH5NOB0M5NOYX398" hidden="1">#N/A</definedName>
    <definedName name="BExOD3NOB1GO6FDUHX6IQKMXR96S" hidden="1">#N/A</definedName>
    <definedName name="BExOD4ERMDMFD8X1016N4EXOUR0S" hidden="1">#N/A</definedName>
    <definedName name="BExOD55RS7BQUHRQ6H3USVGKR0P7" hidden="1">#N/A</definedName>
    <definedName name="BExOD6NLCQMYGUZX6S4HVY6Y2O4Y" hidden="1">#N/A</definedName>
    <definedName name="BExOD9NGVLQMGRFLZE87I1LDKT0F" hidden="1">#REF!</definedName>
    <definedName name="BExODCY5QP8CDNS4UKTWZ4M3IAH5" hidden="1">#REF!</definedName>
    <definedName name="BExODEWDDEABM4ZY3XREJIBZ8IVP" hidden="1">#N/A</definedName>
    <definedName name="BExODKQP2CBC2P1BBRUR4TPOWF4C" hidden="1">#REF!</definedName>
    <definedName name="BExODNLAA1L7WQ9ZQX6A1ZOXK9VR" hidden="1">#N/A</definedName>
    <definedName name="BExODV30HK49JY0DUZXWLF6BPCYD" hidden="1">#REF!</definedName>
    <definedName name="BExODY2YDZFT54T0ELQERNMPB8HQ" hidden="1">#REF!</definedName>
    <definedName name="BExODZFDGPW56PTU5HT3Z198ZO2K" hidden="1">#REF!</definedName>
    <definedName name="BExODZFEIWV26E8RFU7XQYX1J458" hidden="1">#N/A</definedName>
    <definedName name="BExOEBF01P2JV3NWHZRWOYBTYJHK" hidden="1">#N/A</definedName>
    <definedName name="BExOEBKG55EROA2VL360A06LKASE" hidden="1">#N/A</definedName>
    <definedName name="BExOEC0JWDWI8UFO5DX7ZCUH999N" hidden="1">#REF!</definedName>
    <definedName name="BExOEJCYQZ0KI9Q0MRTL6EC1ZJVZ" hidden="1">#N/A</definedName>
    <definedName name="BExOER00S24MDRXTJOXDZA8BJ2UD" hidden="1">#REF!</definedName>
    <definedName name="BExOERG5LWXYYEN1DY1H2FWRJS9T" hidden="1">#N/A</definedName>
    <definedName name="BExOETZXDJJZKKQ7ZK3YGGDYEGFR" hidden="1">#REF!</definedName>
    <definedName name="BExOEV1S6JJVO5PP4BZ20SNGZR7D" hidden="1">#N/A</definedName>
    <definedName name="BExOF11FCGY6V5LMRSTMH9D5OVVA" hidden="1">#REF!</definedName>
    <definedName name="BExOF58H8Y09RB4O8XA867T3OQ1Q" hidden="1">#REF!</definedName>
    <definedName name="BExOFEDNCYI2TPTMQ8SJN3AW4YMF" hidden="1">#N/A</definedName>
    <definedName name="BExOFVLXVD6RVHSQO8KZOOACSV24" hidden="1">#N/A</definedName>
    <definedName name="BExOG0EKUP4A2EMCEJTBGTE7867M" hidden="1">#N/A</definedName>
    <definedName name="BExOG1GGPOEJA8YA0I1O3W14XUEJ" hidden="1">#N/A</definedName>
    <definedName name="BExOG2SW3XOGP9VAPQ3THV3VWV12" hidden="1">#N/A</definedName>
    <definedName name="BExOG45J81K4OPA40KW5VQU54KY3" hidden="1">#N/A</definedName>
    <definedName name="BExOGFE2SCL8HHT4DFAXKLUTJZOG" hidden="1">#N/A</definedName>
    <definedName name="BExOGHSE5N3O6ZOE3H6NE9MGYT81" hidden="1">#N/A</definedName>
    <definedName name="BExOGJ4VDEJZWWGXG66Y89KFSD8E" hidden="1">#REF!</definedName>
    <definedName name="BExOGLONV9X9X5841HBNAL5GZ0ET" hidden="1">#REF!</definedName>
    <definedName name="BExOGOTUUHCCJ0IZQI5Z7NB5YL4E" hidden="1">#REF!</definedName>
    <definedName name="BExOGPKYAIIB1HMXUIX8PZNEIAQT" hidden="1">#REF!</definedName>
    <definedName name="BExOGQXDH38WSIV7KKAE9W1DXMAX" hidden="1">#REF!</definedName>
    <definedName name="BExOGT6D0LJ3C22RDW8COECKB1J5" hidden="1">#N/A</definedName>
    <definedName name="BExOGTMI1HT31M1RGWVRAVHAK7DE" hidden="1">#N/A</definedName>
    <definedName name="BExOGXO9JE5XSE9GC3I6O21UEKAO" hidden="1">#N/A</definedName>
    <definedName name="BExOH1VB7RC0GKJ5D9DIXF0XUZNC" hidden="1">#REF!</definedName>
    <definedName name="BExOH9ICZ13C1LAW8OTYTR9S7ZP3" hidden="1">#N/A</definedName>
    <definedName name="BExOHJ92OCGFVTW2HWCLE4J67GCL" hidden="1">#REF!</definedName>
    <definedName name="BExOHL75H3OT4WAKKPUXIVXWFVDS" hidden="1">#N/A</definedName>
    <definedName name="BExOHLHXXJL6363CC082M9M5VVXQ" hidden="1">#N/A</definedName>
    <definedName name="BExOHNAO5UDXSO73BK2ARHWKS90Y" hidden="1">#N/A</definedName>
    <definedName name="BExOHR1G1I9A9CI1HG94EWBLWNM2" hidden="1">#N/A</definedName>
    <definedName name="BExOHTQPP8LQ98L6PYUI6QW08YID" hidden="1">#N/A</definedName>
    <definedName name="BExOHX6Q6NJI793PGX59O5EKTP4G" hidden="1">#N/A</definedName>
    <definedName name="BExOI5VMTHH7Y8MQQ1N635CHYI0P" hidden="1">#N/A</definedName>
    <definedName name="BExOI784JDTTWJGWM1MZXD84A94P" hidden="1">#REF!</definedName>
    <definedName name="BExOIEVCP4Y6VDS23AK84MCYYHRT" hidden="1">#N/A</definedName>
    <definedName name="BExOIH46HF45OPTHDO7XAM0YVY5S" hidden="1">#REF!</definedName>
    <definedName name="BExOIHPQIXR0NDR5WD01BZKPKEO3" hidden="1">#N/A</definedName>
    <definedName name="BExOIL5VWFBI43RF4CRO6MX9LIZH" hidden="1">#REF!</definedName>
    <definedName name="BExOIM7L0Z3LSII9P7ZTV4KJ8RMA" hidden="1">#N/A</definedName>
    <definedName name="BExOIN9FK5RRR3G57NKMS1O6HYTX" hidden="1">#REF!</definedName>
    <definedName name="BExOINPJUDXGWPOOPF8ZHT3V95S2" hidden="1">#REF!</definedName>
    <definedName name="BExOIWJVMJ6MG6JC4SPD1L00OHU1" hidden="1">#N/A</definedName>
    <definedName name="BExOIYCGKW2OD2LY9OE1WM6NAA17" hidden="1">#REF!</definedName>
    <definedName name="BExOIYCN8Z4JK3OOG86KYUCV0ME8" hidden="1">#N/A</definedName>
    <definedName name="BExOJ3AKZ9BCBZT3KD8WMSLK6MN2" hidden="1">#N/A</definedName>
    <definedName name="BExOJ7XQK71I4YZDD29AKOOWZ47E" hidden="1">#N/A</definedName>
    <definedName name="BExOJB34U3PBYBULJYM738Y0TGGV" hidden="1">#REF!</definedName>
    <definedName name="BExOJHTT2ADDC3XULJ1G46MF8KGX" hidden="1">#REF!</definedName>
    <definedName name="BExOJM0W6XGSW5MXPTTX0GNF6SFT" hidden="1">#N/A</definedName>
    <definedName name="BExOJP68K4QVL0LGAFA9CXF5JXB9" hidden="1">#REF!</definedName>
    <definedName name="BExOJXEUJJ9SYRJXKYYV2NCCDT2R" hidden="1">#N/A</definedName>
    <definedName name="BExOK0EQYM9JUMAGWOUN7QDH7VMZ" hidden="1">#N/A</definedName>
    <definedName name="BExOK1GLS1MAQDZ6DNXSC96AHA8K" hidden="1">#REF!</definedName>
    <definedName name="BExOK1LXGA68FDGNV8JWY03GHKXX" hidden="1">#REF!</definedName>
    <definedName name="BExOK4WM9O7QNG6O57FOASI5QSN1" hidden="1">#N/A</definedName>
    <definedName name="BExOK5I7BW2BYB74HRPSDUDLMYCI" hidden="1">#REF!</definedName>
    <definedName name="BExOKBNG7L8M4ER899UFVT3H3YWS" hidden="1">#REF!</definedName>
    <definedName name="BExOKKHOPWUVRJGQJ5ONR2U40JX8" hidden="1">#N/A</definedName>
    <definedName name="BExOKQ6OH0P1U1AS9DRCELONABLL" hidden="1">#REF!</definedName>
    <definedName name="BExOKTXMJP351VXKH8VT6SXUNIMF" hidden="1">#N/A</definedName>
    <definedName name="BExOKU8GMLOCNVORDE329819XN67" hidden="1">#N/A</definedName>
    <definedName name="BExOL0Z3Z7IAMHPB91EO2MF49U57" hidden="1">#N/A</definedName>
    <definedName name="BExOL14FCCMQOVHEDOJ8GMIWI7VF" hidden="1">#N/A</definedName>
    <definedName name="BExOL2MDO9KW02PT4ZSAM92W3K4U" hidden="1">#N/A</definedName>
    <definedName name="BExOL7KH12VAR0LG741SIOJTLWFD" hidden="1">#N/A</definedName>
    <definedName name="BExOLE0DNC2R1C6AOY5E7OE7ZNIE" hidden="1">#REF!</definedName>
    <definedName name="BExOLICXFHJLILCJVFMJE5MGGWKR" hidden="1">#N/A</definedName>
    <definedName name="BExOLKLR1SMKAXK2C2BERBCXZADC" hidden="1">#REF!</definedName>
    <definedName name="BExOLOI0WJS3QC12I3ISL0D9AWOF" hidden="1">#N/A</definedName>
    <definedName name="BExOLOY5TTJ1GFGPCNLYDASOO0IC" hidden="1">#REF!</definedName>
    <definedName name="BExOLQARD669GI6VNIQEOAWIKG5O" hidden="1">#REF!</definedName>
    <definedName name="BExOLQWBPKKD430T8E4F46L8QVXS" hidden="1">#REF!</definedName>
    <definedName name="BExOLRHXQ533GYCLMWEJBGZ7ZPQE" hidden="1">#REF!</definedName>
    <definedName name="BExOLYZNG5RBD0BTS1OEZJNU92Q5" hidden="1">#N/A</definedName>
    <definedName name="BExOM1ZKB16NJVECXPFW55EJES4R" hidden="1">#REF!</definedName>
    <definedName name="BExOM3HIJ3UZPOKJI68KPBJAHPDC" hidden="1">#N/A</definedName>
    <definedName name="BExOM9XE18YTKNJDD4QA7QUZD767" hidden="1">#REF!</definedName>
    <definedName name="BExOMD2QR1G3J56F6H2PDYZ4AST2" hidden="1">#N/A</definedName>
    <definedName name="BExOMG7YZ9MK2CVPF56UR6U618PJ" hidden="1">#REF!</definedName>
    <definedName name="BExOMKPURE33YQ3K1JG9NVQD4W49" hidden="1">#N/A</definedName>
    <definedName name="BExOMNV7L0TN0RSQPECKJLUEUSB0" hidden="1">#REF!</definedName>
    <definedName name="BExOMOM2UZM057ZVY04FS6EQR4AM" hidden="1">#N/A</definedName>
    <definedName name="BExOMP7NGCLUNFK50QD2LPKRG078" hidden="1">#N/A</definedName>
    <definedName name="BExOMRGOPY47V2CZGI7HE39J0UAV" hidden="1">#N/A</definedName>
    <definedName name="BExOMU0A6XMY48SZRYL4WQZD13BI" hidden="1">#N/A</definedName>
    <definedName name="BExOMU5SW2214T0EKO6YRXYDPM0I" hidden="1">#REF!</definedName>
    <definedName name="BExOMVT0HSNC59DJP4CLISASGHKL" hidden="1">#N/A</definedName>
    <definedName name="BExOMWUVYOYBP35EJR0QK4JJ53LY" hidden="1">#REF!</definedName>
    <definedName name="BExON0AX35F2SI0UCVMGWGVIUNI3" hidden="1">#N/A</definedName>
    <definedName name="BExON41U4296DV3DPG6I5EF3OEYF" hidden="1">#N/A</definedName>
    <definedName name="BExON6LGN8O3CNETP81XJZKPU8PY" hidden="1">#REF!</definedName>
    <definedName name="BExONB3A7CO4YD8RB41PHC93BQ9M" hidden="1">#N/A</definedName>
    <definedName name="BExONFQH6UUXF8V0GI4BRIST9RFO" hidden="1">#N/A</definedName>
    <definedName name="BExONIL31DZWU7IFVN3VV0XTXJA1" hidden="1">#N/A</definedName>
    <definedName name="BExONIVV930DR06RAATYEY8D2X02" hidden="1">#REF!</definedName>
    <definedName name="BExONJ1BU17R0F5A2UP1UGJBOGKS" hidden="1">#N/A</definedName>
    <definedName name="BExONNZ9VMHVX3J6NLNJY7KZA61O" hidden="1">#N/A</definedName>
    <definedName name="BExONRQ1BAA4F3TXP2MYQ4YCZ09S" hidden="1">#N/A</definedName>
    <definedName name="BExONVMCEMT7AKTDCJLYAET2QE6Q" hidden="1">#N/A</definedName>
    <definedName name="BExONZYUXC6TIPWLJPGV5FGBC58K" hidden="1">#N/A</definedName>
    <definedName name="BExOO1WWIZSGB0YTGKESB45TSVMZ" hidden="1">#N/A</definedName>
    <definedName name="BExOO4B8FPAFYPHCTYTX37P1TQM5" hidden="1">#N/A</definedName>
    <definedName name="BExOO4RIQJHUDP2N1BBMOEINE8CR" hidden="1">#N/A</definedName>
    <definedName name="BExOOIULUDOJRMYABWV5CCL906X6" hidden="1">#N/A</definedName>
    <definedName name="BExOOTN0KTXJCL7E476XBN1CJ553" hidden="1">#N/A</definedName>
    <definedName name="BExOP0OI172GGNSUDPDG2OHXR6TQ" hidden="1">#REF!</definedName>
    <definedName name="BExOP38A2MZCU51DXI9F1FTE3EVA" hidden="1">#REF!</definedName>
    <definedName name="BExOP7KO6RLBSYVZ0XFVH45QNT03" hidden="1">#REF!</definedName>
    <definedName name="BExOP92M8FUCLJYWKDA0OZVFSTRD" hidden="1">#REF!</definedName>
    <definedName name="BExOP9DEBV5W5P4Q25J3XCJBP5S9" hidden="1">#N/A</definedName>
    <definedName name="BExOPFNYRBL0BFM23LZBJTADNOE4" hidden="1">#N/A</definedName>
    <definedName name="BExOPINVFSIZMCVT9YGT2AODVCX3" hidden="1">#N/A</definedName>
    <definedName name="BExOPTR34LUSN3CLXV3GQ617MLEN" hidden="1">#REF!</definedName>
    <definedName name="BExOQ1JN4SAC44RTMZIGHSW023WA" hidden="1">#N/A</definedName>
    <definedName name="BExOQ256YMF115DJL3KBPNKABJ90" hidden="1">#N/A</definedName>
    <definedName name="BExQ19DEUOLC11IW32E2AMVZLFF1" hidden="1">#N/A</definedName>
    <definedName name="BExQ1FD6KISGYU1JWEQ4G243ZPVD" hidden="1">#N/A</definedName>
    <definedName name="BExQ1KRFWL3V5ZOKL8HHSWO7H68W" hidden="1">#REF!</definedName>
    <definedName name="BExQ291E00XACG3QUWM30ZBG80FW" hidden="1">#N/A</definedName>
    <definedName name="BExQ29C73XR33S3668YYSYZAIHTG" hidden="1">#N/A</definedName>
    <definedName name="BExQ2FS228IUDUP2023RA1D4AO4C" hidden="1">#N/A</definedName>
    <definedName name="BExQ2L0XYWLY9VPZWXYYFRIRQRJ1" hidden="1">#N/A</definedName>
    <definedName name="BExQ2M841F5Z1BQYR8DG5FKK0LIU" hidden="1">#N/A</definedName>
    <definedName name="BExQ2MIWLHNKYN9O70NCBXLZ58CB" hidden="1">#N/A</definedName>
    <definedName name="BExQ300G8I8TK45A0MVHV15422EU" hidden="1">#N/A</definedName>
    <definedName name="BExQ33GFPFO3Y65PWECAOYJLOKQV" hidden="1">#N/A</definedName>
    <definedName name="BExQ33LWKU9MRJGASVQ9QJNC9VLR" hidden="1">#REF!</definedName>
    <definedName name="BExQ39R28MXSG2SEV956F0KZ20AN" hidden="1">#N/A</definedName>
    <definedName name="BExQ3D1P3M5Z3HLMEZ17E0BLEE4U" hidden="1">#N/A</definedName>
    <definedName name="BExQ3EECNIGC6MHNFEAWS41TB22P" hidden="1">#REF!</definedName>
    <definedName name="BExQ3O4W7QF8BOXTUT4IOGF6YKUD" hidden="1">#N/A</definedName>
    <definedName name="BExQ3P1A9DTD284I4B0C5S4LSF28" hidden="1">#N/A</definedName>
    <definedName name="BExQ3PXOWSN8561ZR8IEY8ZASI3B" hidden="1">#N/A</definedName>
    <definedName name="BExQ3RQE5W2KKL07T2U3ZO00GI92" hidden="1">#REF!</definedName>
    <definedName name="BExQ3TZF04IPY0B0UG9CQQ5736UA" hidden="1">#N/A</definedName>
    <definedName name="BExQ3WJ1M2TSHUF5N98KDSVRO3X4" hidden="1">#REF!</definedName>
    <definedName name="BExQ422QXYW9XQAACT4LDH99A783" hidden="1">#REF!</definedName>
    <definedName name="BExQ42DISUYXFF52ILYNAR58EUYC" hidden="1">#N/A</definedName>
    <definedName name="BExQ42IU9MNDYLODP41DL6YTZMAR" hidden="1">#N/A</definedName>
    <definedName name="BExQ452HF7N1HYPXJXQ8WD6SOWUV" hidden="1">#N/A</definedName>
    <definedName name="BExQ499KBJ5W7A1G293A0K14EVQB" hidden="1">#N/A</definedName>
    <definedName name="BExQ4BTBSHPHVEDRCXC2ROW8PLFC" hidden="1">#N/A</definedName>
    <definedName name="BExQ4DGKF54SRKQUTUT4B1CZSS62" hidden="1">#N/A</definedName>
    <definedName name="BExQ4G5UXT9MW8VGLCPGK2ITE70L" hidden="1">#REF!</definedName>
    <definedName name="BExQ4MWJD1FYT3YWKAKRRQ2B205J" hidden="1">#REF!</definedName>
    <definedName name="BExQ4T74LQ5PYTV1MUQUW75A4BDY" hidden="1">#N/A</definedName>
    <definedName name="BExQ4UP276NAIRC2TC5712Z620HI" hidden="1">#REF!</definedName>
    <definedName name="BExQ4VLEWM1DVIXH25LRTLHC003I" hidden="1">#REF!</definedName>
    <definedName name="BExQ4XJHD7EJCNH7S1MJDZJ2MNWG" hidden="1">#N/A</definedName>
    <definedName name="BExQ4ZN0BC3BGW9T7XOBMUR5BHXZ" hidden="1">#REF!</definedName>
    <definedName name="BExQ4ZXST9S08LDV29WLUHJY41XF" hidden="1">#REF!</definedName>
    <definedName name="BExQ5039ZCEWBUJHU682G4S89J03" hidden="1">#N/A</definedName>
    <definedName name="BExQ53U1RT21AA2BBAADESC1YBN3" hidden="1">#N/A</definedName>
    <definedName name="BExQ56Z9W6YHZHRXOFFI8EFA7CDI" hidden="1">#N/A</definedName>
    <definedName name="BExQ5KX3Z668H1KUCKZ9J24HUQ1F" hidden="1">#N/A</definedName>
    <definedName name="BExQ5MV4KJYWD2T4SAOXHXYWAXN6" hidden="1">#N/A</definedName>
    <definedName name="BExQ5SPMSOCJYLAY20NB5A6O32RE" hidden="1">#N/A</definedName>
    <definedName name="BExQ5UICMGTMK790KTLK49MAGXRC" hidden="1">#N/A</definedName>
    <definedName name="BExQ5VEQEIJO7YY80OJTA3XRQYJ9" hidden="1">#N/A</definedName>
    <definedName name="BExQ5YUUK9FD0QGTY4WD0W90O7OL" hidden="1">#N/A</definedName>
    <definedName name="BExQ63793YQ9BH7JLCNRIATIGTRG" hidden="1">#N/A</definedName>
    <definedName name="BExQ64JPSY8UMPRK46RC9XMI8TC1" hidden="1">#REF!</definedName>
    <definedName name="BExQ6AZSCTY9T5E5KLSIHIT8XQJL" hidden="1">#REF!</definedName>
    <definedName name="BExQ6CN1EF2UPZ57ZYMGK8TUJQSS" hidden="1">#N/A</definedName>
    <definedName name="BExQ6EQKJDK3BHBIX9L2UEE3JCFF" hidden="1">#N/A</definedName>
    <definedName name="BExQ6GOS3Q3KB5W28SSG7QNOUM8V" hidden="1">#REF!</definedName>
    <definedName name="BExQ6J8FADIFB93RJBN2LQS25ISR" hidden="1">#N/A</definedName>
    <definedName name="BExQ6M2YXJ8AMRJF3QGHC40ADAHZ" hidden="1">#N/A</definedName>
    <definedName name="BExQ6M8B0X44N9TV56ATUVHGDI00" hidden="1">#N/A</definedName>
    <definedName name="BExQ6POH065GV0I74XXVD0VUPBJW" hidden="1">#N/A</definedName>
    <definedName name="BExQ6TKLKK2BRG52VC35B0AEIBH0" hidden="1">#REF!</definedName>
    <definedName name="BExQ6WV9KPSMXPPLGZ3KK4WNYTHU" hidden="1">#N/A</definedName>
    <definedName name="BExQ71IKTW32YM80DL50E3DQKK25" hidden="1">#REF!</definedName>
    <definedName name="BExQ7360WSFYB26LIOY9XG5A36BL" hidden="1">#REF!</definedName>
    <definedName name="BExQ747PEQ05IKZBM285Q8QR0IJ0" hidden="1">#REF!</definedName>
    <definedName name="BExQ783XTMM2A9I3UKCFWJH1PP2N" hidden="1">#N/A</definedName>
    <definedName name="BExQ79LX01ZPQB8EGD1ZHR2VK2H3" hidden="1">#N/A</definedName>
    <definedName name="BExQ7B3V9MGDK2OIJ61XXFBFLJFZ" hidden="1">#N/A</definedName>
    <definedName name="BExQ7CB046NVPF9ZXDGA7OXOLSLX" hidden="1">#N/A</definedName>
    <definedName name="BExQ7IWDCGGOO1HTJ97YGO1CK3R9" hidden="1">#N/A</definedName>
    <definedName name="BExQ7JNFIEGS2HKNBALH3Q2N5G7Z" hidden="1">#N/A</definedName>
    <definedName name="BExQ7MY3U2Z1IZ71U5LJUD00VVB4" hidden="1">#N/A</definedName>
    <definedName name="BExQ7O551SYMXWAJ6XUZWM7PYATZ" hidden="1">#REF!</definedName>
    <definedName name="BExQ7XL1FIYPP42CTVM2GJQR8ODN" hidden="1">#N/A</definedName>
    <definedName name="BExQ7XL2Q1GVUFL1F9KK0K0EXMWG" hidden="1">#N/A</definedName>
    <definedName name="BExQ8469L3ZRZ3KYZPYMSJIDL7Y5" hidden="1">#N/A</definedName>
    <definedName name="BExQ84MJB94HL3BWRN50M4NCB6Z0" hidden="1">#N/A</definedName>
    <definedName name="BExQ8583ZE00NW7T9OF11OT9IA14" hidden="1">#N/A</definedName>
    <definedName name="BExQ869UFIPAIDXP64AYG4L2IBHN" hidden="1">#REF!</definedName>
    <definedName name="BExQ8A0RPE3IMIFIZLUE7KD2N21W" hidden="1">#N/A</definedName>
    <definedName name="BExQ8ABK6H1ADV2R2OYT8NFFYG2N" hidden="1">#N/A</definedName>
    <definedName name="BExQ8D0N8W93I826VJ31K8O25FLM" hidden="1">#REF!</definedName>
    <definedName name="BExQ8DM90XJ6GCJIK9LC5O82I2TJ" hidden="1">#N/A</definedName>
    <definedName name="BExQ8G0K46ZORA0QVQTDI7Z8LXGF" hidden="1">#N/A</definedName>
    <definedName name="BExQ8HNU0XL6M0JLSUL8WO5VXFO4" hidden="1">#REF!</definedName>
    <definedName name="BExQ8O3WEU8HNTTGKTW5T0QSKCLP" hidden="1">#N/A</definedName>
    <definedName name="BExQ8PLU0Q332OWQZHKQB8YJUXJN" hidden="1">#N/A</definedName>
    <definedName name="BExQ8XJNWHM7YMCDIHUDFYNSNKNE" hidden="1">#N/A</definedName>
    <definedName name="BExQ8ZCEDBOBJA3D9LDP5TU2WYGR" hidden="1">#N/A</definedName>
    <definedName name="BExQ92N2WH0PUM9PXE4W18CC48K0" hidden="1">#REF!</definedName>
    <definedName name="BExQ94LAW6MAQBWY25WTBFV5PPZJ" hidden="1">#N/A</definedName>
    <definedName name="BExQ97QIPOSSRK978N8P234Y1XA4" hidden="1">#N/A</definedName>
    <definedName name="BExQ9E6FBAXTHGF3RXANFIA77GXP" hidden="1">#N/A</definedName>
    <definedName name="BExQ9ES5ZETWQJ1GIMHPR9X00RU7" hidden="1">#N/A</definedName>
    <definedName name="BExQ9F2YH4UUCCMQITJ475B3S3NP" hidden="1">#N/A</definedName>
    <definedName name="BExQ9KX9734KIAK7IMRLHCPYDHO2" hidden="1">#N/A</definedName>
    <definedName name="BExQ9L81FF4I7816VTPFBDWVU4CW" hidden="1">#N/A</definedName>
    <definedName name="BExQ9M4E2ACZOWWWP1JJIQO8AHUM" hidden="1">#N/A</definedName>
    <definedName name="BExQ9PKKLLFGL6CSKZ09QMDBW4YF" hidden="1">#N/A</definedName>
    <definedName name="BExQ9SV8EXCGG328MQNY2BLLO3J5" hidden="1">#REF!</definedName>
    <definedName name="BExQ9UTANMJCK7LJ4OQMD6F2Q01L" hidden="1">#N/A</definedName>
    <definedName name="BExQ9V9EZZIEZ3RMSJCM88IARNBB" hidden="1">#REF!</definedName>
    <definedName name="BExQ9ZLYHWABXAA9NJDW8ZS0UQ9P" hidden="1">#N/A</definedName>
    <definedName name="BExQA324HSCK40ENJUT9CS9EC71B" hidden="1">#N/A</definedName>
    <definedName name="BExQA3I8YEX9P4IFA21E76LBG5WR" hidden="1">#REF!</definedName>
    <definedName name="BExQA55GY0STSNBWQCWN8E31ZXCS" hidden="1">#N/A</definedName>
    <definedName name="BExQA6NLF8T2IYE8FBC3WUGMPCB5" hidden="1">#REF!</definedName>
    <definedName name="BExQA6SWEQBUAHP68UORUD93WCUV" hidden="1">#N/A</definedName>
    <definedName name="BExQA9HZIN9XEMHEEVHT99UU9Z82" hidden="1">#N/A</definedName>
    <definedName name="BExQA9I0G59EVD3PBQI3ROLNNNBX" hidden="1">#N/A</definedName>
    <definedName name="BExQAELFYH92K8CJL155181UDORO" hidden="1">#N/A</definedName>
    <definedName name="BExQAG8PP8R5NJKNQD1U4QOSD6X5" hidden="1">#N/A</definedName>
    <definedName name="BExQAGZQJTINO4ICH90TG6SB83T0" hidden="1">#REF!</definedName>
    <definedName name="BExQANVWQ8RG0RM9XSDJKPDUCZDT" hidden="1">#REF!</definedName>
    <definedName name="BExQAUH4SUARML9BADR6V2AVBJXK" hidden="1">#REF!</definedName>
    <definedName name="BExQAWQ58ZRYVLNTYM1D6W6JROMM" hidden="1">#REF!</definedName>
    <definedName name="BExQB6WYCJ2NAEL801BCC8P9XGS4" hidden="1">#N/A</definedName>
    <definedName name="BExQBBETY1FSI6Z26U262BWTZ84G" hidden="1">#N/A</definedName>
    <definedName name="BExQBDICMZTSA1X73TMHNO4JSFLN" hidden="1">#N/A</definedName>
    <definedName name="BExQBEER6CRCRPSSL61S0OMH57ZA" hidden="1">#N/A</definedName>
    <definedName name="BExQBEPIQKRKEJQKIMUT8CEHANUP" hidden="1">#N/A</definedName>
    <definedName name="BExQBIGGY5TXI2FJVVZSLZ0LTZYH" hidden="1">#N/A</definedName>
    <definedName name="BExQBM1RUSIQ85LLMM2159BYDPIP" hidden="1">#N/A</definedName>
    <definedName name="BExQBPSOZ47V81YAEURP0NQJNTJH" hidden="1">#N/A</definedName>
    <definedName name="BExQBWE3JM0UQD4Z56EV6B0YAFVD" hidden="1">#REF!</definedName>
    <definedName name="BExQBZ8J5UJOYTZ3ZABVD8IQHDK9" hidden="1">#REF!</definedName>
    <definedName name="BExQC415DFXR9NE7KA4JARK90HA0" hidden="1">#N/A</definedName>
    <definedName name="BExQC5TWT21CGBKD0IHAXTIN2QB8" hidden="1">#N/A</definedName>
    <definedName name="BExQC94JL9F5GW4S8DQCAF4WB2DA" hidden="1">#N/A</definedName>
    <definedName name="BExQCBZ5E34WA8JP0NI64QC0M1GI" hidden="1">#REF!</definedName>
    <definedName name="BExQCCVIJIMI15Z3OUCDBO55VGXG" hidden="1">#REF!</definedName>
    <definedName name="BExQCJX1BODU3K8E5H93CCCUDMD1" hidden="1">#N/A</definedName>
    <definedName name="BExQCKTD8AT0824LGWREXM1B5D1X" hidden="1">#N/A</definedName>
    <definedName name="BExQCPWT3V3F5LDIXLFZ3XPZXXVJ" hidden="1">#REF!</definedName>
    <definedName name="BExQCRPJ2ZM038511IE1EMU512KY" hidden="1">#N/A</definedName>
    <definedName name="BExQCS0CED9NTYM11OQTHT08RYSN" hidden="1">#REF!</definedName>
    <definedName name="BExQCZNDT1UZQSICTRX5YLO3NRZQ" hidden="1">#REF!</definedName>
    <definedName name="BExQD0ZZLSI1A2NKM6ZEV2O3DUUB" hidden="1">#REF!</definedName>
    <definedName name="BExQD0ZZXBADDX9O4N9189LX7CJW" hidden="1">#REF!</definedName>
    <definedName name="BExQD571YWOXKR2SX85K5MKQ0AO2" hidden="1">#N/A</definedName>
    <definedName name="BExQD7FWGKWICBVR4X7PXH9YZVI0" hidden="1">#REF!</definedName>
    <definedName name="BExQDB6VCHN8PNX8EA6JNIEQ2JC2" hidden="1">#N/A</definedName>
    <definedName name="BExQDDVZ9UNUEB58VT3OR2G1ZGP7" hidden="1">#N/A</definedName>
    <definedName name="BExQDE1B6U2Q9B73KBENABP71YM1" hidden="1">#N/A</definedName>
    <definedName name="BExQDGQCN7ZW41QDUHOBJUGQAX40" hidden="1">#N/A</definedName>
    <definedName name="BExQDH6MHF3AWBD4WKF3B5UAU3T9" hidden="1">#REF!</definedName>
    <definedName name="BExQDNH3Q1CHQ82TLIRDHQ9BYC2V" hidden="1">#N/A</definedName>
    <definedName name="BExQDP9Y92NJ1FEE7H9GSMC8YZKQ" hidden="1">#REF!</definedName>
    <definedName name="BExQDVPV7HP2JMC5IVFDU16NV34O" hidden="1">#REF!</definedName>
    <definedName name="BExQE0YRFWA3S59LF67LGO8YS31P" hidden="1">#REF!</definedName>
    <definedName name="BExQE37MOVPJOKAHJ71C1K9RHX41" hidden="1">#REF!</definedName>
    <definedName name="BExQE37N7NO0Z5HO5Z2WQ1DTKW4X" hidden="1">#N/A</definedName>
    <definedName name="BExQE3IDNJWZKSVHZOSPYCGIQY03" hidden="1">#REF!</definedName>
    <definedName name="BExQE50DOA2MCKMGB7KCUCNCN4UA" hidden="1">#N/A</definedName>
    <definedName name="BExQEC7BRIJ30PTU3UPFOIP2HPE3" hidden="1">#N/A</definedName>
    <definedName name="BExQEF77FHYPH7EY5UQ9FGJGZ51G" hidden="1">#REF!</definedName>
    <definedName name="BExQEKLEP3IH1ZH4KJGDCJ7Q8E9F" hidden="1">#N/A</definedName>
    <definedName name="BExQEM8OSVL56O8HF1L1JD5SLY8M" hidden="1">#REF!</definedName>
    <definedName name="BExQEMUA4HEFM4OVO8M8MA8PIAW1" hidden="1">#N/A</definedName>
    <definedName name="BExQEQ4XZQFIKUXNU9H7WE7AMZ1U" hidden="1">#N/A</definedName>
    <definedName name="BExQETVX340AX4YWCJHIRQ2BVI2N" hidden="1">#REF!</definedName>
    <definedName name="BExQF1OEB07CRAP6ALNNMJNJ3P2D" hidden="1">#N/A</definedName>
    <definedName name="BExQF24II14XG1NNZL1DCLBMDRUO" hidden="1">#N/A</definedName>
    <definedName name="BExQF8KFMMWWG1FGLQ2CSGOIWQJW" hidden="1">#N/A</definedName>
    <definedName name="BExQF9X2AQPFJZTCHTU5PTTR0JAH" hidden="1">#N/A</definedName>
    <definedName name="BExQFC0M9KKFMQKPLPEO2RQDB7MM" hidden="1">#N/A</definedName>
    <definedName name="BExQFEEV7627R8TYZCM28C6V6WHE" hidden="1">#N/A</definedName>
    <definedName name="BExQFEK8NUD04X2OBRA275ADPSDL" hidden="1">#N/A</definedName>
    <definedName name="BExQFGYIWDR4W0YF7XR6E4EWWJ02" hidden="1">#N/A</definedName>
    <definedName name="BExQFPNFKA36IAPS22LAUMBDI4KE" hidden="1">#N/A</definedName>
    <definedName name="BExQFPSVTA5S2ICZ9S4X458WU45V" hidden="1">#N/A</definedName>
    <definedName name="BExQFPSWEMA8WBUZ4WK20LR13VSU" hidden="1">#N/A</definedName>
    <definedName name="BExQFVSPOSCCPF1TLJPIWYWYB8A9" hidden="1">#N/A</definedName>
    <definedName name="BExQFWJQXNQAW6LUMOEDS6KMJMYL" hidden="1">#N/A</definedName>
    <definedName name="BExQG2E1QLK4SM311UKXJW5Y55C1" hidden="1">#REF!</definedName>
    <definedName name="BExQG8TYRD2G42UA5ZPCRLNKUDMX" hidden="1">#N/A</definedName>
    <definedName name="BExQGO48J9MPCDQ96RBB9UN9AIGT" hidden="1">#N/A</definedName>
    <definedName name="BExQGSBB6MJWDW7AYWA0MSFTXKRR" hidden="1">#N/A</definedName>
    <definedName name="BExQGSWV4AWN3Z12DAP3X7DVAIRU" hidden="1">#REF!</definedName>
    <definedName name="BExQGVGI8E57SKI3BIMLGBE6SWA9" hidden="1">#N/A</definedName>
    <definedName name="BExQH0UURAJ13AVO5UI04HSRGVYW" hidden="1">#N/A</definedName>
    <definedName name="BExQH5SUT04BQT1T26ABM7JGYVJZ" hidden="1">#REF!</definedName>
    <definedName name="BExQH6ZZY0NR8SE48PSI9D0CU1TC" hidden="1">#N/A</definedName>
    <definedName name="BExQH9P2MCXAJOVEO4GFQT6MNW22" hidden="1">#N/A</definedName>
    <definedName name="BExQHCZSBYUY8OKKJXFYWKBBM6AH" hidden="1">#N/A</definedName>
    <definedName name="BExQHFE2J858X7VO42HH8DR5DOUG" hidden="1">#REF!</definedName>
    <definedName name="BExQHPKXZ1K33V2F90NZIQRZYIAW" hidden="1">#N/A</definedName>
    <definedName name="BExQHVF9KD06AG2RXUQJ9X4PVGX4" hidden="1">#N/A</definedName>
    <definedName name="BExQHXO8B2AOV9RLUCSZ9OBN11I1" hidden="1">#REF!</definedName>
    <definedName name="BExQHZBHVN2L4HC7ACTR73T5OCV0" hidden="1">#N/A</definedName>
    <definedName name="BExQI3D9HSZZ8R9D8BVTE5HT4ASN" hidden="1">#REF!</definedName>
    <definedName name="BExQI85V9TNLDJT5LTRZS10Y26SG" hidden="1">#N/A</definedName>
    <definedName name="BExQIAPKHVEV8CU1L3TTHJW67FJ5" hidden="1">#N/A</definedName>
    <definedName name="BExQIBB4I3Z6AUU0HYV1DHRS13M4" hidden="1">#N/A</definedName>
    <definedName name="BExQIBWPAXU7HJZLKGJZY3EB7MIS" hidden="1">#N/A</definedName>
    <definedName name="BExQIJZZ3BV4B8GIV5CMDSDB9HK6" hidden="1">#REF!</definedName>
    <definedName name="BExQIS8O6R36CI01XRY9ISM99TW9" hidden="1">#N/A</definedName>
    <definedName name="BExQIVJAYBEPPWN5GDBOQ6IJLZ9L" hidden="1">#N/A</definedName>
    <definedName name="BExQIVJB9MJ25NDUHTCVMSODJY2C" hidden="1">#N/A</definedName>
    <definedName name="BExQIXMVIWRXB0X2NAUBY7MA6KQO" hidden="1">#N/A</definedName>
    <definedName name="BExQIYJ782DETSOPRCFHSA2AGL28" hidden="1">#N/A</definedName>
    <definedName name="BExQJ4OHZTVD5UT7SISY0S7RDR0C" hidden="1">#N/A</definedName>
    <definedName name="BExQJ7DLSHVAYS7SA4BWGYYG8H11" hidden="1">#REF!</definedName>
    <definedName name="BExQJBF7LAX128WR7VTMJC88ZLPG" hidden="1">#N/A</definedName>
    <definedName name="BExQJEVCKX6KZHNCLYXY7D0MX5KN" hidden="1">#N/A</definedName>
    <definedName name="BExQJJIINS3WC9F8Z9Q23PNHD0IH" hidden="1">#REF!</definedName>
    <definedName name="BExQJJTC54VVCO2YG8TOZGVSCC3I" hidden="1">#REF!</definedName>
    <definedName name="BExQJJYSDX8B0J1QGF2HL071KKA3" hidden="1">#N/A</definedName>
    <definedName name="BExQJQ3VXRDUER7D3ZQUHXRBSRE0" hidden="1">#N/A</definedName>
    <definedName name="BExQJXWEU91SGTKCJ6X1ITB9I8I4" hidden="1">#REF!</definedName>
    <definedName name="BExQK172TRQ46B3YKP94SBEHYMNC" hidden="1">#REF!</definedName>
    <definedName name="BExQK1HV6SQQ7CP8H8IUKI9TYXTD" hidden="1">#N/A</definedName>
    <definedName name="BExQK3LE5CSBW1E4H4KHW548FL2R" hidden="1">#N/A</definedName>
    <definedName name="BExQK3W8C3NI4ADG2AQ709H8Q0AS" hidden="1">#N/A</definedName>
    <definedName name="BExQKDS9CFAN3GV5Z7780UINV367" hidden="1">#N/A</definedName>
    <definedName name="BExQKE31ECVJ55JZ95DHNS201PP5" hidden="1">#REF!</definedName>
    <definedName name="BExQKEOMTL9INAFZV8JA3GNHRUKK" hidden="1">#REF!</definedName>
    <definedName name="BExQKG6LD6PLNDGNGO9DJXY865BR" hidden="1">#N/A</definedName>
    <definedName name="BExQKQDF29UW0ZZVV8313Q37OAYF" hidden="1">#REF!</definedName>
    <definedName name="BExQL0K9G3ZUPPZQVM6TOEIU2FFN" hidden="1">#REF!</definedName>
    <definedName name="BExQLE1TOW3A287TQB0AVWENT8O1" hidden="1">#N/A</definedName>
    <definedName name="BExRYOYB4A3E5F6MTROY69LR0PMG" hidden="1">#N/A</definedName>
    <definedName name="BExRYZLA9EW71H4SXQR525S72LLP" hidden="1">#N/A</definedName>
    <definedName name="BExRZ66M8G9FQ0VFP077QSZBSOA5" hidden="1">#N/A</definedName>
    <definedName name="BExRZ8FMQQL46I8AQWU17LRNZD5T" hidden="1">#N/A</definedName>
    <definedName name="BExRZ9187OF6NY3VT1LDI6X13B98" hidden="1">#REF!</definedName>
    <definedName name="BExRZIRRIXRUMZ5GOO95S7460BMP" hidden="1">#N/A</definedName>
    <definedName name="BExRZK9RAHMM0ZLTNSK7A4LDC42D" hidden="1">#N/A</definedName>
    <definedName name="BExRZLRP71ITIWEEKGJE2BEMQP8G" hidden="1">#REF!</definedName>
    <definedName name="BExRZM2GOHO1HYQ3ZSMLBZE8E515" hidden="1">#N/A</definedName>
    <definedName name="BExRZOGSR69INI6GAEPHDWSNK5Q4" hidden="1">#N/A</definedName>
    <definedName name="BExS03AYEECP4VWOBW9ACGCL8KWH" hidden="1">#N/A</definedName>
    <definedName name="BExS0ASQBKRTPDWFK0KUDFOS9LE5" hidden="1">#N/A</definedName>
    <definedName name="BExS0DN4UK02XH1OVL2Q6TVM1E7X" hidden="1">#N/A</definedName>
    <definedName name="BExS0GHQUF6YT0RU3TKDEO8CSJYB" hidden="1">#N/A</definedName>
    <definedName name="BExS0K8IHC45I78DMZBOJ1P13KQA" hidden="1">#N/A</definedName>
    <definedName name="BExS0SH9UB6177QZTNTSI4H3HIQN" hidden="1">#REF!</definedName>
    <definedName name="BExS0TZ3GC94JCVS6J3QMVQ11SP8" hidden="1">#N/A</definedName>
    <definedName name="BExS0W82XAC6ONM8ZXPL8SBOIEZN" hidden="1">#REF!</definedName>
    <definedName name="BExS11MAFF3QOMLHEHBQXYUNI6LC" hidden="1">#REF!</definedName>
    <definedName name="BExS152B2LFCRAUHSLI5T6QRNII0" hidden="1">#N/A</definedName>
    <definedName name="BExS15IJV0WW662NXQUVT3FGP4ST" hidden="1">#N/A</definedName>
    <definedName name="BExS194110MR25BYJI3CJ2EGZ8XT" hidden="1">#N/A</definedName>
    <definedName name="BExS1AWST7XXN0KOPDHBNRC14K5H" hidden="1">#N/A</definedName>
    <definedName name="BExS1BNVGNSGD4EP90QL8WXYWZ66" hidden="1">#N/A</definedName>
    <definedName name="BExS1K1T1IZQYXB2JAQCSFP3CVAE" hidden="1">#REF!</definedName>
    <definedName name="BExS1UE39N6NCND7MAARSBWXS6HU" hidden="1">#N/A</definedName>
    <definedName name="BExS226HTWL5WVC76MP5A1IBI8WD" hidden="1">#N/A</definedName>
    <definedName name="BExS26OI2QNNAH2WMDD95Z400048" hidden="1">#N/A</definedName>
    <definedName name="BExS2B0TRDXVM0FUT6T5URRX2H9D" hidden="1">#REF!</definedName>
    <definedName name="BExS2DF6B4ZUF3VZLI4G6LJ3BF38" hidden="1">#N/A</definedName>
    <definedName name="BExS2JPQGKDGILB4PD3448T4LN8O" hidden="1">#REF!</definedName>
    <definedName name="BExS2OCWP6Q552AUT7B9SSYFZ62U" hidden="1">#N/A</definedName>
    <definedName name="BExS2P9HEHR2JIA1M26121SJRGU1" hidden="1">#REF!</definedName>
    <definedName name="BExS2QB5FS5LYTFYO4BROTWG3OV5" hidden="1">#N/A</definedName>
    <definedName name="BExS2QLW7U9VU6JJ9N6J60OEWREN" hidden="1">#REF!</definedName>
    <definedName name="BExS2TLU1HONYV6S3ZD9T12D7CIG" hidden="1">#N/A</definedName>
    <definedName name="BExS2VUMV7HQETMK1W9QIPXSO59M" hidden="1">#REF!</definedName>
    <definedName name="BExS2Z5COVDT969JIE9TBRAZBFVZ" hidden="1">#REF!</definedName>
    <definedName name="BExS30Y2NZW3EJP2NCM5GE9NXKEK" hidden="1">#REF!</definedName>
    <definedName name="BExS318UV9I2FXPQQWUKKX00QLPJ" hidden="1">#N/A</definedName>
    <definedName name="BExS3554HWSF48D8DBURHJIWTDAG" hidden="1">#N/A</definedName>
    <definedName name="BExS3G8BTX91785C16J0WWUMZ1KM" hidden="1">#REF!</definedName>
    <definedName name="BExS3KQ7VFPIQG05YWAKA0CB2NYP" hidden="1">#REF!</definedName>
    <definedName name="BExS3LBS0SMTHALVM4NRI1BAV1NP" hidden="1">#N/A</definedName>
    <definedName name="BExS3MTQ75VBXDGEBURP6YT8RROE" hidden="1">#N/A</definedName>
    <definedName name="BExS3OMGYO0DFN5186UFKEXZ2RX3" hidden="1">#N/A</definedName>
    <definedName name="BExS3RX6825UB05EWTX1QNESPYR1" hidden="1">#N/A</definedName>
    <definedName name="BExS3SDERJ27OER67TIGOVZU13A2" hidden="1">#N/A</definedName>
    <definedName name="BExS3ZV5SWYRU8319JO64T2VHFM4" hidden="1">#N/A</definedName>
    <definedName name="BExS46R5WDNU5KL04FKY5LHJUCB8" hidden="1">#N/A</definedName>
    <definedName name="BExS4ASWKM93XA275AXHYP8AG6SU" hidden="1">#N/A</definedName>
    <definedName name="BExS4FQUJ0DNNLRCTAVMSIKMLE02" hidden="1">#REF!</definedName>
    <definedName name="BExS4JN3Y6SVBKILQK0R9HS45Y52" hidden="1">#N/A</definedName>
    <definedName name="BExS4P6S41O6Z6BED77U3GD9PNH1" hidden="1">#N/A</definedName>
    <definedName name="BExS4SSA4JR4YLAG7ZA3IOVE0H28" hidden="1">#REF!</definedName>
    <definedName name="BExS4V6KUSOJZYRDNZVDQHGZZD45" hidden="1">#REF!</definedName>
    <definedName name="BExS4ZTQZKRB7XIIC2G07NSO84E6" hidden="1">#REF!</definedName>
    <definedName name="BExS51H0N51UT0FZOPZRCF1GU063" hidden="1">#N/A</definedName>
    <definedName name="BExS52DIX6FXL1ZGG631FVUN2AFQ" hidden="1">#REF!</definedName>
    <definedName name="BExS534FXG4YD44JRZ1FZ1L9QSOY" hidden="1">#REF!</definedName>
    <definedName name="BExS53F7I3J1ZWHHZDU93HAAKD10" hidden="1">#N/A</definedName>
    <definedName name="BExS54X72TJFC41FJK72MLRR2OO7" hidden="1">#N/A</definedName>
    <definedName name="BExS55TJC176EEYCXQJ9J4LYIHSI" hidden="1">#REF!</definedName>
    <definedName name="BExS570PXJD1SP8YSAIKLWX1MG94" hidden="1">#REF!</definedName>
    <definedName name="BExS59F0PA1V2ZC7S5TN6IT41SXP" hidden="1">#N/A</definedName>
    <definedName name="BExS5CPPW40NT87ZABHDPRWWOHTC" hidden="1">#N/A</definedName>
    <definedName name="BExS5DRER9US6NXY9ATYT41KZII3" hidden="1">#N/A</definedName>
    <definedName name="BExS5E7MZUYBAMKKKHH7RTAWDX2P" hidden="1">#N/A</definedName>
    <definedName name="BExS5L3TGB8JVW9ROYWTKYTUPW27" hidden="1">#N/A</definedName>
    <definedName name="BExS5LEMJ5NM6Z3BY5KPNZXK0HEU" hidden="1">#N/A</definedName>
    <definedName name="BExS5N7C8W8RKJ6DRT5KBHUZI7D2" hidden="1">#REF!</definedName>
    <definedName name="BExS5Y53KNKPI1J5VYE4QHRYCAVI" hidden="1">#N/A</definedName>
    <definedName name="BExS6GKQ96EHVLYWNJDWXZXUZW90" hidden="1">#N/A</definedName>
    <definedName name="BExS6ITKSZFRR01YD5B0F676SYN7" hidden="1">#N/A</definedName>
    <definedName name="BExS6JKGBP54V4IRS41D8FS6MYW8" hidden="1">#N/A</definedName>
    <definedName name="BExS6L7WTYKLVEHJY6J9P7GYKMHG" hidden="1">#REF!</definedName>
    <definedName name="BExS6N0LI574IAC89EFW6CLTCQ33" hidden="1">#N/A</definedName>
    <definedName name="BExS6WB317XDV007D74MUBEC0F6C" hidden="1">#REF!</definedName>
    <definedName name="BExS6WRDBF3ST86ZOBBUL3GTCR11" hidden="1">#N/A</definedName>
    <definedName name="BExS6XNRKR0C3MTA0LV5B60UB908" hidden="1">#N/A</definedName>
    <definedName name="BExS707BXU3AQL6X169VKOSV748R" hidden="1">#REF!</definedName>
    <definedName name="BExS7204DANZVW84GHTOJW2HLGOA" hidden="1">#REF!</definedName>
    <definedName name="BExS7AJIJBRMYU08PQ3AU749NNMZ" hidden="1">#REF!</definedName>
    <definedName name="BExS7BQOS11J0S2S1Y7GHS3H7KFR" hidden="1">#REF!</definedName>
    <definedName name="BExS7C1HK7F6U8B1Z7ON4KFMOB7K" hidden="1">#N/A</definedName>
    <definedName name="BExS7C6XVJZNEKE4CFZ0T80ATG38" hidden="1">#N/A</definedName>
    <definedName name="BExS7CSK2YA4Q09314L59HYC4PZ0" hidden="1">#REF!</definedName>
    <definedName name="BExS7S83UA78RP31ZQWVBJE55JTR" hidden="1">#REF!</definedName>
    <definedName name="BExS7TKQYLRZGM93UY3ZJZJBQNFJ" hidden="1">#N/A</definedName>
    <definedName name="BExS7Y2LNGVHSIBKC7C3R6X4LDR6" hidden="1">#N/A</definedName>
    <definedName name="BExS81TE0EY44Y3W2M4Z4MGNP5OM" hidden="1">#N/A</definedName>
    <definedName name="BExS81YPDZDVJJVS15HV2HDXAC3Y" hidden="1">#N/A</definedName>
    <definedName name="BExS82PRVNUTEKQZS56YT2DVF6C2" hidden="1">#N/A</definedName>
    <definedName name="BExS8B3UZ08V1DJ3A526FFSFS0HC" hidden="1">#REF!</definedName>
    <definedName name="BExS8BPG5A0GR5AO1U951NDGGR0L" hidden="1">#N/A</definedName>
    <definedName name="BExS8GSUS17UY50TEM2AWF36BR9Z" hidden="1">#N/A</definedName>
    <definedName name="BExS8HJRBVG0XI6PWA9KTMJZMQXK" hidden="1">#N/A</definedName>
    <definedName name="BExS8Q3D1ZS59CYWZ16JLFBV7EKD" hidden="1">#N/A</definedName>
    <definedName name="BExS8R51C8RM2FS6V6IRTYO9GA4A" hidden="1">#N/A</definedName>
    <definedName name="BExS8SSGG5EO4QY08WZQ38BKH15C" hidden="1">#REF!</definedName>
    <definedName name="BExS8WDX408F60MH1X9B9UZ2H4R7" hidden="1">#N/A</definedName>
    <definedName name="BExS8Z2W2QEC3MH0BZIYLDFQNUIP" hidden="1">#N/A</definedName>
    <definedName name="BExS92DKGRFFCIA9C0IXDOLO57EP" hidden="1">#N/A</definedName>
    <definedName name="BExS98OB4321YCHLCQ022PXKTT2W" hidden="1">#N/A</definedName>
    <definedName name="BExS9C9N8GFISC6HUERJ0EI06GB2" hidden="1">#N/A</definedName>
    <definedName name="BExS9CPVW6WCYA1J6FIK1SUX8GUC" hidden="1">#N/A</definedName>
    <definedName name="BExS9DX13CACP3J8JDREK30JB1SQ" hidden="1">#N/A</definedName>
    <definedName name="BExS9DX1WKM9KJFGY8NP6X6YECHN" hidden="1">#REF!</definedName>
    <definedName name="BExS9FPRS2KRRCS33SE6WFNF5GYL" hidden="1">#N/A</definedName>
    <definedName name="BExS9HTAUW96ZY8NN15QP0AXHOO4" hidden="1">#N/A</definedName>
    <definedName name="BExS9WI0A6PSEB8N9GPXF2Z7MWHM" hidden="1">#N/A</definedName>
    <definedName name="BExS9X3LNXC174ZC8KMN36N6LL6S" hidden="1">#REF!</definedName>
    <definedName name="BExSA5HP306TN9XJS0TU619DLRR7" hidden="1">#N/A</definedName>
    <definedName name="BExSA9DXW7G4M2OBRZV17WFZ7WT8" hidden="1">#REF!</definedName>
    <definedName name="BExSAAFNMB28OSEDGPRGMCBW0TDW" hidden="1">#REF!</definedName>
    <definedName name="BExSAAVWQOOIA6B3JHQVGP08HFEM" hidden="1">#N/A</definedName>
    <definedName name="BExSADQBUSBKCZZ1WWNTMD17OSC7" hidden="1">#N/A</definedName>
    <definedName name="BExSAFDRHOM6QC81LA7SWR289TZR" hidden="1">#REF!</definedName>
    <definedName name="BExSAFJ3IICU2M7QPVE4ARYMXZKX" hidden="1">#N/A</definedName>
    <definedName name="BExSAH6ID8OHX379UXVNGFO8J6KQ" hidden="1">#N/A</definedName>
    <definedName name="BExSAKX9I8DRKOJV9HZWLPRKTXWX" hidden="1">#REF!</definedName>
    <definedName name="BExSAQBHIXGQRNIRGCJMBXUPCZQA" hidden="1">#N/A</definedName>
    <definedName name="BExSAQMB3HF37J6FJDP3139W7YUQ" hidden="1">#N/A</definedName>
    <definedName name="BExSAU7RFTFTU01OUCAFFEJ5GXXP" hidden="1">#REF!</definedName>
    <definedName name="BExSAUTCT4P7JP57NOR9MTX33QJZ" hidden="1">#N/A</definedName>
    <definedName name="BExSAV43JWPY4QXIH2WNR3TY8KNS" hidden="1">#REF!</definedName>
    <definedName name="BExSAY9CA9TFXQ9M9FBJRGJO9T9E" hidden="1">#N/A</definedName>
    <definedName name="BExSB19823HOUZBHRTTXLVI5MO1J" hidden="1">#REF!</definedName>
    <definedName name="BExSB3YIP8YEC9BP4R13QUTXEGO8" hidden="1">#REF!</definedName>
    <definedName name="BExSB4JYKQ3MINI7RAYK5M8BLJDC" hidden="1">#N/A</definedName>
    <definedName name="BExSBA3MW4NYPIN33VNC6PNANRCC" hidden="1">#REF!</definedName>
    <definedName name="BExSBDP37E9G73YCKKHRPY8XVY9L" hidden="1">#REF!</definedName>
    <definedName name="BExSBH52Q8SFVCYO7ZIWLK6QOB7A" hidden="1">#N/A</definedName>
    <definedName name="BExSBMOS41ZRLWYLOU29V6Y7YORR" hidden="1">#N/A</definedName>
    <definedName name="BExSBRBXXQMBU1TYDW1BXTEVEPRU" hidden="1">#N/A</definedName>
    <definedName name="BExSC54998WTZ21DSL0R8UN0Y9JH" hidden="1">#N/A</definedName>
    <definedName name="BExSC549DIK6NZP2PZRVHV9R1I2U" hidden="1">#REF!</definedName>
    <definedName name="BExSC60N7WR9PJSNC9B7ORCX9NGY" hidden="1">#N/A</definedName>
    <definedName name="BExSC8PRXNCUSVS4UVFZF4JLSYW0" hidden="1">#N/A</definedName>
    <definedName name="BExSCDCVUEXODV9H1D60023R9SM2" hidden="1">#REF!</definedName>
    <definedName name="BExSCDYNEQPI7YC5J7LIECE4H8DR" hidden="1">#N/A</definedName>
    <definedName name="BExSCE99EZTILTTCE4NJJF96OYYM" hidden="1">#N/A</definedName>
    <definedName name="BExSCHUQZ2HFEWS54X67DIS8OSXZ" hidden="1">#N/A</definedName>
    <definedName name="BExSCL5EHAZOU2FDQYJYI7VJ1RIO" hidden="1">#N/A</definedName>
    <definedName name="BExSCOG41SKKG4GYU76WRWW1CTE6" hidden="1">#N/A</definedName>
    <definedName name="BExSCVC9P86YVFMRKKUVRV29MZXZ" hidden="1">#N/A</definedName>
    <definedName name="BExSCVCAZBCGBATVV7LM0Z5H8BEO" hidden="1">#REF!</definedName>
    <definedName name="BExSD233CH4MU9ZMGNRF97ZV7KWU" hidden="1">#N/A</definedName>
    <definedName name="BExSD2U0F3BN6IN9N4R2DTTJG15H" hidden="1">#N/A</definedName>
    <definedName name="BExSD4MR837QS7L5HS6OUREXIE0H" hidden="1">#REF!</definedName>
    <definedName name="BExSD5OKV9PGX40SVEKU2NHC6I0F" hidden="1">#N/A</definedName>
    <definedName name="BExSD6A6NY15YSMFH51ST6XJY429" hidden="1">#N/A</definedName>
    <definedName name="BExSD9VH6PF6RQ135VOEE08YXPAW" hidden="1">#N/A</definedName>
    <definedName name="BExSDEO9XOTR63E27ULPNSE4GVN3" hidden="1">#REF!</definedName>
    <definedName name="BExSDGRTCOCO7J3CT8GBFTAZB9MY" hidden="1">#REF!</definedName>
    <definedName name="BExSDJ0NCUQB9S59YRIXO40RF4R2" hidden="1">#REF!</definedName>
    <definedName name="BExSDLKFT8BX5OI96MZEUO0HK3KU" hidden="1">#N/A</definedName>
    <definedName name="BExSDP5Y04WWMX2WWRITWOX8R5I9" hidden="1">#N/A</definedName>
    <definedName name="BExSDPGR5R74ZFMH4RJPZFMDS5LP" hidden="1">#N/A</definedName>
    <definedName name="BExSDSGM203BJTNS9MKCBX453HMD" hidden="1">#N/A</definedName>
    <definedName name="BExSDT20XUFXTDM37M148AXAP7HN" hidden="1">#N/A</definedName>
    <definedName name="BExSE4QUGM77TSXRC752JPTCC14G" hidden="1">#REF!</definedName>
    <definedName name="BExSE86ZG0SDHYIZ1HTDV38VKABT" hidden="1">#N/A</definedName>
    <definedName name="BExSE9OXS5F5PY5FWUJZWMEI4ORI" hidden="1">#REF!</definedName>
    <definedName name="BExSEBSH9WRT033QM5LX27UVZLXL" hidden="1">#REF!</definedName>
    <definedName name="BExSEEHK1VLWD7JBV9SVVVIKQZ3I" hidden="1">#N/A</definedName>
    <definedName name="BExSEFU1ZO5MZ08BHUQKSOXYUVHF" hidden="1">#REF!</definedName>
    <definedName name="BExSEJKZLX37P3V33TRTFJ30BFRK" hidden="1">#N/A</definedName>
    <definedName name="BExSEP9UVOAI6TMXKNK587PQ3328" hidden="1">#N/A</definedName>
    <definedName name="BExSERZ34ETZF8OI93MYIVZX4RDV" hidden="1">#N/A</definedName>
    <definedName name="BExSES9WI50D5NVRA8ZDXI67HE2R" hidden="1">#REF!</definedName>
    <definedName name="BExSEX7TXBRWNPTAXIYVYVE0LWLR" hidden="1">#N/A</definedName>
    <definedName name="BExSF07QFLZCO4P6K6QF05XG7PH1" hidden="1">#N/A</definedName>
    <definedName name="BExSFELNPJYUZX393PKWKNNZYV1N" hidden="1">#N/A</definedName>
    <definedName name="BExSFHAQUR19I0OM9F5DQ9ZJOOE5" hidden="1">#N/A</definedName>
    <definedName name="BExSFJ8ZAGQ63A4MVMZRQWLVRGQ5" hidden="1">#N/A</definedName>
    <definedName name="BExSFJP2TLBT914VI8FWIO8EMKST" hidden="1">#N/A</definedName>
    <definedName name="BExSFKQRST2S9KXWWLCXYLKSF4G1" hidden="1">#N/A</definedName>
    <definedName name="BExSFTABZG9MON1PAQL7L6B3BV19" hidden="1">#REF!</definedName>
    <definedName name="BExSFXS74BGHSD2TCE9FAKQET7AF" hidden="1">#N/A</definedName>
    <definedName name="BExSFYDRRTAZVPXRWUF5PDQ97WFF" hidden="1">#N/A</definedName>
    <definedName name="BExSFZVPFTXA3F0IJ2NGH1GXX9R7" hidden="1">#N/A</definedName>
    <definedName name="BExSG3XAJOAX6AZ81ONBX8UMTRW4" hidden="1">#REF!</definedName>
    <definedName name="BExSG4IUXCQWKKGGF11VUL0KQ589" hidden="1">#REF!</definedName>
    <definedName name="BExSG59XTYWP3XMK0M83PR7RRJ6X" hidden="1">#REF!</definedName>
    <definedName name="BExSG90Q4ZUU2IPGDYOM169NJV9S" hidden="1">#N/A</definedName>
    <definedName name="BExSG9X3DU845PNXYJGGLBQY2UHG" hidden="1">#N/A</definedName>
    <definedName name="BExSGE45J27MDUUNXW7Z8Q33UAON" hidden="1">#N/A</definedName>
    <definedName name="BExSGE9LY91Q0URHB4YAMX0UAMYI" hidden="1">#N/A</definedName>
    <definedName name="BExSGLB2URTLBCKBB4Y885W925F2" hidden="1">#N/A</definedName>
    <definedName name="BExSGLB38N43D2012OGH4V31BYG5" hidden="1">#REF!</definedName>
    <definedName name="BExSGM24C6GCDQ7AZ993GSU0L4A8" hidden="1">#REF!</definedName>
    <definedName name="BExSGOAYG73SFWOPAQV80P710GID" hidden="1">#N/A</definedName>
    <definedName name="BExSGOWJHRW7FWKLO2EHUOOGHNAF" hidden="1">#N/A</definedName>
    <definedName name="BExSGOWJTAP41ZV5Q23H7MI9C76W" hidden="1">#N/A</definedName>
    <definedName name="BExSGR5JQVX2HQ0PKCGZNSSUM1RV" hidden="1">#N/A</definedName>
    <definedName name="BExSGVHX69GJZHD99DKE4RZ042B1" hidden="1">#N/A</definedName>
    <definedName name="BExSGZJO4J4ZO04E2N2ECVYS9DEZ" hidden="1">#N/A</definedName>
    <definedName name="BExSH1XZ7D8YFENV083JX7CNA245" hidden="1">#REF!</definedName>
    <definedName name="BExSH6VY2TXUCXBZYL2HHLXIJMUQ" hidden="1">#REF!</definedName>
    <definedName name="BExSH71EQRNNCSJAL8SQSYX2KC3Z" hidden="1">#REF!</definedName>
    <definedName name="BExSHAHFHS7MMNJR8JPVABRGBVIT" hidden="1">#N/A</definedName>
    <definedName name="BExSHGH88QZWW4RNAX4YKAZ5JEBL" hidden="1">#N/A</definedName>
    <definedName name="BExSHOKK1OO3CX9Z28C58E5J1D9W" hidden="1">#N/A</definedName>
    <definedName name="BExSHQD8KYLTQGDXIRKCHQQ7MKIH" hidden="1">#N/A</definedName>
    <definedName name="BExSHVGPIAHXI97UBLI9G4I4M29F" hidden="1">#N/A</definedName>
    <definedName name="BExSHZYINW5IT8HG1FTJWV3W00XI" hidden="1">#REF!</definedName>
    <definedName name="BExSI0K2YL3HTCQAD8A7TR4QCUR6" hidden="1">#N/A</definedName>
    <definedName name="BExSIFUDNRWXWIWNGCCFOOD8WIAZ" hidden="1">#N/A</definedName>
    <definedName name="BExTTWD2PGX3Y9FR5F2MRNLY1DIY" hidden="1">#N/A</definedName>
    <definedName name="BExTTZNS2PBCR93C9IUW49UZ4I6T" hidden="1">#N/A</definedName>
    <definedName name="BExTU2YFQ25JQ6MEMRHHN66VLTPJ" hidden="1">#N/A</definedName>
    <definedName name="BExTU398HDTMJB21B2WUESDV6X83" hidden="1">#REF!</definedName>
    <definedName name="BExTU75IOII1V5O0C9X2VAYYVJUG" hidden="1">#N/A</definedName>
    <definedName name="BExTUA5F7V4LUIIAM17J3A8XF3JE" hidden="1">#N/A</definedName>
    <definedName name="BExTUBNCCGR1XNA3Q7ZD0G62NQN1" hidden="1">#REF!</definedName>
    <definedName name="BExTUJ53ANGZ3H1KDK4CR4Q0OD6P" hidden="1">#N/A</definedName>
    <definedName name="BExTUKXSZBM7C57G6NGLWGU4WOHY" hidden="1">#N/A</definedName>
    <definedName name="BExTULJDOIVGES73C1EGGSINWO1O" hidden="1">#REF!</definedName>
    <definedName name="BExTUNC61FA2OJUZG3MC0Q4YBUF1" hidden="1">#REF!</definedName>
    <definedName name="BExTUNXPVH2H3AULY7B6SXVNX67T" hidden="1">#REF!</definedName>
    <definedName name="BExTUR2X1IC7GYAY1X84O0KR5WT5" hidden="1">#REF!</definedName>
    <definedName name="BExTUSQCFFYZCDNHWHADBC2E1ZP1" hidden="1">#N/A</definedName>
    <definedName name="BExTUVFGOJEYS28JURA5KHQFDU5J" hidden="1">#N/A</definedName>
    <definedName name="BExTUW10U40QCYGHM5NJ3YR1O5SP" hidden="1">#N/A</definedName>
    <definedName name="BExTUWXFQHINU66YG82BI20ATMB5" hidden="1">#N/A</definedName>
    <definedName name="BExTUY9WNSJ91GV8CP0SKJTEIV82" hidden="1">#N/A</definedName>
    <definedName name="BExTV5X3G9AC91K4A6JNEDKB2R1E" hidden="1">#REF!</definedName>
    <definedName name="BExTV67VIM8PV6KO253M4DUBJQLC" hidden="1">#N/A</definedName>
    <definedName name="BExTVC7NFA7WP9S1EDA2AHCX8FDQ" hidden="1">#REF!</definedName>
    <definedName name="BExTVELZCF2YA5L6F23BYZZR6WHF" hidden="1">#N/A</definedName>
    <definedName name="BExTVGPIQZ99YFXUC8OONUX5BD42" hidden="1">#N/A</definedName>
    <definedName name="BExTVJPG17PV78W6TYF092TW5IGZ" hidden="1">#REF!</definedName>
    <definedName name="BExTVPEFRGSJWMHRBMJZCGFFCL2A" hidden="1">#N/A</definedName>
    <definedName name="BExTVRY2832QWPCH4VEEX19WM6V1" hidden="1">#REF!</definedName>
    <definedName name="BExTVTWA1E7U6YXARH8SNE3N9TJS" hidden="1">#REF!</definedName>
    <definedName name="BExTVZQLP9VFLEYQ9280W13X7E8K" hidden="1">#N/A</definedName>
    <definedName name="BExTWB4LA1PODQOH4LDTHQKBN16K" hidden="1">#N/A</definedName>
    <definedName name="BExTWH4CZGJ2C1DTQ8K4WLV227JA" hidden="1">#N/A</definedName>
    <definedName name="BExTWI0Q8AWXUA3ZN7I5V3QK2KM1" hidden="1">#N/A</definedName>
    <definedName name="BExTWJTHEBDRN9ZODEB5O59P0A6V" hidden="1">#REF!</definedName>
    <definedName name="BExTWJTIA3WUW1PUWXAOP9O8NKLZ" hidden="1">#N/A</definedName>
    <definedName name="BExTWN46D95X1F93SRFT3PQ7GC6Y" hidden="1">#REF!</definedName>
    <definedName name="BExTWST5NI5R76N6VVP136NSRFRL" hidden="1">#REF!</definedName>
    <definedName name="BExTWW95OX07FNA01WF5MSSSFQLX" hidden="1">#N/A</definedName>
    <definedName name="BExTX476KI0RNB71XI5TYMANSGBG" hidden="1">#N/A</definedName>
    <definedName name="BExTX7CEU7Y2U026A12PYLUF96ND" hidden="1">#REF!</definedName>
    <definedName name="BExTXJ6HBAIXMMWKZTJNFDYVZCAY" hidden="1">#N/A</definedName>
    <definedName name="BExTXKJ5QRNKTJZ0MQ0EP7P6RF9E" hidden="1">#N/A</definedName>
    <definedName name="BExTXRKL06PTA21RBF1FH9JSITXV" hidden="1">#REF!</definedName>
    <definedName name="BExTXT812NQT8GAEGH738U29BI0D" hidden="1">#N/A</definedName>
    <definedName name="BExTXWIP2TFPTQ76NHFOB72NICRZ" hidden="1">#N/A</definedName>
    <definedName name="BExTY4WUUTG8H435TWNQ3OQNGC3A" hidden="1">#REF!</definedName>
    <definedName name="BExTY5T62H651VC86QM4X7E28JVA" hidden="1">#N/A</definedName>
    <definedName name="BExTY99750IWOPH3EVSLEKQ96XMS" hidden="1">#N/A</definedName>
    <definedName name="BExTYHCJJ2NWRM1RV59FYR41534U" hidden="1">#N/A</definedName>
    <definedName name="BExTYKCEFJ83LZM95M1V7CSFQVEA" hidden="1">#N/A</definedName>
    <definedName name="BExTYOE6AG566E6OR72AXVEUB7FU" hidden="1">#REF!</definedName>
    <definedName name="BExTYPLA9N640MFRJJQPKXT7P88M" hidden="1">#N/A</definedName>
    <definedName name="BExTYUZJSBLCUJN057GKB51XLU5H" hidden="1">#N/A</definedName>
    <definedName name="BExTZ2XDRAB3D8PA5W6QHKSKP9GI" hidden="1">#REF!</definedName>
    <definedName name="BExTZ7F71SNTOX4LLZCK5R9VUMIJ" hidden="1">#N/A</definedName>
    <definedName name="BExTZ8X5G9S3PA4FPSNK7T69W7QT" hidden="1">#N/A</definedName>
    <definedName name="BExTZ97Y0RMR8V5BI9F2H4MFB77O" hidden="1">#N/A</definedName>
    <definedName name="BExTZ9O8DIZGO1QEAKRK7WGD6S39" hidden="1">#N/A</definedName>
    <definedName name="BExTZEM5ONS7YGHXZEZ8PEFK2DEE" hidden="1">#REF!</definedName>
    <definedName name="BExTZK5PMCAXJL4DUIGL6H9Y8U4C" hidden="1">#N/A</definedName>
    <definedName name="BExTZKB6L5SXV5UN71YVTCBEIGWY" hidden="1">#N/A</definedName>
    <definedName name="BExTZLICVKK4NBJFEGL270GJ2VQO" hidden="1">#N/A</definedName>
    <definedName name="BExTZO2596CBZKPI7YNA1QQNPAIJ" hidden="1">#N/A</definedName>
    <definedName name="BExTZPEM8EH8CIO6VUZGLP3N5CD7" hidden="1">#N/A</definedName>
    <definedName name="BExTZUCIE55KT7NRD3DZUNSIUMN4" hidden="1">#N/A</definedName>
    <definedName name="BExTZWG2IY38WXV9B5G0FO8I1U34" hidden="1">#N/A</definedName>
    <definedName name="BExTZY8TDV4U7FQL7O10G6VKWKPJ" hidden="1">#N/A</definedName>
    <definedName name="BExU02QNT4LT7H9JPUC4FXTLVGZT" hidden="1">#N/A</definedName>
    <definedName name="BExU04JDTJ7K26YIYT2VI9AGEPHV" hidden="1">#REF!</definedName>
    <definedName name="BExU09SA67DXDQYND317QLWYHABW" hidden="1">#REF!</definedName>
    <definedName name="BExU0ADVKDDZ55RMLBI4XRNAIBDJ" hidden="1">#N/A</definedName>
    <definedName name="BExU0BFJJQO1HJZKI14QGOQ6JROO" hidden="1">#N/A</definedName>
    <definedName name="BExU0FH5WTGW8MRFUFMDDSMJ6YQ5" hidden="1">#N/A</definedName>
    <definedName name="BExU0GDOIL9U33QGU9ZU3YX3V1I4" hidden="1">#N/A</definedName>
    <definedName name="BExU0HKTO8WJDQDWRTUK5TETM3HS" hidden="1">#N/A</definedName>
    <definedName name="BExU0MTJQPE041ZN7H8UKGV6MZT7" hidden="1">#N/A</definedName>
    <definedName name="BExU0QV48ZWJR8U8IQWGLLQFK5KE" hidden="1">#REF!</definedName>
    <definedName name="BExU0R5YPZGSTYDMEQU87ED0XS2U" hidden="1">#REF!</definedName>
    <definedName name="BExU0S2H7HNU35RW225FM96W5KQF" hidden="1">#REF!</definedName>
    <definedName name="BExU0XB6XCXI4SZ92YEUFMW4TAXF" hidden="1">#N/A</definedName>
    <definedName name="BExU0ZUUFYHLUK4M4E8GLGIBBNT0" hidden="1">#N/A</definedName>
    <definedName name="BExU147D6RPG6ZVTSXRKFSVRHSBG" hidden="1">#N/A</definedName>
    <definedName name="BExU16R0FC8O0W1MJHWKNI35CQ94" hidden="1">#REF!</definedName>
    <definedName name="BExU16R10W1SOAPNG4CDJ01T7JRE" hidden="1">#N/A</definedName>
    <definedName name="BExU17CKOR3GNIHDNVLH9L1IOJS9" hidden="1">#N/A</definedName>
    <definedName name="BExU1CW8P9X1X9ZIAYTNU91ULOFO" hidden="1">#N/A</definedName>
    <definedName name="BExU1E8QBZ1XOQIGTGNB6CYZ1CIX" hidden="1">#REF!</definedName>
    <definedName name="BExU1GXUTLRPJN4MRINLAPHSZQFG" hidden="1">#N/A</definedName>
    <definedName name="BExU1HE3ECQCMTO06GSCOFWGX0EO" hidden="1">#REF!</definedName>
    <definedName name="BExU1IL9AOHFO85BZB6S60DK3N8H" hidden="1">#N/A</definedName>
    <definedName name="BExU1L4VUAA79QWH15BAL2ZGBFT3" hidden="1">#N/A</definedName>
    <definedName name="BExU1LVYT8Z42U03QJJ33CAQQBUN" hidden="1">#REF!</definedName>
    <definedName name="BExU1NOPS09CLFZL1O31RAF9BQNQ" hidden="1">#N/A</definedName>
    <definedName name="BExU1PH9MOEX1JZVZ3D5M9DXB191" hidden="1">#N/A</definedName>
    <definedName name="BExU1QZEEKJA35IMEOLOJ3ODX0ZA" hidden="1">#N/A</definedName>
    <definedName name="BExU1SS58F5A8RZFGB6BDGDRRB9K" hidden="1">#REF!</definedName>
    <definedName name="BExU1TTT3QHHSKUPP90U91ZUVGOA" hidden="1">#REF!</definedName>
    <definedName name="BExU1VRURIWWVJ95O40WA23LMTJD" hidden="1">#N/A</definedName>
    <definedName name="BExU1XVK99AGSD0L9MPXSZZ8SLNQ" hidden="1">#N/A</definedName>
    <definedName name="BExU28NZXUJB9W17RSNKSK1JIHHF" hidden="1">#REF!</definedName>
    <definedName name="BExU2B7LTZE80Z978LAT02U70CXF" hidden="1">#REF!</definedName>
    <definedName name="BExU2GAZMFU5VSVU8JE1H8ZAJ0RS" hidden="1">#REF!</definedName>
    <definedName name="BExU2J5F2X05DRH9HOPZBKY8FPUV" hidden="1">#REF!</definedName>
    <definedName name="BExU2K79PAVMSQYWWQU9SAK1W7UE" hidden="1">#REF!</definedName>
    <definedName name="BExU2M5CK6XK55UIHDVYRXJJJRI4" hidden="1">#N/A</definedName>
    <definedName name="BExU2TXVT25ZTOFQAF6CM53Z1RLF" hidden="1">#N/A</definedName>
    <definedName name="BExU2XZLYIU19G7358W5T9E87AFR" hidden="1">#N/A</definedName>
    <definedName name="BExU3034FSPFSTHSL8TR4RDT6O2Y" hidden="1">#REF!</definedName>
    <definedName name="BExU36ODV97MBVC4DOTFLDICGNUK" hidden="1">#REF!</definedName>
    <definedName name="BExU39IY3BPCI6HHEZRVL66Z7R9N" hidden="1">#N/A</definedName>
    <definedName name="BExU3AQ2ZT1OSQGOVIDKEESPZ2J9" hidden="1">#REF!</definedName>
    <definedName name="BExU3B66MCKJFSKT3HL8B5EJGVX0" hidden="1">#N/A</definedName>
    <definedName name="BExU3ITFK9LS71AAWEWWTMJMBR6Z" hidden="1">#REF!</definedName>
    <definedName name="BExU3JKBJU5CCWR0472KQHDEMWJY" hidden="1">#REF!</definedName>
    <definedName name="BExU3S3WHSIQZ2HDZ790VPD37OU1" hidden="1">#REF!</definedName>
    <definedName name="BExU3UNI9NR1RNZR07NSLSZMDOQQ" hidden="1">#N/A</definedName>
    <definedName name="BExU401R18N6XKZKL7CNFOZQCM14" hidden="1">#N/A</definedName>
    <definedName name="BExU42QVGY7TK39W1BIN6CDRG2OE" hidden="1">#N/A</definedName>
    <definedName name="BExU44P2AEX6PD8VC4ISCROUCQSP" hidden="1">#N/A</definedName>
    <definedName name="BExU47OZMS6TCWMEHHF0UCSFLLPI" hidden="1">#N/A</definedName>
    <definedName name="BExU4D36E8TXN0M8KSNGEAFYP4DQ" hidden="1">#N/A</definedName>
    <definedName name="BExU4G31RRVLJ3AC6E1FNEFMXM3O" hidden="1">#N/A</definedName>
    <definedName name="BExU4GDVLPUEWBA4MRYRTQAUNO7B" hidden="1">#N/A</definedName>
    <definedName name="BExU4I141R61ZSVY7QDGOLKRDWF7" hidden="1">#REF!</definedName>
    <definedName name="BExU4I148DA7PRCCISLWQ6ABXFK6" hidden="1">#N/A</definedName>
    <definedName name="BExU4JTUJVA2IWIJCNHH1AB0ML3R" hidden="1">#N/A</definedName>
    <definedName name="BExU4L101H2KQHVKCKQ4PBAWZV6K" hidden="1">#N/A</definedName>
    <definedName name="BExU4M868OLAQUA9E677STK9OVUR" hidden="1">#REF!</definedName>
    <definedName name="BExU4NA00RRRBGRT6TOB0MXZRCRZ" hidden="1">#N/A</definedName>
    <definedName name="BExU4RRP3YHUK37345OUOUCP80ZK" hidden="1">#REF!</definedName>
    <definedName name="BExU4SIRI81X8R6KLPWZZ95O4RMA" hidden="1">#REF!</definedName>
    <definedName name="BExU4VIODISMWE2522IB5MX692T0" hidden="1">#REF!</definedName>
    <definedName name="BExU51IFNZXPBDES28457LR8X60M" hidden="1">#N/A</definedName>
    <definedName name="BExU529I6YHVOG83TJHWSILIQU1S" hidden="1">#N/A</definedName>
    <definedName name="BExU57NK1HS7I9130KQSR00WFMOP" hidden="1">#N/A</definedName>
    <definedName name="BExU57YCIKPRD8QWL6EU0YR3NG3J" hidden="1">#N/A</definedName>
    <definedName name="BExU5AI4SC76RU56IUBAKATHE71K" hidden="1">#N/A</definedName>
    <definedName name="BExU5DSTBWXLN6E59B757KRWRI6E" hidden="1">#N/A</definedName>
    <definedName name="BExU5GHXELYT04RGYBR3TYVLLUYB" hidden="1">#N/A</definedName>
    <definedName name="BExU5RVXC6OM8W2ZWGYXVJVHX11T" hidden="1">#N/A</definedName>
    <definedName name="BExU5SXMJAMNBYVYJ65Y0L02PW1N" hidden="1">#N/A</definedName>
    <definedName name="BExU5TDWM8NNDHYPQ7OQODTQ368A" hidden="1">#N/A</definedName>
    <definedName name="BExU5WJ3211WM4E0NQ7Z56NZ2AHT" hidden="1">#N/A</definedName>
    <definedName name="BExU5X4OX1V1XHS6WSSORVQPP6Z3" hidden="1">#N/A</definedName>
    <definedName name="BExU5XFHAI80D1VHCGZF0NLSAJBY" hidden="1">#REF!</definedName>
    <definedName name="BExU5XVPARTFMRYHNUTBKDIL4UJN" hidden="1">#N/A</definedName>
    <definedName name="BExU5ZIZLLCXA25XTS1KVOPJM6C6" hidden="1">#REF!</definedName>
    <definedName name="BExU66KMFBAP8JCVG9VM1RD1TNFF" hidden="1">#N/A</definedName>
    <definedName name="BExU68IOM3CB3TACNAE9565TW7SH" hidden="1">#N/A</definedName>
    <definedName name="BExU6ABFGSOAP9DQ5A7H7R55JYV5" hidden="1">#REF!</definedName>
    <definedName name="BExU6AM82KN21E82HMWVP3LWP9IL" hidden="1">#N/A</definedName>
    <definedName name="BExU6FEU1MRHU98R9YOJC5OKUJ6L" hidden="1">#N/A</definedName>
    <definedName name="BExU6KIAJ663Y8W8QMU4HCF183DF" hidden="1">#N/A</definedName>
    <definedName name="BExU6KT19B4PG6SHXFBGBPLM66KT" hidden="1">#N/A</definedName>
    <definedName name="BExU6PAVKIOAIMQ9XQIHHF1SUAGO" hidden="1">#N/A</definedName>
    <definedName name="BExU6PQZ1Q56VHFEIMOP7T0ZN2T0" hidden="1">#REF!</definedName>
    <definedName name="BExU6TY1VHJ07YNBI8WV2EETD8ES" hidden="1">#REF!</definedName>
    <definedName name="BExU6WXXC7SSQDMHSLUN5C2V4IYX" hidden="1">#N/A</definedName>
    <definedName name="BExU6XZSZXWS1YROTI4LU4RDHYAI" hidden="1">#N/A</definedName>
    <definedName name="BExU73387E74XE8A9UKZLZNJYY65" hidden="1">#N/A</definedName>
    <definedName name="BExU76ZHCJM8I7VSICCMSTC33O6U" hidden="1">#N/A</definedName>
    <definedName name="BExU7BBTUF8BQ42DSGM94X5TG5GF" hidden="1">#N/A</definedName>
    <definedName name="BExU7BHC7LGXZ6116M6UFZ2OM1DE" hidden="1">#N/A</definedName>
    <definedName name="BExU7BS3XSL1JCS5MVLYD5GYT878" hidden="1">#N/A</definedName>
    <definedName name="BExU7FDF4VOG2IZ9XFNVEWWUA0Q5" hidden="1">#N/A</definedName>
    <definedName name="BExU7HH4EAHFQHT4AXKGWAWZP3I0" hidden="1">#N/A</definedName>
    <definedName name="BExU7M49ZV9W3FWSQ78BZ6WYTHLF" hidden="1">#REF!</definedName>
    <definedName name="BExU7MF1ZVPDHOSMCAXOSYICHZ4I" hidden="1">#N/A</definedName>
    <definedName name="BExU7O2BJ6D5YCKEL6FD2EFCWYRX" hidden="1">#N/A</definedName>
    <definedName name="BExU7Q0JS9YIUKUPNSSAIDK2KJAV" hidden="1">#N/A</definedName>
    <definedName name="BExU7UYNUWOG5L991R211EZP9GH7" hidden="1">#REF!</definedName>
    <definedName name="BExU7YEO8205A4TU0ZEVMJ96NK84" hidden="1">#REF!</definedName>
    <definedName name="BExU80I6AE5OU7P7F5V7HWIZBJ4P" hidden="1">#N/A</definedName>
    <definedName name="BExU86NB26MCPYIISZ36HADONGT2" hidden="1">#N/A</definedName>
    <definedName name="BExU885EZZNSZV3GP298UJ8LB7OL" hidden="1">#N/A</definedName>
    <definedName name="BExU88G1AHFIK0TE570LT49FBNW1" hidden="1">#REF!</definedName>
    <definedName name="BExU8FSAUP9TUZ1NO9WXK80QPHWV" hidden="1">#N/A</definedName>
    <definedName name="BExU8KFLAN778MBN93NYZB0FV30G" hidden="1">#N/A</definedName>
    <definedName name="BExU8OMO2WSXQBB0AHRI1YNE7575" hidden="1">#REF!</definedName>
    <definedName name="BExU8UX9JX3XLB47YZ8GFXE0V7R2" hidden="1">#N/A</definedName>
    <definedName name="BExU8W4EJTBSR9GTLE3UZ1D0I2FD" hidden="1">#REF!</definedName>
    <definedName name="BExU90M9LP096TCJCFHF2ASKY7VW" hidden="1">#REF!</definedName>
    <definedName name="BExU91DC3DGKPZD6LTER2IRTF89C" hidden="1">#N/A</definedName>
    <definedName name="BExU96M1J7P9DZQ3S9H0C12KGYTW" hidden="1">#N/A</definedName>
    <definedName name="BExU96WV17IFGKW7HPQ9BGF0YM2D" hidden="1">#REF!</definedName>
    <definedName name="BExU97CY9GDVG4D5MWLNCWD8VSZ7" hidden="1">#N/A</definedName>
    <definedName name="BExU97CYKJUJ005PQBMTOFTMHRO2" hidden="1">#N/A</definedName>
    <definedName name="BExU9F05OR1GZ3057R6UL3WPEIYI" hidden="1">#N/A</definedName>
    <definedName name="BExU9GCSO5YILIKG6VAHN13DL75K" hidden="1">#N/A</definedName>
    <definedName name="BExU9KJOZLO15N11MJVN782NFGJ0" hidden="1">#N/A</definedName>
    <definedName name="BExU9LG29XU2K1GNKRO4438JYQZE" hidden="1">#N/A</definedName>
    <definedName name="BExU9RW36I5Z6JIXUIUB3PJH86LT" hidden="1">#N/A</definedName>
    <definedName name="BExUA28AO7OWDG3H23Q0CL4B7BHW" hidden="1">#N/A</definedName>
    <definedName name="BExUA5O923FFNEBY8BPO1TU3QGBM" hidden="1">#N/A</definedName>
    <definedName name="BExUA6Q4K25VH452AQ3ZIRBCMS61" hidden="1">#N/A</definedName>
    <definedName name="BExUAD65ZEGGOOZUHW45MERFI42D" hidden="1">#REF!</definedName>
    <definedName name="BExUAFV4JMBSM2SKBQL9NHL0NIBS" hidden="1">#N/A</definedName>
    <definedName name="BExUAGM6DEGY41928KJZ6R33715M" hidden="1">#REF!</definedName>
    <definedName name="BExUAK2DNT2RHGZ5C14SW6S45V4B" hidden="1">#N/A</definedName>
    <definedName name="BExUAK7OHYJJ56TYNMF4BKE8FGFO" hidden="1">#REF!</definedName>
    <definedName name="BExUAMWQODKBXMRH1QCMJLJBF8M7" hidden="1">#N/A</definedName>
    <definedName name="BExUAX8WS5OPVLCDXRGKTU2QMTFO" hidden="1">#N/A</definedName>
    <definedName name="BExUAX8WSL1UOP10KRQTTW3A6DJ6" hidden="1">#REF!</definedName>
    <definedName name="BExUAXJPRDJ3KEE5KIHTWCORDWFY" hidden="1">#REF!</definedName>
    <definedName name="BExUB33DR9AL49IUGQTUQRG9DWUW" hidden="1">#REF!</definedName>
    <definedName name="BExUB3OYXBDT6TO5U3ZFM8ZFQW4P" hidden="1">#REF!</definedName>
    <definedName name="BExUB8HLEXSBVPZ5AXNQEK96F1N4" hidden="1">#N/A</definedName>
    <definedName name="BExUB8MXZTKI13226L6UO2VVKEDO" hidden="1">#N/A</definedName>
    <definedName name="BExUBCDVZIEA7YT0LPSMHL5ZSERQ" hidden="1">#N/A</definedName>
    <definedName name="BExUBIDO79UAJ7JR79DDH944XVC7" hidden="1">#REF!</definedName>
    <definedName name="BExUBKXBUCN760QYU7Q8GESBWOQH" hidden="1">#N/A</definedName>
    <definedName name="BExUBL83ED0P076RN9RJ8P1MZ299" hidden="1">#N/A</definedName>
    <definedName name="BExUC07LJP0U2TR12OMYWP45GHAI" hidden="1">#REF!</definedName>
    <definedName name="BExUC623BDYEODBN0N4DO6PJQ7NU" hidden="1">#N/A</definedName>
    <definedName name="BExUC8WH8TCKBB5313JGYYQ1WFLT" hidden="1">#N/A</definedName>
    <definedName name="BExUCFCDK6SPH86I6STXX8X3WMC4" hidden="1">#N/A</definedName>
    <definedName name="BExUCHFW18Z72WDPC7HEJV7O9GJW" hidden="1">#REF!</definedName>
    <definedName name="BExUCLC6AQ5KR6LXSAXV4QQ8ASVG" hidden="1">#N/A</definedName>
    <definedName name="BExUCLXRM4AB5RG599QW5YLXZPI0" hidden="1">#REF!</definedName>
    <definedName name="BExUCQVVEIATBDB8C6NF64T1IBO8" hidden="1">#REF!</definedName>
    <definedName name="BExUCSOKNLPPC78XTSDSM02ANS98" hidden="1">#N/A</definedName>
    <definedName name="BExUCVOI4NZ6EKQS8XA2GQVTD19T" hidden="1">#REF!</definedName>
    <definedName name="BExUD2VG5ZBFKBFVG6USX7V19L6I" hidden="1">#N/A</definedName>
    <definedName name="BExUD4IOJ12X3PJG5WXNNGDRCKAP" hidden="1">#N/A</definedName>
    <definedName name="BExUD9WX9BWK72UWVSLYZJLAY5VY" hidden="1">#N/A</definedName>
    <definedName name="BExUDBEUJH9IACZDBL1VAUWPG0QW" hidden="1">#N/A</definedName>
    <definedName name="BExUDEV0CYVO7Y5IQQBEJ6FUY9S6" hidden="1">#N/A</definedName>
    <definedName name="BExUDJSZDJWW4R1OLJQVZD4DYP5Q" hidden="1">#N/A</definedName>
    <definedName name="BExUDM7B67GY3XL3N6UNZRY69UHC" hidden="1">#REF!</definedName>
    <definedName name="BExUDNP9OIVEXUFNGDP4EL4ZC3LM" hidden="1">#N/A</definedName>
    <definedName name="BExUDOWEGIW0ADLW6DJYYQMPQRXX" hidden="1">#N/A</definedName>
    <definedName name="BExUDWOXQGIZW0EAIIYLQUPXF8YV" hidden="1">#N/A</definedName>
    <definedName name="BExUDXAIC17W1FUU8Z10XUAVB7CS" hidden="1">#N/A</definedName>
    <definedName name="BExUE5OMY7OAJQ9WR8C8HG311ORP" hidden="1">#N/A</definedName>
    <definedName name="BExUEFKOQWXXGRNLAOJV2BJ66UB8" hidden="1">#N/A</definedName>
    <definedName name="BExUEJGX3OQQP5KFRJSRCZ70EI9V" hidden="1">#N/A</definedName>
    <definedName name="BExUESGMRVDGIC525R2RL9DMTJ85" hidden="1">#REF!</definedName>
    <definedName name="BExUEYR71COFS2X8PDNU21IPMQEU" hidden="1">#N/A</definedName>
    <definedName name="BExUFDQQ46NO6VRDY152DPS3BR0X" hidden="1">#REF!</definedName>
    <definedName name="BExVPRLJ9I6RX45EDVFSQGCPJSOK" hidden="1">#N/A</definedName>
    <definedName name="BExVQO9KXCVUXZRLU6MVIIDPLJ2Z" hidden="1">#REF!</definedName>
    <definedName name="BExVQYR8B9MBGW0QB25BXDAEDO1G" hidden="1">#REF!</definedName>
    <definedName name="BExVR1WF5ZPUVMQX62QOKYK3A2ZN" hidden="1">#REF!</definedName>
    <definedName name="BExVRJ4XJDD3N0Q8H6TYL6DOL067" hidden="1">#N/A</definedName>
    <definedName name="BExVRWX881QNNXBOEOIOG8NPUYP7" hidden="1">#REF!</definedName>
    <definedName name="BExVS3TDJ3UEJJQDRC136SDK9M75" hidden="1">#N/A</definedName>
    <definedName name="BExVSIY70AVKYAUWGYEN0EOW7WL5" hidden="1">#REF!</definedName>
    <definedName name="BExVSL787C8E4HFQZ2NVLT35I2XV" hidden="1">#N/A</definedName>
    <definedName name="BExVSQ56SRW69SB8U05OATZXYFO5" hidden="1">#REF!</definedName>
    <definedName name="BExVSTFTVV14SFGHQUOJL5SQ5TX9" hidden="1">#N/A</definedName>
    <definedName name="BExVSUC8DQ5N6MWIIS7JIRB4CZXJ" hidden="1">#REF!</definedName>
    <definedName name="BExVSVU65L2YLKIJ3DZTUD0PFENQ" hidden="1">#N/A</definedName>
    <definedName name="BExVT24RZE8ENVAP1UIV4S90RDAE" hidden="1">#N/A</definedName>
    <definedName name="BExVT3MPE8LQ5JFN3HQIFKSQ80U4" hidden="1">#N/A</definedName>
    <definedName name="BExVT4J297Q4ZB4APC86UGHCCQGL" hidden="1">#REF!</definedName>
    <definedName name="BExVT4TUR5DPCET5AXGASUHH6DTX" hidden="1">#REF!</definedName>
    <definedName name="BExVT7TRK3NZHPME2TFBXOF1WBR9" hidden="1">#N/A</definedName>
    <definedName name="BExVT8Q3UT11GKS9N1QAOW5MGT0D" hidden="1">#N/A</definedName>
    <definedName name="BExVT9H0R0T7WGQAAC0HABMG54YM" hidden="1">#N/A</definedName>
    <definedName name="BExVTCMDDEDGLUIMUU6BSFHEWTOP" hidden="1">#N/A</definedName>
    <definedName name="BExVTCMDQMLKRA2NQR72XU6Y54IK" hidden="1">#N/A</definedName>
    <definedName name="BExVTCRV8FQ5U9OYWWL44N6KFNHU" hidden="1">#N/A</definedName>
    <definedName name="BExVTGYWRW91IOVTIN4IFF6D4MPD" hidden="1">#N/A</definedName>
    <definedName name="BExVTNESHPVG0A0KZ7BRX26MS0PF" hidden="1">#N/A</definedName>
    <definedName name="BExVTTJVTNRSBHBTUZ78WG2JM5MK" hidden="1">#N/A</definedName>
    <definedName name="BExVTTJW6W0O9MS3X0OREUC27Z9I" hidden="1">#REF!</definedName>
    <definedName name="BExVTXLMYR87BC04D1ERALPUFVPG" hidden="1">#N/A</definedName>
    <definedName name="BExVUL9V3H8ZF6Y72LQBBN639YAA" hidden="1">#N/A</definedName>
    <definedName name="BExVUUPU1DIWNJECNZV8XSKP228E" hidden="1">#N/A</definedName>
    <definedName name="BExVV2NP3LMKY0REGFFOYTRNZ0LB" hidden="1">#REF!</definedName>
    <definedName name="BExVV5T14N2HZIK7HQ4P2KG09U0J" hidden="1">#N/A</definedName>
    <definedName name="BExVV7R410VYLADLX9LNG63ID6H1" hidden="1">#N/A</definedName>
    <definedName name="BExVVA03RCXYOCRVTNOLNEYWHIKZ" hidden="1">#N/A</definedName>
    <definedName name="BExVVCEED4JEKF59OV0G3T4XFMFO" hidden="1">#N/A</definedName>
    <definedName name="BExVVOOLPJR06MDRAZJ3IWGK9DGZ" hidden="1">#N/A</definedName>
    <definedName name="BExVVPFO2J7FMSRPD36909HN4BZJ" hidden="1">#N/A</definedName>
    <definedName name="BExVVQ19AQ3VCARJOC38SF7OYE9Y" hidden="1">#N/A</definedName>
    <definedName name="BExVVQ19TAECID45CS4HXT1RD3AQ" hidden="1">#N/A</definedName>
    <definedName name="BExVW084FVGZY4A4QSWNNZ6EIUCI" hidden="1">#N/A</definedName>
    <definedName name="BExVW2BMLU877O58PB4QZAP0OQKJ" hidden="1">#REF!</definedName>
    <definedName name="BExVW3YV5XGIVJ97UUPDJGJ2P15B" hidden="1">#N/A</definedName>
    <definedName name="BExVW5X571GEYR5SCU1Z2DHKWM79" hidden="1">#N/A</definedName>
    <definedName name="BExVW6YTKA098AF57M4PHNQ54XMH" hidden="1">#N/A</definedName>
    <definedName name="BExVW8RJVZPSRUKVPLI7O5P65H6B" hidden="1">#N/A</definedName>
    <definedName name="BExVWI20GI1ZDHWNKE6DQ0UR8US3" hidden="1">#REF!</definedName>
    <definedName name="BExVWINKCH0V0NUWH363SMXAZE62" hidden="1">#N/A</definedName>
    <definedName name="BExVWL7COSOC8IH63WCYNNQKZXM9" hidden="1">#REF!</definedName>
    <definedName name="BExVWMEJ5E6ZFAVCDDKX2FIQYO1O" hidden="1">#N/A</definedName>
    <definedName name="BExVWY3CO5X3NWO843J86GA3IJYS" hidden="1">#N/A</definedName>
    <definedName name="BExVWYU8EK669NP172GEIGCTVPPA" hidden="1">#N/A</definedName>
    <definedName name="BExVX3MVJ0GHWPP1EL59ZQNKMX0B" hidden="1">#N/A</definedName>
    <definedName name="BExVX3XN2DRJKL8EDBIG58RYQ36R" hidden="1">#N/A</definedName>
    <definedName name="BExVX48G0J7DY5O1U4DZPG8QY3H0" hidden="1">#N/A</definedName>
    <definedName name="BExVXDZ63PUART77BBR5SI63TPC6" hidden="1">#N/A</definedName>
    <definedName name="BExVXGTMTFG0662SLIF6EK2YYJB5" hidden="1">#REF!</definedName>
    <definedName name="BExVXH4FD2KE3JMYJ1ZM0RITET7R" hidden="1">#REF!</definedName>
    <definedName name="BExVXHKI6LFYMGWISMPACMO247HL" hidden="1">#N/A</definedName>
    <definedName name="BExVXK4BYRNREV2HC6MYHVKYC3U3" hidden="1">#REF!</definedName>
    <definedName name="BExVXL0N9EX0J93MKD94O3O5A8VW" hidden="1">#REF!</definedName>
    <definedName name="BExVXLX2BZ5EF2X6R41BTKRJR1NM" hidden="1">#N/A</definedName>
    <definedName name="BExVXMYWQ95WDG4D4TG5M7G2RGX9" hidden="1">#N/A</definedName>
    <definedName name="BExVXQ9FGWC8L41YC93GF0GL3XEK" hidden="1">#REF!</definedName>
    <definedName name="BExVXW96HZI0WUJZHYA5HXS1A06B" hidden="1">#N/A</definedName>
    <definedName name="BExVXY7EJEK3T8IQMVNHZPATFIJK" hidden="1">#REF!</definedName>
    <definedName name="BExVY0WI6ITY1INO0L1DP6GYNIRV" hidden="1">#N/A</definedName>
    <definedName name="BExVY11V7U1SAY4QKYE0PBSPD7LW" hidden="1">#N/A</definedName>
    <definedName name="BExVY1SV37DL5YU59HS4IG3VBCP4" hidden="1">#N/A</definedName>
    <definedName name="BExVY3G65JTSWP6O0WK55GU9JHG4" hidden="1">#N/A</definedName>
    <definedName name="BExVY3WFGJKSQA08UF9NCMST928Y" hidden="1">#N/A</definedName>
    <definedName name="BExVY954UOEVQEIC5OFO4NEWVKAQ" hidden="1">#N/A</definedName>
    <definedName name="BExVYHDYIV5397LC02V4FEP8VD6W" hidden="1">#N/A</definedName>
    <definedName name="BExVYOVIZDA18YIQ0A30Q052PCAK" hidden="1">#N/A</definedName>
    <definedName name="BExVYQIXPEM6J4JVP78BRHIC05PV" hidden="1">#N/A</definedName>
    <definedName name="BExVYSBNU2UQXRCVB14PM95CV63E" hidden="1">#REF!</definedName>
    <definedName name="BExVYVGWN7SONLVDH9WJ2F1JS264" hidden="1">#N/A</definedName>
    <definedName name="BExVYX9TCZHBGH8YY4E6E1V5HGXR" hidden="1">#N/A</definedName>
    <definedName name="BExVZ9EO732IK6MNMG17Y1EFTJQC" hidden="1">#N/A</definedName>
    <definedName name="BExVZB1Y5J4UL2LKK0363EU7GIJ1" hidden="1">#N/A</definedName>
    <definedName name="BExVZJQVO5LQ0BJH5JEN5NOBIAF6" hidden="1">#N/A</definedName>
    <definedName name="BExVZMAMXN94E2EC7TENRVIT267M" hidden="1">#REF!</definedName>
    <definedName name="BExVZNXWS91RD7NXV5NE2R3C8WW7" hidden="1">#N/A</definedName>
    <definedName name="BExW0386REQRCQCVT9BCX80UPTRY" hidden="1">#N/A</definedName>
    <definedName name="BExW074GQFJVIW1QFJ0DWXS0E1UF" hidden="1">#REF!</definedName>
    <definedName name="BExW0FYP4WXY71CYUG40SUBG9UWU" hidden="1">#N/A</definedName>
    <definedName name="BExW0KRAJX0MU1L3PY0OHX5T1R1S" hidden="1">#REF!</definedName>
    <definedName name="BExW0LIDYVQWKEA30YRX3P4A5E17" hidden="1">#N/A</definedName>
    <definedName name="BExW0NB2K2ULHQJXYDIB0GZZLVCK" hidden="1">#REF!</definedName>
    <definedName name="BExW0RI61B4VV0ARXTFVBAWRA1C5" hidden="1">#N/A</definedName>
    <definedName name="BExW1253UNBYEM8J2LXKO6SYIOZH" hidden="1">#N/A</definedName>
    <definedName name="BExW15FSPYITRG1U874FGY9H67IV" hidden="1">#REF!</definedName>
    <definedName name="BExW1A34LQZSQJ11REFT4MW0PGOL" hidden="1">#REF!</definedName>
    <definedName name="BExW1BVUYQTKMOR56MW7RVRX4L1L" hidden="1">#N/A</definedName>
    <definedName name="BExW1E4OHN0B0XI2SSTVWXHBL973" hidden="1">#REF!</definedName>
    <definedName name="BExW1F1220628FOMTW5UAATHRJHK" hidden="1">#N/A</definedName>
    <definedName name="BExW1H4KKZHV58JEFSET4PP3G7C7" hidden="1">#N/A</definedName>
    <definedName name="BExW1IMIU4LD3MBU2580KN52IELN" hidden="1">#N/A</definedName>
    <definedName name="BExW1TKA0Z9OP2DTG50GZR5EG8C7" hidden="1">#N/A</definedName>
    <definedName name="BExW1U0JLKQ094DW5MMOI8UHO09V" hidden="1">#N/A</definedName>
    <definedName name="BExW1XWT58GOZNL0WU7MA7ZXP4LY" hidden="1">#REF!</definedName>
    <definedName name="BExW1YIDJ4LX0OMGUJ5P1K90JAJT" hidden="1">#REF!</definedName>
    <definedName name="BExW283NP9D366XFPXLGSCI5UB0L" hidden="1">#N/A</definedName>
    <definedName name="BExW2D1M13DXK56UZMB5Q87NXS8F" hidden="1">#N/A</definedName>
    <definedName name="BExW2H3C8WJSBW5FGTFKVDVJC4CL" hidden="1">#N/A</definedName>
    <definedName name="BExW2HOXVTHI2ZPONOSAL0BWVPQH" hidden="1">#N/A</definedName>
    <definedName name="BExW2MSCKPGF5K3I7TL4KF5ISUOL" hidden="1">#N/A</definedName>
    <definedName name="BExW2PXJH51WON8DF17MJXAAEQLI" hidden="1">#N/A</definedName>
    <definedName name="BExW2QDUFG782MHAKSN9JK9QI3LV" hidden="1">#N/A</definedName>
    <definedName name="BExW2RKTAW37GLLZZULR6XPTO4ZJ" hidden="1">#REF!</definedName>
    <definedName name="BExW2SMO90FU9W8DVVES6Q4E6BZR" hidden="1">#N/A</definedName>
    <definedName name="BExW31MCV04X4C43S02DMMONMVK8" hidden="1">#REF!</definedName>
    <definedName name="BExW36V9N91OHCUMGWJQL3I5P4JK" hidden="1">#N/A</definedName>
    <definedName name="BExW3EIBA1J9Q9NA9VCGZGRS8WV7" hidden="1">#N/A</definedName>
    <definedName name="BExW3FEO8FI8N6AGQKYEG4SQVJWB" hidden="1">#N/A</definedName>
    <definedName name="BExW3GB28STOMJUSZEIA7YKYNS4Y" hidden="1">#N/A</definedName>
    <definedName name="BExW3RJKTWGCZRZKATG48B9N9Y4Q" hidden="1">#N/A</definedName>
    <definedName name="BExW3T1K638HT5E0Y8MMK108P5JT" hidden="1">#N/A</definedName>
    <definedName name="BExW4217ZHL9VO39POSTJOD090WU" hidden="1">#N/A</definedName>
    <definedName name="BExW46TU310BRJER843DALV8Y4P0" hidden="1">#REF!</definedName>
    <definedName name="BExW4A9UKFXF3O6PTX27Y73HSQ7B" hidden="1">#N/A</definedName>
    <definedName name="BExW4BX95CXC79TYQ13QEDCA57RJ" hidden="1">#REF!</definedName>
    <definedName name="BExW4E0T51K2R8M3ERW1CF978A55" hidden="1">#REF!</definedName>
    <definedName name="BExW4GPW71EBF8XPS2QGVQHBCDX3" hidden="1">#N/A</definedName>
    <definedName name="BExW4JKC5837JBPCOJV337ZVYYY3" hidden="1">#N/A</definedName>
    <definedName name="BExW4QGON5680N6EAIVIOR5C3LOX" hidden="1">#REF!</definedName>
    <definedName name="BExW4QR9FV9MP5K610THBSM51RYO" hidden="1">#N/A</definedName>
    <definedName name="BExW4SEPOYFEPD0YQ97SZFKJVOF2" hidden="1">#REF!</definedName>
    <definedName name="BExW4Z029R9E19ZENN3WEA3VDAD1" hidden="1">#N/A</definedName>
    <definedName name="BExW50CJP77U4OKJMFDIP7JPD8A9" hidden="1">#REF!</definedName>
    <definedName name="BExW518XDU22W4OMSXHU1MKJQ5D5" hidden="1">#REF!</definedName>
    <definedName name="BExW5374G1OETC40U3ULFLW8VH3Y" hidden="1">#REF!</definedName>
    <definedName name="BExW5A8M7AKU6TY1YKLQ7ATTYUJ5" hidden="1">#REF!</definedName>
    <definedName name="BExW5AJE6VM9IDV35S7BBBTL13DM" hidden="1">#REF!</definedName>
    <definedName name="BExW5AZNT6IAZGNF2C879ODHY1B8" hidden="1">#N/A</definedName>
    <definedName name="BExW5F19082UBWOP904JUGB1XGSZ" hidden="1">#REF!</definedName>
    <definedName name="BExW5GONUJ20B0CR1X2ZQURYZ1L1" hidden="1">#REF!</definedName>
    <definedName name="BExW5L111SR231Q28T1DS31H3HM3" hidden="1">#REF!</definedName>
    <definedName name="BExW5WPU27WD4NWZOT0ZEJIDLX5J" hidden="1">#N/A</definedName>
    <definedName name="BExW5XWYGS07KGF5FLDA0YLJ22M3" hidden="1">#REF!</definedName>
    <definedName name="BExW660AV1TUV2XNUPD65RZR3QOO" hidden="1">#N/A</definedName>
    <definedName name="BExW66LVVZK656PQY1257QMHP2AY" hidden="1">#N/A</definedName>
    <definedName name="BExW6EJPHAP1TWT380AZLXNHR22P" hidden="1">#N/A</definedName>
    <definedName name="BExW6G1PJ38H10DVLL8WPQ736OEB" hidden="1">#N/A</definedName>
    <definedName name="BExW6H8VCUTC0Y4UFAXWO95ULL9A" hidden="1">#N/A</definedName>
    <definedName name="BExW72OESERQBVJV8MIAKOW9OCXY" hidden="1">#REF!</definedName>
    <definedName name="BExW78O0I9XUJC0WV5820ZUFBGR8" hidden="1">#N/A</definedName>
    <definedName name="BExW794A74Z5F2K8LVQLD6VSKXUE" hidden="1">#N/A</definedName>
    <definedName name="BExW7GB86YJPJNGRMSQNAEACM0KJ" hidden="1">#REF!</definedName>
    <definedName name="BExW7KNM5YSWL0KWO50UQXJZ1RGX" hidden="1">#N/A</definedName>
    <definedName name="BExW7NCUVZID2E4CC1LFPVQBBKPQ" hidden="1">#REF!</definedName>
    <definedName name="BExW7R8Z181QJ6IRPGRLFBGF9NV5" hidden="1">#REF!</definedName>
    <definedName name="BExW81FTDZRQPT9WMV3KJ9HMTG49" hidden="1">#N/A</definedName>
    <definedName name="BExW89J5FW3576XU5GUKT76F2V0U" hidden="1">#REF!</definedName>
    <definedName name="BExW8CTTIEAMRP4B357A0QL40KJM" hidden="1">#N/A</definedName>
    <definedName name="BExW8F85LPXGGA60ZY0SYAA0AHQD" hidden="1">#N/A</definedName>
    <definedName name="BExW8FTPYRDEV415L69GAHBGSK49" hidden="1">#REF!</definedName>
    <definedName name="BExW8K0SSIPSKBVP06IJ71600HJZ" hidden="1">#N/A</definedName>
    <definedName name="BExW8LIQDC53S19ZM5JXD89O1YDR" hidden="1">#REF!</definedName>
    <definedName name="BExW8NM8DJJESE7GF7VGTO2XO6P1" hidden="1">#N/A</definedName>
    <definedName name="BExW8QM5T40FHARC8SAV9FJ39HOX" hidden="1">#REF!</definedName>
    <definedName name="BExW8T0GVY3ZYO4ACSBLHS8SH895" hidden="1">#N/A</definedName>
    <definedName name="BExW8X27S2YDXI2LEFWXA9L1JGOS" hidden="1">#REF!</definedName>
    <definedName name="BExW8YEP73JMMU9HZ08PM4WHJQZ4" hidden="1">#N/A</definedName>
    <definedName name="BExW937AT53OZQRHNWQZ5BVH24IE" hidden="1">#N/A</definedName>
    <definedName name="BExW95LN5N0LYFFVP7GJEGDVDLF0" hidden="1">#N/A</definedName>
    <definedName name="BExW967733Q8RAJOHR2GJ3HO8JIW" hidden="1">#N/A</definedName>
    <definedName name="BExW99HW5O4L5ETRXPJIXU8EGS6Z" hidden="1">#N/A</definedName>
    <definedName name="BExW9POK1KIOI0ALS5MZIKTDIYMA" hidden="1">#N/A</definedName>
    <definedName name="BExW9TVLB7OIHTG98I7I4EXBL61S" hidden="1">#N/A</definedName>
    <definedName name="BExXLDE6PN4ESWT3LXJNQCY94NE4" hidden="1">#N/A</definedName>
    <definedName name="BExXLIHLHAZTRH0APJHX7JQB23AG" hidden="1">#N/A</definedName>
    <definedName name="BExXLQVOO9YAWFPB1BQ1PIJV5KAF" hidden="1">#REF!</definedName>
    <definedName name="BExXLQVPK2H3IF0NDDA5CT612EUK" hidden="1">#N/A</definedName>
    <definedName name="BExXLR6IO70TYTACKQH9M5PGV24J" hidden="1">#N/A</definedName>
    <definedName name="BExXM065WOLYRYHGHOJE0OOFXA4M" hidden="1">#N/A</definedName>
    <definedName name="BExXM3GUNXVDM82KUR17NNUMQCNI" hidden="1">#N/A</definedName>
    <definedName name="BExXM7NWP3WJFFLZTTUGVCCM2RZ2" hidden="1">#REF!</definedName>
    <definedName name="BExXMA28M8SH7MKIGETSDA72WUIZ" hidden="1">#N/A</definedName>
    <definedName name="BExXMM1UBFFURSGVG99M80FHYP63" hidden="1">#REF!</definedName>
    <definedName name="BExXMOLHIAHDLFSA31PUB36SC3I9" hidden="1">#N/A</definedName>
    <definedName name="BExXMT8T5Z3M2JBQN65X2LKH0YQI" hidden="1">#N/A</definedName>
    <definedName name="BExXMTUC65JCNB7QX2WHXBPT5CMX" hidden="1">#REF!</definedName>
    <definedName name="BExXMYC7XF9E4AOF32LKBE14CY6I" hidden="1">#REF!</definedName>
    <definedName name="BExXN1XNO7H60M9X1E7EVWFJDM5N" hidden="1">#N/A</definedName>
    <definedName name="BExXN22ZOTIW49GPLWFYKVM90FNZ" hidden="1">#N/A</definedName>
    <definedName name="BExXN4C031W9DK73MJHKL8YT1QA8" hidden="1">#N/A</definedName>
    <definedName name="BExXN6QAP8UJQVN4R4BQKPP4QK35" hidden="1">#N/A</definedName>
    <definedName name="BExXNBOA39T2X6Y5Y5GZ5DDNA1AX" hidden="1">#N/A</definedName>
    <definedName name="BExXNBTQONDCMY253W01Z04EKWQS" hidden="1">#REF!</definedName>
    <definedName name="BExXND6872VJ3M2PGT056WQMWBHD" hidden="1">#N/A</definedName>
    <definedName name="BExXNDH1DZA1BEQOXRZJCDO44MTO" hidden="1">#REF!</definedName>
    <definedName name="BExXNJBHJMVFNR8CJXAF7GUKYCK2" hidden="1">#N/A</definedName>
    <definedName name="BExXNPM24UN2PGVL9D1TUBFRIKR4" hidden="1">#N/A</definedName>
    <definedName name="BExXNSWLB2JVE37XUPMMNRHPUU35" hidden="1">#REF!</definedName>
    <definedName name="BExXNTIB7V9GQ3CRSFP74N6ONCUD" hidden="1">#N/A</definedName>
    <definedName name="BExXNUUSF7BXCV2FP77K21G0V5ZQ" hidden="1">#REF!</definedName>
    <definedName name="BExXNWYB165VO9MHARCL5WLCHWS0" hidden="1">#N/A</definedName>
    <definedName name="BExXO278QHQN8JDK5425EJ615ECC" hidden="1">#N/A</definedName>
    <definedName name="BExXOBHOP0WGFHI2Y9AO4L440UVQ" hidden="1">#N/A</definedName>
    <definedName name="BExXOCJEK8U4DTT7CXZ9FY8XBL53" hidden="1">#N/A</definedName>
    <definedName name="BExXOH6KDAG5EBHNSFID0KI5PE67" hidden="1">#REF!</definedName>
    <definedName name="BExXOHSAD2NSHOLLMZ2JWA4I3I1R" hidden="1">#N/A</definedName>
    <definedName name="BExXOVPXBBPMBV8REWVCI8394SY1" hidden="1">#REF!</definedName>
    <definedName name="BExXP2BA6SMD7PN6MC9BKTCXHWK8" hidden="1">#REF!</definedName>
    <definedName name="BExXP3276FAJJGZJ6IEFCUUIVQ75" hidden="1">#REF!</definedName>
    <definedName name="BExXP80B5FGA00JCM7UXKPI3PB7Y" hidden="1">#N/A</definedName>
    <definedName name="BExXP85M4WXYVN1UVHUTOEKEG5XS" hidden="1">#N/A</definedName>
    <definedName name="BExXPBWKTZV1S52ZB9I9F1I4JV2Y" hidden="1">#N/A</definedName>
    <definedName name="BExXPELOTHOAG0OWILLAH94OZV5J" hidden="1">#N/A</definedName>
    <definedName name="BExXPQQKNV21K3EC5WU9ABON2RWX" hidden="1">#REF!</definedName>
    <definedName name="BExXPRHLHDDXZE0DIJMVRE39XF9U" hidden="1">#REF!</definedName>
    <definedName name="BExXPS31W1VD2NMIE4E37LHVDF0L" hidden="1">#N/A</definedName>
    <definedName name="BExXPTA81ZB76TV8EW01CEVKUGR7" hidden="1">#REF!</definedName>
    <definedName name="BExXPXHA3KQ13MVG3NLO4ENABDVD" hidden="1">#REF!</definedName>
    <definedName name="BExXPZKYEMVF5JOC14HYOOYQK6JK" hidden="1">#N/A</definedName>
    <definedName name="BExXQ30Y7IFFQ4C13UL3DEVKSPMM" hidden="1">#N/A</definedName>
    <definedName name="BExXQ3XC41G295IG5C7HGLKRTCNB" hidden="1">#REF!</definedName>
    <definedName name="BExXQ89PA10X79WBWOEP1AJX1OQM" hidden="1">#N/A</definedName>
    <definedName name="BExXQCGQGGYSI0LTRVR73MUO50AW" hidden="1">#N/A</definedName>
    <definedName name="BExXQEEXFHDQ8DSRAJSB5ET6J004" hidden="1">#N/A</definedName>
    <definedName name="BExXQH41O5HZAH8BO6HCFY8YC3TU" hidden="1">#N/A</definedName>
    <definedName name="BExXQIRBLQSLAJTFL7224FCFUTKH" hidden="1">#N/A</definedName>
    <definedName name="BExXQJIEF5R3QQ6D8HO3NGPU0IQC" hidden="1">#N/A</definedName>
    <definedName name="BExXQU00K9ER4I1WM7T9J0W1E7ZC" hidden="1">#N/A</definedName>
    <definedName name="BExXQU00KOR7XLM8B13DGJ1MIQDY" hidden="1">#N/A</definedName>
    <definedName name="BExXQXG18PS8HGBOS03OSTQ0KEYC" hidden="1">#N/A</definedName>
    <definedName name="BExXQXQT4OAFQT5B0YB3USDJOJOB" hidden="1">#N/A</definedName>
    <definedName name="BExXR3FSEXAHSXEQNJORWFCPX86N" hidden="1">#N/A</definedName>
    <definedName name="BExXR3W3FKYQBLR299HO9RZ70C43" hidden="1">#N/A</definedName>
    <definedName name="BExXR46U23CRRBV6IZT982MAEQKI" hidden="1">#N/A</definedName>
    <definedName name="BExXR8OKAVX7O70V5IYG2PRKXSTI" hidden="1">#N/A</definedName>
    <definedName name="BExXRA6N6XCLQM6XDV724ZIH6G93" hidden="1">#N/A</definedName>
    <definedName name="BExXRABZ1CNKCG6K1MR6OUFHF7J9" hidden="1">#N/A</definedName>
    <definedName name="BExXRB8BIVV6QSHVFNMWVE4LC36P" hidden="1">#N/A</definedName>
    <definedName name="BExXRBOFETC0OTJ6WY3VPMFH03VB" hidden="1">#N/A</definedName>
    <definedName name="BExXRD13K1S9Y3JGR7CXSONT7RJZ" hidden="1">#N/A</definedName>
    <definedName name="BExXRIFB4QQ87QIGA9AG0NXP577K" hidden="1">#N/A</definedName>
    <definedName name="BExXRIQ2JF2CVTRDQX2D9SPH7FTN" hidden="1">#N/A</definedName>
    <definedName name="BExXRLF5TB34SA9TVT8U03ZBKBVQ" hidden="1">#REF!</definedName>
    <definedName name="BExXRO4A6VUH1F4XV8N1BRJ4896W" hidden="1">#N/A</definedName>
    <definedName name="BExXRO9N1SNJZGKD90P4K7FU1J0P" hidden="1">#N/A</definedName>
    <definedName name="BExXRV5QP3Z0KAQ1EQT9JYT2FV0L" hidden="1">#N/A</definedName>
    <definedName name="BExXRZ20LZZCW8LVGDK0XETOTSAI" hidden="1">#N/A</definedName>
    <definedName name="BExXRZNM651EJ5HJPGKGTVYLAZQ1" hidden="1">#N/A</definedName>
    <definedName name="BExXS0JZHJKZUNH6A7RDT2H1QUAQ" hidden="1">#N/A</definedName>
    <definedName name="BExXS63O4OMWMNXXAODZQFSDG33N" hidden="1">#N/A</definedName>
    <definedName name="BExXSBSP1TOY051HSPEPM0AEIO2M" hidden="1">#N/A</definedName>
    <definedName name="BExXSC8RFK5D68FJD2HI4K66SA6I" hidden="1">#N/A</definedName>
    <definedName name="BExXSCE8SVYRNZ34QA6FYE6DGAYH" hidden="1">#N/A</definedName>
    <definedName name="BExXSJFQQBLD489IJ25AYBN3JXQD" hidden="1">#REF!</definedName>
    <definedName name="BExXSK1BTLTDS4U408HV4IXKA1Y0" hidden="1">#N/A</definedName>
    <definedName name="BExXSNHC88W4UMXEOIOOATJAIKZO" hidden="1">#N/A</definedName>
    <definedName name="BExXSO2WHNR2SNTE7W9LJ94LFC8J" hidden="1">#N/A</definedName>
    <definedName name="BExXSTBS08WIA9TLALV3UQ2Z3MRG" hidden="1">#N/A</definedName>
    <definedName name="BExXSUO9KLIRPAIUK9Y7EN556MHJ" hidden="1">#N/A</definedName>
    <definedName name="BExXSVQ2WOJJ73YEO8Q2FK60V4G8" hidden="1">#N/A</definedName>
    <definedName name="BExXSWBP6N2CNOX4RB67R4MVU2PA" hidden="1">#N/A</definedName>
    <definedName name="BExXT743OK0T2ZC8XGR2O2ODSJXR" hidden="1">#N/A</definedName>
    <definedName name="BExXTHLRNL82GN7KZY3TOLO508N7" hidden="1">#N/A</definedName>
    <definedName name="BExXTKG5Y8UU6ACVMXAOT70BPU9X" hidden="1">#REF!</definedName>
    <definedName name="BExXTL72MKEQSQH9L2OTFLU8DM2B" hidden="1">#N/A</definedName>
    <definedName name="BExXTM3M4RTCRSX7VGAXGQNPP668" hidden="1">#N/A</definedName>
    <definedName name="BExXTOCF78J7WY6FOVBRY1N2RBBR" hidden="1">#N/A</definedName>
    <definedName name="BExXTP3GYO6Z9RTKKT10XA0UTV3T" hidden="1">#N/A</definedName>
    <definedName name="BExXTXS8D20YL64F3V3YG5KFU49B" hidden="1">#REF!</definedName>
    <definedName name="BExXTZKZ4CG92ZQLIRKEXXH9BFIR" hidden="1">#N/A</definedName>
    <definedName name="BExXU4DR82L9P6AH5P0DEYGUZH9Y" hidden="1">#REF!</definedName>
    <definedName name="BExXU4J2BM2964GD5UZHM752Q4NS" hidden="1">#N/A</definedName>
    <definedName name="BExXU4J347CTIIQSE1W8SHD475PF" hidden="1">#REF!</definedName>
    <definedName name="BExXU6XDTT7RM93KILIDEYPA9XKF" hidden="1">#N/A</definedName>
    <definedName name="BExXU8VLZA7WLPZ3RAQZGNERUD26" hidden="1">#N/A</definedName>
    <definedName name="BExXUB9RSLSCNN5ETLXY72DAPZZM" hidden="1">#N/A</definedName>
    <definedName name="BExXUFRM82XQIN2T8KGLDQL1IBQW" hidden="1">#N/A</definedName>
    <definedName name="BExXUHF0NG7HGMQLH288WXD24PKK" hidden="1">#REF!</definedName>
    <definedName name="BExXUM26U5FOP90SBD92MMHRR1OM" hidden="1">#REF!</definedName>
    <definedName name="BExXUOWSD5U2LCL8SJWABIFY77KR" hidden="1">#N/A</definedName>
    <definedName name="BExXUQEQBF6FI240ZGIF9YXZSRAU" hidden="1">#N/A</definedName>
    <definedName name="BExXUYCJV8JBTRX9BMX94YAPKPV3" hidden="1">#N/A</definedName>
    <definedName name="BExXUYND6EJO7CJ5KRICV4O1JNWK" hidden="1">#N/A</definedName>
    <definedName name="BExXV6FWG4H3S2QEUJZYIXILNGJ7" hidden="1">#N/A</definedName>
    <definedName name="BExXV83BBPJ70KB1OGP9FWW8HVBC" hidden="1">#REF!</definedName>
    <definedName name="BExXVE33RSIDR0R8Q28IJ3Q00KQM" hidden="1">#REF!</definedName>
    <definedName name="BExXVE8FVTHU622WKAEZNYBPR6TU" hidden="1">#REF!</definedName>
    <definedName name="BExXVK87BMMO6LHKV0CFDNIQVIBS" hidden="1">#N/A</definedName>
    <definedName name="BExXVKZ9WXPGL6IVY6T61IDD771I" hidden="1">#N/A</definedName>
    <definedName name="BExXVUPVE2PUV62XSLQ0VRT7J2UP" hidden="1">#N/A</definedName>
    <definedName name="BExXVY5UPGF12PC8PBWJHJGTFK3C" hidden="1">#REF!</definedName>
    <definedName name="BExXW0K72T1Y8K1I4VZT87UY9S2G" hidden="1">#N/A</definedName>
    <definedName name="BExXW27MMXHXUXX78SDTBE1JYTHT" hidden="1">#N/A</definedName>
    <definedName name="BExXW2YIM2MYBSHRIX0RP9D4PRMN" hidden="1">#N/A</definedName>
    <definedName name="BExXWBNE4KTFSXKVSRF6WX039WPB" hidden="1">#N/A</definedName>
    <definedName name="BExXWFP5AYE7EHYTJWBZSQ8PQ0YX" hidden="1">#N/A</definedName>
    <definedName name="BExXWLZP05YL06O29AJ6JE7ZDVKV" hidden="1">#N/A</definedName>
    <definedName name="BExXWVFIBQT8OY1O41FRFPFGXQHK" hidden="1">#N/A</definedName>
    <definedName name="BExXWWXHBZHA9J3N8K47F84X0M0L" hidden="1">#N/A</definedName>
    <definedName name="BExXXAEZXG5Y8X5946NMN5ZHJF86" hidden="1">#REF!</definedName>
    <definedName name="BExXXBM521DL8R4ZX7NZ3DBCUOR5" hidden="1">#N/A</definedName>
    <definedName name="BExXXC7OZI33XZ03NRMEP7VRLQK4" hidden="1">#N/A</definedName>
    <definedName name="BExXXFYHMH5IOHF18LZ9ZSJ2Z7UN" hidden="1">#REF!</definedName>
    <definedName name="BExXXH5N3NKBQ7BCJPJTBF8CYM2Q" hidden="1">#N/A</definedName>
    <definedName name="BExXXI22EYQVZE9ZYUNXUNP0Z6N9" hidden="1">#REF!</definedName>
    <definedName name="BExXXKWLM4D541BH6O8GOJMHFHMW" hidden="1">#N/A</definedName>
    <definedName name="BExXXO7AUVH3ZHLBZBP2HH2P2D8J" hidden="1">#REF!</definedName>
    <definedName name="BExXXPPA1Q87XPI97X0OXCPBPDON" hidden="1">#N/A</definedName>
    <definedName name="BExXXVEALN162JKNZW2O4D0S50YX" hidden="1">#REF!</definedName>
    <definedName name="BExXXVUDA98IZTQ6MANKU4MTTDVR" hidden="1">#N/A</definedName>
    <definedName name="BExXXXHRBJJE8WMHBGIVGS61HYBH" hidden="1">#N/A</definedName>
    <definedName name="BExXXZQNZY6IZI45DJXJK0MQZWA7" hidden="1">#N/A</definedName>
    <definedName name="BExXY48H9LSIJ19JNXE00ISODTX5" hidden="1">#REF!</definedName>
    <definedName name="BExXY5QFG6QP94SFT3935OBM8Y4K" hidden="1">#N/A</definedName>
    <definedName name="BExXY72W0H7GRD82B7WQ2I7X303G" hidden="1">#REF!</definedName>
    <definedName name="BExXY7TYEBFXRYUYIFHTN65RJ8EW" hidden="1">#N/A</definedName>
    <definedName name="BExXYLBHANUXC5FCTDDTGOVD3GQS" hidden="1">#N/A</definedName>
    <definedName name="BExXYMNYAYH3WA2ZCFAYKZID9ZCI" hidden="1">#N/A</definedName>
    <definedName name="BExXYO0KSNTTPQHGRUCFSXQHANUB" hidden="1">#N/A</definedName>
    <definedName name="BExXYYT12SVN2VDMLVNV4P3ISD8T" hidden="1">#N/A</definedName>
    <definedName name="BExXZ1I4GYJZ47SP2QYT1XJDPRG7" hidden="1">#N/A</definedName>
    <definedName name="BExXZ8ZTRTUNG29KUREZ6WR22QJZ" hidden="1">#REF!</definedName>
    <definedName name="BExXZDXU6JZ1IL4XH5VZAGG622UJ" hidden="1">#REF!</definedName>
    <definedName name="BExXZEDWUYH25UZMW2QU2RXFILJE" hidden="1">#N/A</definedName>
    <definedName name="BExXZFVV4YB42AZ3H1I40YG3JAPU" hidden="1">#N/A</definedName>
    <definedName name="BExXZHJ9T2JELF12CHHGD54J1B0C" hidden="1">#N/A</definedName>
    <definedName name="BExXZNJ2X1TK2LRK5ZY3MX49H5T7" hidden="1">#N/A</definedName>
    <definedName name="BExXZOVPCEP495TQSON6PSRQ8XCY" hidden="1">#N/A</definedName>
    <definedName name="BExXZRQ4PON1ESY4WW66P9CIEAXF" hidden="1">#REF!</definedName>
    <definedName name="BExXZXKH7NBARQQAZM69Z57IH1MM" hidden="1">#N/A</definedName>
    <definedName name="BExY04WUU2F52T9WRBJ8XI7FOVL6" hidden="1">#REF!</definedName>
    <definedName name="BExY07WSDH5QEVM7BJXJK2ZRAI1O" hidden="1">#N/A</definedName>
    <definedName name="BExY0C3UBVC4M59JIRXVQ8OWAJC1" hidden="1">#N/A</definedName>
    <definedName name="BExY0ECOG3O3SE91PE6HBTV74GPW" hidden="1">#N/A</definedName>
    <definedName name="BExY0OE8GFHMLLTEAFIOQTOPEVPB" hidden="1">#N/A</definedName>
    <definedName name="BExY0OJHW85S0VKBA8T4HTYPYBOS" hidden="1">#N/A</definedName>
    <definedName name="BExY0OOZG63PLSR2IPR4EU9W2FVW" hidden="1">#REF!</definedName>
    <definedName name="BExY0RZIF4UK8P7LGGRCBYFXT5YM" hidden="1">#REF!</definedName>
    <definedName name="BExY0T1E034D7XAXNC6F7540LLIE" hidden="1">#N/A</definedName>
    <definedName name="BExY0WMTZ6WAH76RBLUEWUP9AGUD" hidden="1">#REF!</definedName>
    <definedName name="BExY0XTZLHN49J2JH94BYTKBJLT3" hidden="1">#N/A</definedName>
    <definedName name="BExY0XU08J7PQT005D9S42EALXVP" hidden="1">#REF!</definedName>
    <definedName name="BExY11FH9TXHERUYGG8FE50U7H7J" hidden="1">#N/A</definedName>
    <definedName name="BExY15MIUKJ9L8U55WVWYX2BEDSL" hidden="1">#REF!</definedName>
    <definedName name="BExY180UKNW5NIAWD6ZUYTFEH8QS" hidden="1">#N/A</definedName>
    <definedName name="BExY18H38TRJTEV1DXYE2CVD2ERV" hidden="1">#REF!</definedName>
    <definedName name="BExY1DPTV4LSY9MEOUGXF8X052NA" hidden="1">#N/A</definedName>
    <definedName name="BExY1GK9ELBEKDD7O6HR6DUO8YGO" hidden="1">#N/A</definedName>
    <definedName name="BExY1H0IYZ1KOHC9B3C705HAU7SO" hidden="1">#REF!</definedName>
    <definedName name="BExY1NWOXXFV9GGZ3PX444LZ8TVX" hidden="1">#N/A</definedName>
    <definedName name="BExY1UCL0RND63LLSM9X5SFRG117" hidden="1">#N/A</definedName>
    <definedName name="BExY1WAT3937L08HLHIRQHMP2A3H" hidden="1">#N/A</definedName>
    <definedName name="BExY1YEBOSLMID7LURP8QB46AI91" hidden="1">#N/A</definedName>
    <definedName name="BExY2ADS53PUYCXSVN50G0O6XI6D" hidden="1">#N/A</definedName>
    <definedName name="BExY2FS4LFX9OHOTQT7SJ2PXAC25" hidden="1">#N/A</definedName>
    <definedName name="BExY2GDPCZPVU0IQ6IJIB1YQQRQ6" hidden="1">#N/A</definedName>
    <definedName name="BExY2GTSZ3VA9TXLY7KW1LIAKJ61" hidden="1">#N/A</definedName>
    <definedName name="BExY2IXBR1SGYZH08T7QHKEFS8HA" hidden="1">#N/A</definedName>
    <definedName name="BExY2N4DC7RPYKDATF2OJG6EDHNC" hidden="1">#N/A</definedName>
    <definedName name="BExY2Q4B5FUDA5VU4VRUHX327QN0" hidden="1">#N/A</definedName>
    <definedName name="BExY2QKEYDTPD74SKN2X9KRUWS6Y" hidden="1">#REF!</definedName>
    <definedName name="BExY2QPVEFC7BW6QIH4VSP9LDAS4" hidden="1">#REF!</definedName>
    <definedName name="BExY2S2COBLPRXKMV3GZ8GKXOHMK" hidden="1">#REF!</definedName>
    <definedName name="BExY2W43IBLMDTS46SUSZFI6WBN8" hidden="1">#REF!</definedName>
    <definedName name="BExY2WEV11V8S88NTF68N74ZY1QA" hidden="1">#N/A</definedName>
    <definedName name="BExY3FFXGKIUUL5IB0ZXNPQVYGP6" hidden="1">#N/A</definedName>
    <definedName name="BExY3HOSK7YI364K15OX70AVR6F1" hidden="1">#N/A</definedName>
    <definedName name="BExY3S6FLJGM6HS2MCSDO86EI1Y7" hidden="1">#REF!</definedName>
    <definedName name="BExY3SMOXLMZ8LBBCCZWVFUX7I34" hidden="1">#REF!</definedName>
    <definedName name="BExY3T89AUR83SOAZZ3OMDEJDQ39" hidden="1">#N/A</definedName>
    <definedName name="BExY47M5SUIL77K5G4X75KBQFLJ7" hidden="1">#REF!</definedName>
    <definedName name="BExY4F97NBGGLDTQKVPEEF3GDGJ9" hidden="1">#REF!</definedName>
    <definedName name="BExY4MG771JQ84EMIVB6HQGGHZY7" hidden="1">#N/A</definedName>
    <definedName name="BExY4OP5PMXNGV0WXF63N8VUFHIJ" hidden="1">#REF!</definedName>
    <definedName name="BExY4PWCSFB8P3J3TBQB2MD67263" hidden="1">#N/A</definedName>
    <definedName name="BExY4RZW3KK11JLYBA4DWZ92M6LQ" hidden="1">#N/A</definedName>
    <definedName name="BExY4TXWAG0PHU3ZHV4Z8ZAXJ6H4" hidden="1">#REF!</definedName>
    <definedName name="BExY4XOVTTNVZ577RLIEC7NZQFIX" hidden="1">#N/A</definedName>
    <definedName name="BExY50JAF5CG01GTHAUS7I4ZLUDC" hidden="1">#N/A</definedName>
    <definedName name="BExY53J7EXFEOFTRNAHLK7IH3ACB" hidden="1">#N/A</definedName>
    <definedName name="BExY53TYWDLNEUZP27UAVRMKNQ9H" hidden="1">#REF!</definedName>
    <definedName name="BExY5515SJTJS3VM80M3YYR0WF37" hidden="1">#N/A</definedName>
    <definedName name="BExY5515WE39FQ3EG5QHG67V9C0O" hidden="1">#N/A</definedName>
    <definedName name="BExY5986WNAD8NFCPXC9TVLBU4FG" hidden="1">#N/A</definedName>
    <definedName name="BExY5C83GULV55228OP704DS5CXU" hidden="1">#REF!</definedName>
    <definedName name="BExY5DF9MS25IFNWGJ1YAS5MDN8R" hidden="1">#N/A</definedName>
    <definedName name="BExY5ERVGL3UM2MGT8LJ0XPKTZEK" hidden="1">#N/A</definedName>
    <definedName name="BExY5EX6NJFK8W754ZVZDN5DS04K" hidden="1">#N/A</definedName>
    <definedName name="BExY5OIFHVL6A66ROGPXH9BQXF1H" hidden="1">#REF!</definedName>
    <definedName name="BExY5S3XD1NJT109CV54IFOHVLQ6" hidden="1">#N/A</definedName>
    <definedName name="BExY5TB2VAI3GHKCPXMCVIOM8B8W" hidden="1">#N/A</definedName>
    <definedName name="BExY6J31GYAE77SD18ZJRYP2XI4X" hidden="1">#N/A</definedName>
    <definedName name="BExY6KVS1MMZ2R34PGEFR2BMTU9W" hidden="1">#N/A</definedName>
    <definedName name="BExY6Q9YY7LW745GP7CYOGGSPHGE" hidden="1">#N/A</definedName>
    <definedName name="BExZIA3C8LKJTEH3MKQ57KJH5TA2" hidden="1">#N/A</definedName>
    <definedName name="BExZIIHH3QNQE3GFMHEE4UMHY6WQ" hidden="1">#N/A</definedName>
    <definedName name="BExZIYO22G5UXOB42GDLYGVRJ6U7" hidden="1">#N/A</definedName>
    <definedName name="BExZJ7I9T8XU4MZRKJ1VVU76V2LZ" hidden="1">#N/A</definedName>
    <definedName name="BExZJBK0YRR3R7LZVBQGQ7YD05DU" hidden="1">#REF!</definedName>
    <definedName name="BExZJIG6AW980T0BZBA4JXINV6AO" hidden="1">#REF!</definedName>
    <definedName name="BExZJMY170JCUU1RWASNZ1HJPRTA" hidden="1">#N/A</definedName>
    <definedName name="BExZJO57WSBFBPFXJ5IO3S23FX4B" hidden="1">#REF!</definedName>
    <definedName name="BExZJOQR77H0P4SUKVYACDCFBBXO" hidden="1">#N/A</definedName>
    <definedName name="BExZJS6RG34ODDY9HMZ0O34MEMSB" hidden="1">#N/A</definedName>
    <definedName name="BExZJY6KXXOYZGOCFQUB5160KUSY" hidden="1">#N/A</definedName>
    <definedName name="BExZK1S1OKC6ZV2G93ADRAI0IE9W" hidden="1">#REF!</definedName>
    <definedName name="BExZK34NR4BAD7HJAP7SQ926UQP3" hidden="1">#N/A</definedName>
    <definedName name="BExZK3FGPHH5H771U7D5XY7XBS6E" hidden="1">#N/A</definedName>
    <definedName name="BExZKGRJ6N4ERN6YVP01NN7YGS5W" hidden="1">#REF!</definedName>
    <definedName name="BExZKHYORG3O8C772XPFHM1N8T80" hidden="1">#N/A</definedName>
    <definedName name="BExZKIEY1STRH24MPC77P30JDI8E" hidden="1">#REF!</definedName>
    <definedName name="BExZKJRF2IRR57DG9CLC7MSHWNNN" hidden="1">#N/A</definedName>
    <definedName name="BExZKP5M2INHRSAFIIOA0EXSR7UA" hidden="1">#REF!</definedName>
    <definedName name="BExZKU91W5S745LDIJU4PROVEBIF" hidden="1">#REF!</definedName>
    <definedName name="BExZKV5GYXO0X760SBD9TWTIQHGI" hidden="1">#N/A</definedName>
    <definedName name="BExZKY003J5A27WZZ17BFQG6UCDH" hidden="1">#REF!</definedName>
    <definedName name="BExZKYG41DSF5XFX4D9CDNF6QLC3" hidden="1">#N/A</definedName>
    <definedName name="BExZL4QPZ8WEH8FSK5JH31IQ8UZL" hidden="1">#REF!</definedName>
    <definedName name="BExZL4VZZ3M5G0X79N668U21MRZU" hidden="1">#REF!</definedName>
    <definedName name="BExZL68MI3261K49ULJ6XV8V4HI4" hidden="1">#REF!</definedName>
    <definedName name="BExZL6E4YVXRUN7ZGF2BIGIXFR8K" hidden="1">#N/A</definedName>
    <definedName name="BExZL86OPAG90V0ZDTTEQBWIWATW" hidden="1">#N/A</definedName>
    <definedName name="BExZLBXMGVEODWNGJVI2UXVUJ9IP" hidden="1">#REF!</definedName>
    <definedName name="BExZLBXNUSUIVJ12CV7EJJ0KHJG5" hidden="1">#N/A</definedName>
    <definedName name="BExZLGVLMKTPFXG42QYT0PO81G7F" hidden="1">#N/A</definedName>
    <definedName name="BExZLH11OJD5MZ0SFJBX2YBS10FG" hidden="1">#N/A</definedName>
    <definedName name="BExZLKMK7LRK14S09WLMH7MXSQXM" hidden="1">#N/A</definedName>
    <definedName name="BExZLL2NKBYF9M6XYDRY2XESJGWC" hidden="1">#REF!</definedName>
    <definedName name="BExZM2B59LLVZTMY3B7MVAQ7X3PY" hidden="1">#REF!</definedName>
    <definedName name="BExZM321XHSHVWB13RULTPCZYED1" hidden="1">#N/A</definedName>
    <definedName name="BExZM73MOQWCA2KHYZWL5HOS0ZNG" hidden="1">#REF!</definedName>
    <definedName name="BExZM7JVLG0W8EG5RBU915U3SKBY" hidden="1">#N/A</definedName>
    <definedName name="BExZM85FOVUFF110XMQ9O2ODSJUK" hidden="1">#N/A</definedName>
    <definedName name="BExZMF1MMTZ1TA14PZ8ASSU2CBSP" hidden="1">#N/A</definedName>
    <definedName name="BExZMFN84U8CIS7ZA5W9VDGYNLX8" hidden="1">#REF!</definedName>
    <definedName name="BExZMKL5YQZD7F0FUCSVFGLPFK52" hidden="1">#N/A</definedName>
    <definedName name="BExZMOC3VNZALJM71X2T6FV91GTB" hidden="1">#N/A</definedName>
    <definedName name="BExZMR173F8CMVUKKTXES7ET0I38" hidden="1">#N/A</definedName>
    <definedName name="BExZMTFIDIHACSQCNK7Q6T7I9O2N" hidden="1">#REF!</definedName>
    <definedName name="BExZMXH39OB0I43XEL3K11U3G9PM" hidden="1">#N/A</definedName>
    <definedName name="BExZMZQ3RBKDHT5GLFNLS52OSJA0" hidden="1">#N/A</definedName>
    <definedName name="BExZN2F7Y2J2L2LN5WZRG949MS4A" hidden="1">#N/A</definedName>
    <definedName name="BExZN6X2GBJIOSO0H2KN67IASFNR" hidden="1">#REF!</definedName>
    <definedName name="BExZN847WUWKRYTZWG9TCQZJS3OL" hidden="1">#N/A</definedName>
    <definedName name="BExZND7M3TNXV8E7LH30FSAFT0RA" hidden="1">#REF!</definedName>
    <definedName name="BExZNH3VISFF4NQI11BZDP5IQ7VG" hidden="1">#N/A</definedName>
    <definedName name="BExZNJT0T0FW1H9E0DR1KTY9JB7O" hidden="1">#REF!</definedName>
    <definedName name="BExZNJYCFYVMAOI62GB2BABK1ELE" hidden="1">#N/A</definedName>
    <definedName name="BExZNV707LIU6Z5H6QI6H67LHTI1" hidden="1">#N/A</definedName>
    <definedName name="BExZNVCBKB930QQ9QW7KSGOZ0V1M" hidden="1">#N/A</definedName>
    <definedName name="BExZNW8QJ18X0RSGFDWAE9ZSDX39" hidden="1">#N/A</definedName>
    <definedName name="BExZNZDWRS6Q40L8OCWFEIVI0A1O" hidden="1">#N/A</definedName>
    <definedName name="BExZO1C4R2FQUBU2NR3RUTCTT5Y2" hidden="1">#REF!</definedName>
    <definedName name="BExZO34UJSI66INBQTTATDUB5CC6" hidden="1">#N/A</definedName>
    <definedName name="BExZO5DP3669Q4CX6D0MZBOV6LD0" hidden="1">#REF!</definedName>
    <definedName name="BExZO76FLXE7QXRPLIZN7LYWWCTW" hidden="1">#REF!</definedName>
    <definedName name="BExZOAHA3RP5XTBXROURJ0T8J5XS" hidden="1">#REF!</definedName>
    <definedName name="BExZOBO9NYLGVJQ31LVQ9XS2ZT4N" hidden="1">#N/A</definedName>
    <definedName name="BExZOETNB1CJ3Y2RKLI1ZK0S8Z6H" hidden="1">#N/A</definedName>
    <definedName name="BExZOEYYZWX4Q3DRTWPJFFSR4RS8" hidden="1">#REF!</definedName>
    <definedName name="BExZOIKFW3AG5O5D29IFJDO88H69" hidden="1">#REF!</definedName>
    <definedName name="BExZOL9K1RUXBTLZ6FJ65BIE9G5R" hidden="1">#N/A</definedName>
    <definedName name="BExZOQYL5BD0I0SHSRSBPWI2P89S" hidden="1">#REF!</definedName>
    <definedName name="BExZOREMVSK4E5VSWM838KHUB8AI" hidden="1">#N/A</definedName>
    <definedName name="BExZOVR745T5P1KS9NV2PXZPZVRG" hidden="1">#N/A</definedName>
    <definedName name="BExZOZSWGLSY2XYVRIS6VSNJDSGD" hidden="1">#N/A</definedName>
    <definedName name="BExZP756HOHPEAB9PBKPN4IK5GSI" hidden="1">#REF!</definedName>
    <definedName name="BExZP7AIJKLM6C6CSUIIFAHFBNX2" hidden="1">#N/A</definedName>
    <definedName name="BExZP9E1YZHTC9XLBL898D7ZM1I0" hidden="1">#REF!</definedName>
    <definedName name="BExZPP4KUMNIRXOLDNDKTZFZB5PQ" hidden="1">#REF!</definedName>
    <definedName name="BExZPQ0XY507N8FJMVPKCTK8HC9H" hidden="1">#N/A</definedName>
    <definedName name="BExZPZX16H4GC3VAEOZ31CCB1YLV" hidden="1">#REF!</definedName>
    <definedName name="BExZQ2WXDG81ZIUQ7LAGD4NMGR9C" hidden="1">#N/A</definedName>
    <definedName name="BExZQ37OVBR25U32CO2YYVPZOMR5" hidden="1">#N/A</definedName>
    <definedName name="BExZQ3IHNAFF2HI20IH754T349LH" hidden="1">#N/A</definedName>
    <definedName name="BExZQ3NT7H06VO0AR48WHZULZB93" hidden="1">#N/A</definedName>
    <definedName name="BExZQ7PJU07SEJMDX18U9YVDC2GU" hidden="1">#N/A</definedName>
    <definedName name="BExZQ97IGDJY3S15VCH3LZ1XLB11" hidden="1">#N/A</definedName>
    <definedName name="BExZQ9I9ZQUJ7LH57JWXN1EJLG9F" hidden="1">#REF!</definedName>
    <definedName name="BExZQFSUDX486N4E3TZRWK0TAJXU" hidden="1">#REF!</definedName>
    <definedName name="BExZQIHTGHK7OOI2Y2PN3JYBY82I" hidden="1">#N/A</definedName>
    <definedName name="BExZQJJMGU5MHQOILGXGJPAQI5XI" hidden="1">#N/A</definedName>
    <definedName name="BExZQP8MY6SX3CU3VJAC0UBF7XLH" hidden="1">#REF!</definedName>
    <definedName name="BExZQWA4N36HRN3WRHQFF2YU3H9A" hidden="1">#REF!</definedName>
    <definedName name="BExZQXBYEBN28QUH1KOVW6KKA5UM" hidden="1">#N/A</definedName>
    <definedName name="BExZQZKT146WEN8FTVZ7Y5TSB8L5" hidden="1">#N/A</definedName>
    <definedName name="BExZR485AKBH93YZ08CMUC3WROED" hidden="1">#N/A</definedName>
    <definedName name="BExZR4IWNQUB0KOCR3PH83XQAA7O" hidden="1">#REF!</definedName>
    <definedName name="BExZR6MG5XL1W38YSZXU4UZGYM4A" hidden="1">#REF!</definedName>
    <definedName name="BExZR7TL98P2PPUVGIZYR5873DWW" hidden="1">#N/A</definedName>
    <definedName name="BExZRD2CNHSZX1XLIV7RNPNL3V1F" hidden="1">#N/A</definedName>
    <definedName name="BExZRDD3YJIE57SO6FEPCEW3JAQU" hidden="1">#REF!</definedName>
    <definedName name="BExZRGD1603X5ACFALUUDKCD7X48" hidden="1">#N/A</definedName>
    <definedName name="BExZRJT7CXNOZ6M0OCAW22TG3UAJ" hidden="1">#N/A</definedName>
    <definedName name="BExZRNEO10595F6C8CD3F5LFBBAF" hidden="1">#N/A</definedName>
    <definedName name="BExZRNPH3UK96GZ5JWVIEI1N36S3" hidden="1">#REF!</definedName>
    <definedName name="BExZRP1X6UVLN1UOLHH5VF4STP1O" hidden="1">#N/A</definedName>
    <definedName name="BExZRQ930U6OCYNV00CH5I0Q4LPE" hidden="1">#N/A</definedName>
    <definedName name="BExZRRARJMFV0ALI7D6QP9P40XDJ" hidden="1">#REF!</definedName>
    <definedName name="BExZRS1TJT1DE6BEGFZ2C0WWEKU6" hidden="1">#REF!</definedName>
    <definedName name="BExZRSY79XMSI5Y4VQ52D08DU4O2" hidden="1">#REF!</definedName>
    <definedName name="BExZRW8W514W8OZ72YBONYJ64GXF" hidden="1">#N/A</definedName>
    <definedName name="BExZRWJP2BUVFJPO8U8ATQEP0LZU" hidden="1">#N/A</definedName>
    <definedName name="BExZRZP21PZNCOIPW3XZA6F0BYQK" hidden="1">#REF!</definedName>
    <definedName name="BExZS2OY9JTSSP01ZQ6V2T2LO5R9" hidden="1">#N/A</definedName>
    <definedName name="BExZS6AFLQA3BXVRBSFK8S4XNSG2" hidden="1">#REF!</definedName>
    <definedName name="BExZSGXCOTN7Q3K5A066XTSCVJFC" hidden="1">#REF!</definedName>
    <definedName name="BExZSI9USDLZAN8LI8M4YYQL24GZ" hidden="1">#N/A</definedName>
    <definedName name="BExZSS0LA2JY4ZLJ1Z5YCMLJJZCH" hidden="1">#N/A</definedName>
    <definedName name="BExZSW25N8Q7MIVAHZ3THSW93ZRL" hidden="1">#REF!</definedName>
    <definedName name="BExZT75DE6XS14LSQ738XFZSCC2N" hidden="1">#REF!</definedName>
    <definedName name="BExZT9JQ575DHT2K19WLAX52B7FW" hidden="1">#REF!</definedName>
    <definedName name="BExZTALJZ7G6AD0DONZVH4NQ4SPY" hidden="1">#REF!</definedName>
    <definedName name="BExZTAQV2QVSZY5Y3VCCWUBSBW9P" hidden="1">#N/A</definedName>
    <definedName name="BExZTBHQI9D292RAHQ19L2MUUFOT" hidden="1">#N/A</definedName>
    <definedName name="BExZTGAK21R2V9GZDU2BB4B2J8O1" hidden="1">#REF!</definedName>
    <definedName name="BExZTHHQDQKXSP8RIE9JKJ5EP0EO" hidden="1">#REF!</definedName>
    <definedName name="BExZTHSI2FX56PWRSNX9H5EWTZFO" hidden="1">#N/A</definedName>
    <definedName name="BExZTJL3HVBFY139H6CJHEQCT1EL" hidden="1">#N/A</definedName>
    <definedName name="BExZTKXQ9TDLO8A7DUN1F0EJTYUH" hidden="1">#N/A</definedName>
    <definedName name="BExZTLOL8OPABZI453E0KVNA1GJS" hidden="1">#N/A</definedName>
    <definedName name="BExZTPFIZMMK5J83N8C1KEQC8BHT" hidden="1">#REF!</definedName>
    <definedName name="BExZTT6J3X0TOX0ZY6YPLUVMCW9X" hidden="1">#N/A</definedName>
    <definedName name="BExZTW6ECBRA0BBITWBQ8R93RMCL" hidden="1">#N/A</definedName>
    <definedName name="BExZTZ6APWZBPJA7EGVA9XR7GU8Z" hidden="1">#REF!</definedName>
    <definedName name="BExZTZMFEV45W9LSAAWQGQL1H9QQ" hidden="1">#N/A</definedName>
    <definedName name="BExZU2BHYAOKSCBM3C5014ZF6IXS" hidden="1">#N/A</definedName>
    <definedName name="BExZU2RMJTXOCS0ROPMYPE6WTD87" hidden="1">#N/A</definedName>
    <definedName name="BExZUB0E2KDK3PVA069ESWSXD2T4" hidden="1">#N/A</definedName>
    <definedName name="BExZUF7G8FENTJKH9R1XUWXM6CWD" hidden="1">#N/A</definedName>
    <definedName name="BExZUNARUJBIZ08VCAV3GEVBIR3D" hidden="1">#N/A</definedName>
    <definedName name="BExZUSJK0B9ZQM5TGI75QYN1WBNV" hidden="1">#REF!</definedName>
    <definedName name="BExZUSZT5496UMBP4LFSLTR1GVEW" hidden="1">#N/A</definedName>
    <definedName name="BExZUT54340I38GVCV79EL116WR0" hidden="1">#N/A</definedName>
    <definedName name="BExZUYDULCX65H9OZ9JHPBNKF3MI" hidden="1">#N/A</definedName>
    <definedName name="BExZV2QD5ZDK3AGDRULLA7JB46C3" hidden="1">#N/A</definedName>
    <definedName name="BExZV4ZDNEYAMM22AZSK9VH55B0M" hidden="1">#REF!</definedName>
    <definedName name="BExZVA2NG0MYGJAGOOXE0YZ15DFP" hidden="1">#N/A</definedName>
    <definedName name="BExZVB4HA0Y2CABPJF58HNA0QK53" hidden="1">#REF!</definedName>
    <definedName name="BExZVBQ29OM0V8XAL3HL0JIM0MMU" hidden="1">#N/A</definedName>
    <definedName name="BExZVEPYS6HYXG8RN9GMWZTHDEMK" hidden="1">#N/A</definedName>
    <definedName name="BExZVFBKDLMGNTHC8C3M3LVRQTQO" hidden="1">#N/A</definedName>
    <definedName name="BExZVLM4T9ORS4ZWHME46U4Q103C" hidden="1">#N/A</definedName>
    <definedName name="BExZVM7OZWPPRH5YQW50EYMMIW1A" hidden="1">#N/A</definedName>
    <definedName name="BExZVPYGX2C5OSHMZ6F0KBKZ6B1S" hidden="1">#N/A</definedName>
    <definedName name="BExZVRB3NAXZBL28N45XHRFF5NE1" hidden="1">#REF!</definedName>
    <definedName name="BExZVTEMY8I7N5B04LGHOXR2R89R" hidden="1">#N/A</definedName>
    <definedName name="BExZVUWL9Q3BC2WSXK6H245ACAY0" hidden="1">#REF!</definedName>
    <definedName name="BExZW5JJK4SF4ORQ2QIM6D65C7ZX" hidden="1">#N/A</definedName>
    <definedName name="BExZW5UARC8W9AQNLJX2I5WQWS5F" hidden="1">#N/A</definedName>
    <definedName name="BExZW7HRGN6A9YS41KI2B2UUMJ7X" hidden="1">#N/A</definedName>
    <definedName name="BExZW8ZPNV43UXGOT98FDNIBQHZY" hidden="1">#N/A</definedName>
    <definedName name="BExZWCQI482MWEAY2X8EWPXGWN19" hidden="1">#N/A</definedName>
    <definedName name="BExZWKZ5N3RDXU8MZ8HQVYYD8O0F" hidden="1">#N/A</definedName>
    <definedName name="BExZWPX951EG7NI52I0AFX0WPDE1" hidden="1">#REF!</definedName>
    <definedName name="BExZWSMC9T48W74GFGQCIUJ8ZPP3" hidden="1">#N/A</definedName>
    <definedName name="BExZWSRO5IH95ZIQHYWYAIR2KTHZ" hidden="1">#N/A</definedName>
    <definedName name="BExZWUF2V4HY3HI8JN9ZVPRWK1H3" hidden="1">#N/A</definedName>
    <definedName name="BExZWUV6TEHQOWF4T5N7APNMBR4U" hidden="1">#REF!</definedName>
    <definedName name="BExZWVM9JEHH01RVDJ36Y863BM9G" hidden="1">#N/A</definedName>
    <definedName name="BExZWX45URTK9KYDJHEXL1OTZ833" hidden="1">#N/A</definedName>
    <definedName name="BExZX0EWQEZO86WDAD9A4EAEZ012" hidden="1">#N/A</definedName>
    <definedName name="BExZX2T6ZT2DZLYSDJJBPVIT5OK2" hidden="1">#N/A</definedName>
    <definedName name="BExZXIZTDXSZH0SBRX0VGUUXA1QO" hidden="1">#N/A</definedName>
    <definedName name="BExZXLU940LRVCB76WAYRZPX7FTG" hidden="1">#REF!</definedName>
    <definedName name="BExZXOJDELULNLEH7WG0OYJT0NJ4" hidden="1">#N/A</definedName>
    <definedName name="BExZXOOTRNUK8LGEAZ8ZCFW9KXQ1" hidden="1">#N/A</definedName>
    <definedName name="BExZXOOUHWNDDKWF0P6X9RYIDZVD" hidden="1">#N/A</definedName>
    <definedName name="BExZXT6JOXNKEDU23DKL8XZAJZIH" hidden="1">#N/A</definedName>
    <definedName name="BExZXUTYW1HWEEZ1LIX4OQWC7HL1" hidden="1">#N/A</definedName>
    <definedName name="BExZXY4NKQL9QD76YMQJ15U1C2G8" hidden="1">#N/A</definedName>
    <definedName name="BExZXYQ7U5G08FQGUIGYT14QCBOF" hidden="1">#N/A</definedName>
    <definedName name="BExZY02V77YJBMODJSWZOYCMPS5X" hidden="1">#N/A</definedName>
    <definedName name="BExZY49QRZIR6CA41LFA9LM6EULU" hidden="1">#N/A</definedName>
    <definedName name="BExZY9NZ9415O79KFHWAJHGK3BE6" hidden="1">#N/A</definedName>
    <definedName name="BExZYBBCZAXHH2NKK7EO954ECQV3" hidden="1">#N/A</definedName>
    <definedName name="BExZZ2FQA9A8C7CJKMEFQ9VPSLCE" hidden="1">#N/A</definedName>
    <definedName name="BExZZ5QH3JYTR3H4VR6D325YHM40" hidden="1">#N/A</definedName>
    <definedName name="BExZZ7J7YGZTH2USM4A4QPHPD3KO" hidden="1">#REF!</definedName>
    <definedName name="BExZZCHAVHW8C2H649KRGVQ0WVRT" hidden="1">#N/A</definedName>
    <definedName name="BExZZMIN7OJM3BDGCM1UBX48X57W" hidden="1">#N/A</definedName>
    <definedName name="BExZZPD9M9R8PYTCU676620YZ3Z4" hidden="1">#REF!</definedName>
    <definedName name="BExZZTK54OTLF2YB68BHGOS27GEN" hidden="1">#N/A</definedName>
    <definedName name="BExZZVNNL3YIWA9BADTDEXQR9K32" hidden="1">#N/A</definedName>
    <definedName name="BExZZXB3JQQG4SIZS4MRU6NNW7HI" hidden="1">#N/A</definedName>
    <definedName name="BExZZZEMIIFKMLLV4DJKX5TB9R5V" hidden="1">#N/A</definedName>
    <definedName name="BG_Del" hidden="1">15</definedName>
    <definedName name="BG_Ins" hidden="1">4</definedName>
    <definedName name="BG_Mod" hidden="1">6</definedName>
    <definedName name="bgb" hidden="1">{#N/A,#N/A,FALSE,"Pharm";#N/A,#N/A,FALSE,"WWCM"}</definedName>
    <definedName name="bhir" hidden="1">{#N/A,#N/A,FALSE,"Staffnos &amp; cost"}</definedName>
    <definedName name="bhsbj\"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bier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ilan.xls" hidden="1">{#N/A,#N/A,FALSE,"Feuil1";#N/A,#N/A,FALSE,"ACTIF";#N/A,#N/A,FALSE,"PASSIF";#N/A,#N/A,FALSE,"CPC";#N/A,#N/A,FALSE,"CPC(suite)";#N/A,#N/A,FALSE,"Tab 6 (2)";#N/A,#N/A,FALSE,"tab3";#N/A,#N/A,FALSE,"TAB4";#N/A,#N/A,FALSE,"Tab 5";#N/A,#N/A,FALSE,"Tab 6";#N/A,#N/A,FALSE,"TAB N° 7";#N/A,#N/A,FALSE,"TAB n°8";#N/A,#N/A,FALSE,"TAB n° 9";#N/A,#N/A,FALSE,"TAB10";#N/A,#N/A,FALSE,"TAB11";#N/A,#N/A,FALSE,"TAB 12";#N/A,#N/A,FALSE,"TAB N° 13";#N/A,#N/A,FALSE,"tab14";#N/A,#N/A,FALSE,"TAB 15";#N/A,#N/A,FALSE,"TAB 16";#N/A,#N/A,FALSE,"tab20";#N/A,#N/A,FALSE,"Variation du compte courants"}</definedName>
    <definedName name="bilan07" hidden="1">{#N/A,#N/A,FALSE,"Feuil1";#N/A,#N/A,FALSE,"ACTIF";#N/A,#N/A,FALSE,"PASSIF";#N/A,#N/A,FALSE,"CPC";#N/A,#N/A,FALSE,"CPC(suite)";#N/A,#N/A,FALSE,"Tab 6 (2)";#N/A,#N/A,FALSE,"tab3";#N/A,#N/A,FALSE,"TAB4";#N/A,#N/A,FALSE,"Tab 5";#N/A,#N/A,FALSE,"Tab 6";#N/A,#N/A,FALSE,"TAB N° 7";#N/A,#N/A,FALSE,"TAB n°8";#N/A,#N/A,FALSE,"TAB n° 9";#N/A,#N/A,FALSE,"TAB10";#N/A,#N/A,FALSE,"TAB11";#N/A,#N/A,FALSE,"TAB 12";#N/A,#N/A,FALSE,"TAB N° 13";#N/A,#N/A,FALSE,"tab14";#N/A,#N/A,FALSE,"TAB 15";#N/A,#N/A,FALSE,"TAB 16";#N/A,#N/A,FALSE,"tab20";#N/A,#N/A,FALSE,"Variation du compte courants"}</definedName>
    <definedName name="BillingStatement" hidden="1">{#N/A,#N/A,FALSE,"Sheet1 (2)"}</definedName>
    <definedName name="bis"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itumen" hidden="1">{"'Typical Costs Estimates'!$C$158:$H$161"}</definedName>
    <definedName name="bitumen_2" hidden="1">{"'Typical Costs Estimates'!$C$158:$H$161"}</definedName>
    <definedName name="bj" hidden="1">{"'Home'!$E$12"}</definedName>
    <definedName name="bjcdbw" hidden="1">{"'August 2000'!$A$1:$J$101"}</definedName>
    <definedName name="bkd" hidden="1">{"'Sheet1'!$L$16"}</definedName>
    <definedName name="bkd_1" hidden="1">{"'Sheet1'!$L$16"}</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oup" hidden="1">{"part 1",#N/A,FALSE,"Contrats par type";"part2",#N/A,FALSE,"Contrats par type"}</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m" hidden="1">{"'Sheet1'!$L$16"}</definedName>
    <definedName name="bm_1" hidden="1">{"'Sheet1'!$L$16"}</definedName>
    <definedName name="bn" hidden="1">#REF!</definedName>
    <definedName name="bn_1" hidden="1">{"'Sheet1'!$L$16"}</definedName>
    <definedName name="BNE_MESSAGES_HIDDEN" hidden="1">#REF!</definedName>
    <definedName name="bnm" hidden="1">{#N/A,#N/A,FALSE,"REPORT"}</definedName>
    <definedName name="bnnn" hidden="1">{"consolidated",#N/A,FALSE,"Sheet1";"cms",#N/A,FALSE,"Sheet1";"fse",#N/A,FALSE,"Sheet1"}</definedName>
    <definedName name="BOND" hidden="1">{"plansummary",#N/A,FALSE,"PlanSummary";"sales",#N/A,FALSE,"Sales Rec";"productivity",#N/A,FALSE,"Productivity Rec";"capitalspending",#N/A,FALSE,"Capital Spending"}</definedName>
    <definedName name="brd" hidden="1">{#N/A,#N/A,FALSE,"Pro Forma Earnings";#N/A,#N/A,FALSE,"Financial Position"}</definedName>
    <definedName name="brdm" hidden="1">{#N/A,#N/A,FALSE,"Pro Forma Earnings";#N/A,#N/A,FALSE,"Financial Position"}</definedName>
    <definedName name="Bridge" hidden="1">{#N/A,#N/A,FALSE,"Pharm";#N/A,#N/A,FALSE,"WWCM"}</definedName>
    <definedName name="brt" hidden="1">{"SCB BG EXT",#N/A,FALSE,"ADVANCEBG-EXT.D"}</definedName>
    <definedName name="BS_projection_GYO" hidden="1">{#N/A,#N/A,FALSE,"Prog"}</definedName>
    <definedName name="BS_projectionGYO" hidden="1">{"'T6-1'!$B$6:$M$24"}</definedName>
    <definedName name="b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tange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uyo" hidden="1">{"page 1",#N/A,FALSE,"suivi exploitation";"page 2",#N/A,FALSE,"suivi exploitation";"page 3",#N/A,FALSE,"suivi exploitation"}</definedName>
    <definedName name="bv" hidden="1">{"Datos",#N/A,TRUE,"Datos"}</definedName>
    <definedName name="bvbv" hidden="1">{"MF-601",#N/A,TRUE,"MANT-EX-B(fJ)";"MF-602",#N/A,TRUE,"ELECTR-FJ(B)";"MF-603",#N/A,TRUE,"PERSONAL(FJ)B";"MF-604",#N/A,TRUE,"REACT-P(B)";"MF-6XX",#N/A,TRUE,"Resumen";"MF-605",#N/A,TRUE,"OTR-COS.FJ(B)"}</definedName>
    <definedName name="bvcn" hidden="1">{"Datos",#N/A,TRUE,"Datos"}</definedName>
    <definedName name="bvn" hidden="1">{"Datos",#N/A,TRUE,"Datos"}</definedName>
    <definedName name="bvv"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caca" hidden="1">#REF!</definedName>
    <definedName name="caca123" hidden="1">#REF!</definedName>
    <definedName name="caca2" hidden="1">#N/A</definedName>
    <definedName name="cali" hidden="1">{#N/A,#N/A,FALSE,"Pharm";#N/A,#N/A,FALSE,"WWCM"}</definedName>
    <definedName name="can" hidden="1">{"'T2-3-11'!$B$8:$O$25"}</definedName>
    <definedName name="canot" hidden="1">{#N/A,#N/A,FALSE,"Tabl. FB300";#N/A,#N/A,FALSE,"Tabl. FB350";#N/A,#N/A,FALSE,"Tabl. FB400";#N/A,#N/A,FALSE,"Tabl. FB500";#N/A,#N/A,FALSE,"Tabl. FS090"}</definedName>
    <definedName name="caount" hidden="1">{#N/A,#N/A,FALSE,"Assessment";#N/A,#N/A,FALSE,"Staffing";#N/A,#N/A,FALSE,"Hires";#N/A,#N/A,FALSE,"Assumptions"}</definedName>
    <definedName name="Cap" hidden="1">{TRUE,TRUE,-1.25,-15.5,456.75,279.75,FALSE,FALSE,TRUE,TRUE,0,1,18,1,199,6,3,4,TRUE,TRUE,3,TRUE,1,TRUE,100,"Swvu.cash.","ACwvu.cash.",1,FALSE,FALSE,0.511811023622047,0.511811023622047,0.511811023622047,0.511811023622047,1,"","",FALSE,FALSE,FALSE,FALSE,1,#N/A,1,1,#DIV/0!,FALSE,"Rwvu.cash.",#N/A,FALSE,FALSE}</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A" hidden="1">{"Rev and Exp",#N/A,TRUE,"Financials";"Working Capital",#N/A,TRUE,"Financials"}</definedName>
    <definedName name="CAPAX" hidden="1">{"Def Tax Long",#N/A,TRUE,"Financials";"Def Tax Short",#N/A,TRUE,"Financials";"Cons Tax Sched",#N/A,TRUE,"Financials"}</definedName>
    <definedName name="capex" hidden="1">{"Exist Debt Amort",#N/A,TRUE,"Financials";"Intangible Amort",#N/A,TRUE,"Financials";"Proj Debt Amort",#N/A,TRUE,"Financials";"Proj Pfd Amort",#N/A,TRUE,"Financials"}</definedName>
    <definedName name="capital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capital_1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capital_2"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Cark" hidden="1">{#N/A,#N/A,TRUE,"Summary";#N/A,#N/A,TRUE,"Input";#N/A,#N/A,TRUE,"Other Assump";#N/A,#N/A,TRUE,"Construction Period";#N/A,#N/A,TRUE,"Escalation";#N/A,#N/A,TRUE,"Debt";#N/A,#N/A,TRUE,"Revs&amp;Costs";#N/A,#N/A,TRUE,"Depreciation";#N/A,#N/A,TRUE,"TAX";#N/A,#N/A,TRUE,"Cash-flow";#N/A,#N/A,TRUE,"VAT";#N/A,#N/A,TRUE,"P&amp;L-BS";#N/A,#N/A,TRUE,"IRR"}</definedName>
    <definedName name="cash" hidden="1">{"CASH FLOW",#N/A,FALSE,"A"}</definedName>
    <definedName name="cash_1" hidden="1">{"CASH FLOW",#N/A,FALSE,"A"}</definedName>
    <definedName name="cash_1_1" hidden="1">{"CASH FLOW",#N/A,FALSE,"A"}</definedName>
    <definedName name="cash_2" hidden="1">{"CASH FLOW",#N/A,FALSE,"A"}</definedName>
    <definedName name="cash1" hidden="1">{"CASH FLOW",#N/A,FALSE,"A"}</definedName>
    <definedName name="cashflow" hidden="1">{#N/A,#N/A,FALSE,"1";#N/A,#N/A,FALSE,"2";#N/A,#N/A,FALSE,"16 - 17";#N/A,#N/A,FALSE,"18 - 19";#N/A,#N/A,FALSE,"26";#N/A,#N/A,FALSE,"27";#N/A,#N/A,FALSE,"28"}</definedName>
    <definedName name="cashflow1" hidden="1">{#N/A,#N/A,FALSE,"Input"}</definedName>
    <definedName name="casw"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cat" hidden="1">{#N/A,#N/A,FALSE,"Taxblinc";#N/A,#N/A,FALSE,"Rsvsacls"}</definedName>
    <definedName name="CATS.Project" hidden="1">"N3001U"</definedName>
    <definedName name="caw"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cb"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bv" hidden="1">{"Datos",#N/A,TRUE,"Datos"}</definedName>
    <definedName name="cc" hidden="1">{"PLANNING",#N/A,FALSE,"A"}</definedName>
    <definedName name="cc_1" hidden="1">{"PLANNING",#N/A,FALSE,"A"}</definedName>
    <definedName name="cc_1_1" hidden="1">{"PLANNING",#N/A,FALSE,"A"}</definedName>
    <definedName name="cc_2" hidden="1">{"PLANNING",#N/A,FALSE,"A"}</definedName>
    <definedName name="ccc" hidden="1">{#N/A,#N/A,FALSE,"Calc";#N/A,#N/A,FALSE,"Sensitivity";#N/A,#N/A,FALSE,"LT Earn.Dil.";#N/A,#N/A,FALSE,"Dil. AVP"}</definedName>
    <definedName name="ccccc" hidden="1">{"10yp key data",#N/A,FALSE,"Market Data"}</definedName>
    <definedName name="cccccc" hidden="1">{"raatios",#N/A,FALSE,"A";"ratios",#N/A,FALSE,"B";"ratios",#N/A,FALSE,"C";"ratios",#N/A,FALSE,"D";"ratios",#N/A,FALSE,"F"}</definedName>
    <definedName name="cccccccccccc" hidden="1">#REF!</definedName>
    <definedName name="ccchart1" hidden="1">#REF!</definedName>
    <definedName name="ccchart2" hidden="1">#REF!</definedName>
    <definedName name="ccchart3" hidden="1">#REF!</definedName>
    <definedName name="ccchart4" hidden="1">#REF!</definedName>
    <definedName name="ccchart5" hidden="1">#REF!</definedName>
    <definedName name="cchart1" hidden="1">#REF!</definedName>
    <definedName name="cchart2" hidden="1">#REF!</definedName>
    <definedName name="cchart4" hidden="1">#REF!</definedName>
    <definedName name="cchart5" hidden="1">#REF!</definedName>
    <definedName name="cd" hidden="1">{#N/A,#N/A,FALSE,"Assessment";#N/A,#N/A,FALSE,"Staffing";#N/A,#N/A,FALSE,"Hires";#N/A,#N/A,FALSE,"Assumptions"}</definedName>
    <definedName name="cdd" hidden="1">{#N/A,#N/A,TRUE,"Financial highlights";#N/A,#N/A,TRUE,"Executive Summary";#N/A,#N/A,TRUE,"Income statement";#N/A,#N/A,TRUE,"Balance sheet";#N/A,#N/A,TRUE,"Cash flow statements";#N/A,#N/A,TRUE,"Changes in shareholders equity";#N/A,#N/A,TRUE,"Notes";#N/A,#N/A,TRUE,"Calculations";#N/A,#N/A,TRUE,"Income Statements";#N/A,#N/A,TRUE,"Executive Summary 2002";#N/A,#N/A,TRUE,"Executive Summary 2001";#N/A,#N/A,TRUE,"Investments";#N/A,#N/A,TRUE,"Investments Analysis";#N/A,#N/A,TRUE,"GW Analysis"}</definedName>
    <definedName name="cdsdfsafsdafdsafsdafafafafaf" hidden="1">{"GAAP Deprec",#N/A,TRUE,"Financials";"Tax Deprec",#N/A,TRUE,"Financials"}</definedName>
    <definedName name="cdwjnkl"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em" hidden="1">{"PLC Company Budget years",#N/A,TRUE,"Profit and Loss";"PLC Company Budget years",#N/A,TRUE,"Firm capex";"PLC Company Budget years",#N/A,TRUE,"Gross profit analysis";"PLC Company Budget years",#N/A,TRUE,"Cashflow";"PLC Company Budget years",#N/A,TRUE,"Balance Sheet"}</definedName>
    <definedName name="cement" hidden="1">{"PLC Company Budget years",#N/A,TRUE,"Profit and Loss";"PLC Company Budget years",#N/A,TRUE,"Firm capex";"PLC Company Budget years",#N/A,TRUE,"Gross profit analysis";"PLC Company Budget years",#N/A,TRUE,"Cashflow";"PLC Company Budget years",#N/A,TRUE,"Balance Sheet"}</definedName>
    <definedName name="CF" hidden="1">{#N/A,#N/A,FALSE,"Prog"}</definedName>
    <definedName name="CF_GYO" hidden="1">{"'T6-1'!$B$6:$M$24"}</definedName>
    <definedName name="cflo" hidden="1">{"CASH FLOW",#N/A,FALSE,"A"}</definedName>
    <definedName name="cflo_1" hidden="1">{"CASH FLOW",#N/A,FALSE,"A"}</definedName>
    <definedName name="cflo_1_1" hidden="1">{"CASH FLOW",#N/A,FALSE,"A"}</definedName>
    <definedName name="cflo_2" hidden="1">{"CASH FLOW",#N/A,FALSE,"A"}</definedName>
    <definedName name="cflow" hidden="1">{"CASH FLOW",#N/A,FALSE,"A"}</definedName>
    <definedName name="cflow_1" hidden="1">{"CASH FLOW",#N/A,FALSE,"A"}</definedName>
    <definedName name="cflow_1_1" hidden="1">{"CASH FLOW",#N/A,FALSE,"A"}</definedName>
    <definedName name="cflow_2" hidden="1">{"CASH FLOW",#N/A,FALSE,"A"}</definedName>
    <definedName name="cfre"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ch"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mp" hidden="1">{#N/A,#N/A,FALSE,"Tabl. G1";#N/A,#N/A,FALSE,"Tabl. G2"}</definedName>
    <definedName name="change23" hidden="1">{#N/A,#N/A,FALSE,"5 - Headcount Ratios";#N/A,#N/A,FALSE,"6 - Support Ratio Data";#N/A,#N/A,FALSE,"8 - A1 - Asia";#N/A,#N/A,FALSE,"10 - A1 - North America";#N/A,#N/A,FALSE,"11 - A2 - North Sea - Norway";#N/A,#N/A,FALSE,"12 - A2 - North Sea - UK";#N/A,#N/A,FALSE,"14 - A1 - South America"}</definedName>
    <definedName name="CHANGE923" hidden="1">{#N/A,#N/A,FALSE,"5 - Headcount Ratios";#N/A,#N/A,FALSE,"6 - Support Ratio Data";#N/A,#N/A,FALSE,"8 - A1 - Asia";#N/A,#N/A,FALSE,"10 - A1 - North America";#N/A,#N/A,FALSE,"11 - A2 - North Sea - Norway";#N/A,#N/A,FALSE,"12 - A2 - North Sea - UK";#N/A,#N/A,FALSE,"14 - A1 - South America"}</definedName>
    <definedName name="ChangeRange" hidden="1">#REF!</definedName>
    <definedName name="char"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Chart" hidden="1">{#N/A,#N/A,FALSE,"Pharm";#N/A,#N/A,FALSE,"WWCM"}</definedName>
    <definedName name="chiffre" hidden="1">#REF!</definedName>
    <definedName name="chik" hidden="1">{#N/A,#N/A,FALSE,"Summary";#N/A,#N/A,FALSE,"1991";#N/A,#N/A,FALSE,"91 AMT";#N/A,#N/A,FALSE,"1992";#N/A,#N/A,FALSE,"92 AMT";#N/A,#N/A,FALSE,"1993";#N/A,#N/A,FALSE,"93 AMT"}</definedName>
    <definedName name="chosie" hidden="1">{#N/A,#N/A,FALSE,"Pharm";#N/A,#N/A,FALSE,"WWCM"}</definedName>
    <definedName name="cHURN1"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CI" hidden="1">{#N/A,#N/A,FALSE,"vtcshl92";#N/A,#N/A,FALSE,"vtcshl93";#N/A,#N/A,FALSE,"vtcshl94";#N/A,#N/A,FALSE,"vtcshl95";#N/A,#N/A,FALSE,"vtcshl96"}</definedName>
    <definedName name="CIQWBGuid" hidden="1">"d0aa27b6-0af8-450f-bb54-ac63ab6a13d1"</definedName>
    <definedName name="CIQWBInfo" hidden="1">"{ ""CIQVersion"":""9.45.614.5792"" }"</definedName>
    <definedName name="CL" hidden="1">{"page 1",#N/A,FALSE,"suivi exploitation";"page 2",#N/A,FALSE,"suivi exploitation";"page 3",#N/A,FALSE,"suivi exploitation"}</definedName>
    <definedName name="Client" hidden="1">#REF!</definedName>
    <definedName name="CLIM" hidden="1">{"page 1",#N/A,FALSE,"suivi exploitation";"page 2",#N/A,FALSE,"suivi exploitation";"page 3",#N/A,FALSE,"suivi exploitation"}</definedName>
    <definedName name="CLIMATISEUR" hidden="1">{"page 1",#N/A,FALSE,"suivi exploitation";"page 2",#N/A,FALSE,"suivi exploitation";"page 3",#N/A,FALSE,"suivi exploitation"}</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ntLinesToShow" hidden="1">6</definedName>
    <definedName name="cmt." hidden="1">{"PLC Company Budget years",#N/A,TRUE,"Profit and Loss";"PLC Company Budget years",#N/A,TRUE,"Firm capex";"PLC Company Budget years",#N/A,TRUE,"Gross profit analysis";"PLC Company Budget years",#N/A,TRUE,"Cashflow";"PLC Company Budget years",#N/A,TRUE,"Balance Sheet"}</definedName>
    <definedName name="cn" hidden="1">{"'Sheet1'!$L$16"}</definedName>
    <definedName name="cn_1" hidden="1">{"'Sheet1'!$L$16"}</definedName>
    <definedName name="cncv" hidden="1">{"Datos",#N/A,TRUE,"Datos"}</definedName>
    <definedName name="cnjnd" hidden="1">{#N/A,#N/A,FALSE,"AUDIT-MWOS"}</definedName>
    <definedName name="Code" hidden="1">#REF!</definedName>
    <definedName name="Code1" hidden="1">#REF!</definedName>
    <definedName name="COGstandard" hidden="1">{#N/A,#N/A,FALSE,"Pharm";#N/A,#N/A,FALSE,"WWCM"}</definedName>
    <definedName name="cojosem"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oll"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Collection_Plan" hidden="1">{#N/A,#N/A,FALSE,"Staffnos &amp; cost"}</definedName>
    <definedName name="colln" hidden="1">{"summary - summary",#N/A,TRUE,"Summary";"summary - summary 1",#N/A,TRUE,"Summary"}</definedName>
    <definedName name="combine" hidden="1">{"'Home'!$E$12"}</definedName>
    <definedName name="combines" hidden="1">{"'Home'!$E$12"}</definedName>
    <definedName name="Commitement" hidden="1">{#N/A,#N/A,FALSE,"Staffnos &amp; cost"}</definedName>
    <definedName name="CompanyName1" hidden="1">#REF!</definedName>
    <definedName name="CompanyName2" hidden="1">#REF!</definedName>
    <definedName name="CompanyName3" hidden="1">#REF!</definedName>
    <definedName name="CompRange1Main" hidden="1">#REF!</definedName>
    <definedName name="CompRange2Main" hidden="1">#REF!</definedName>
    <definedName name="CompRange3Main" hidden="1">#REF!</definedName>
    <definedName name="conf" hidden="1">{#N/A,#N/A,FALSE,"Sheet1 (2)"}</definedName>
    <definedName name="conf_balamended" hidden="1">{#N/A,#N/A,FALSE,"PMTABB";#N/A,#N/A,FALSE,"PMTABB"}</definedName>
    <definedName name="Consumables1" hidden="1">{"HSSH Budget years sterling",#N/A,TRUE,"Profit and Loss";"HSSH Budget years sterling",#N/A,TRUE,"Firm capex";"HSSH Budget years sterling",#N/A,TRUE,"Gross profit analysis";"HSSH Budget years sterling",#N/A,TRUE,"Cashflow";"HSSH Budget years sterling",#N/A,TRUE,"Balance Sheet"}</definedName>
    <definedName name="ContentsHelp" hidden="1">#REF!</definedName>
    <definedName name="contQ3"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CONTRACT" hidden="1">{#N/A,#N/A,FALSE,"REPORT"}</definedName>
    <definedName name="control1"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copie" hidden="1">{#N/A,#N/A,FALSE,"Pharm";#N/A,#N/A,FALSE,"WWCM"}</definedName>
    <definedName name="copy" hidden="1">{"raatios",#N/A,FALSE,"A";"ratios",#N/A,FALSE,"B";"ratios",#N/A,FALSE,"C";"ratios",#N/A,FALSE,"D";"ratios",#N/A,FALSE,"F"}</definedName>
    <definedName name="copy1" hidden="1">{#N/A,#N/A,FALSE,"Pharm";#N/A,#N/A,FALSE,"WWCM"}</definedName>
    <definedName name="copy233" hidden="1">{#N/A,#N/A,FALSE,"Pharm";#N/A,#N/A,FALSE,"WWCM"}</definedName>
    <definedName name="copy33" hidden="1">{#N/A,#N/A,FALSE,"Pharm";#N/A,#N/A,FALSE,"WWCM"}</definedName>
    <definedName name="copy38" hidden="1">{#N/A,#N/A,FALSE,"Pharm";#N/A,#N/A,FALSE,"WWCM"}</definedName>
    <definedName name="Copyright" hidden="1">"© 2011 John Laing plc"</definedName>
    <definedName name="CopyWord" hidden="1">#N/A</definedName>
    <definedName name="Core" hidden="1">{#N/A,#N/A,FALSE,"Assessment";#N/A,#N/A,FALSE,"Staffing";#N/A,#N/A,FALSE,"Hires";#N/A,#N/A,FALSE,"Assumptions"}</definedName>
    <definedName name="corporate" hidden="1">#REF!</definedName>
    <definedName name="cos" hidden="1">{"'Feb 99'!$A$1:$G$30"}</definedName>
    <definedName name="cosr" hidden="1">{#N/A,#N/A,FALSE,"Input";#N/A,#N/A,FALSE,"Card 1";#N/A,#N/A,FALSE,"Card 2";#N/A,#N/A,FALSE,"Card 3";#N/A,#N/A,FALSE,"Card 4";#N/A,#N/A,FALSE,"Card 5";#N/A,#N/A,FALSE,"Card 6";#N/A,#N/A,FALSE,"Card 7";#N/A,#N/A,FALSE,"Card 8"}</definedName>
    <definedName name="cost2" hidden="1">{"CASH FLOW",#N/A,FALSE,"A"}</definedName>
    <definedName name="cosw" hidden="1">{"'Feb 99'!$A$1:$G$30"}</definedName>
    <definedName name="coucou" hidden="1">{#N/A,#N/A,TRUE,"Cover sheet";#N/A,#N/A,TRUE,"INPUTS";#N/A,#N/A,TRUE,"OUTPUTS";#N/A,#N/A,TRUE,"VALUATION"}</definedName>
    <definedName name="coun" hidden="1">{#N/A,#N/A,FALSE,"Assessment";#N/A,#N/A,FALSE,"Staffing";#N/A,#N/A,FALSE,"Hires";#N/A,#N/A,FALSE,"Assumptions"}</definedName>
    <definedName name="coun_1" hidden="1">{#N/A,#N/A,FALSE,"Assessment";#N/A,#N/A,FALSE,"Staffing";#N/A,#N/A,FALSE,"Hires";#N/A,#N/A,FALSE,"Assumptions"}</definedName>
    <definedName name="coun_2" hidden="1">{#N/A,#N/A,FALSE,"Assessment";#N/A,#N/A,FALSE,"Staffing";#N/A,#N/A,FALSE,"Hires";#N/A,#N/A,FALSE,"Assumptions"}</definedName>
    <definedName name="coun1" hidden="1">{#N/A,#N/A,FALSE,"Assessment";#N/A,#N/A,FALSE,"Staffing";#N/A,#N/A,FALSE,"Hires";#N/A,#N/A,FALSE,"Assumptions"}</definedName>
    <definedName name="COUNT2" hidden="1">{#N/A,#N/A,FALSE,"Assessment";#N/A,#N/A,FALSE,"Staffing";#N/A,#N/A,FALSE,"Hires";#N/A,#N/A,FALSE,"Assumptions"}</definedName>
    <definedName name="COUNT2_1" hidden="1">{#N/A,#N/A,FALSE,"Assessment";#N/A,#N/A,FALSE,"Staffing";#N/A,#N/A,FALSE,"Hires";#N/A,#N/A,FALSE,"Assumptions"}</definedName>
    <definedName name="COUNT2_2" hidden="1">{#N/A,#N/A,FALSE,"Assessment";#N/A,#N/A,FALSE,"Staffing";#N/A,#N/A,FALSE,"Hires";#N/A,#N/A,FALSE,"Assumptions"}</definedName>
    <definedName name="COUNT21" hidden="1">{#N/A,#N/A,FALSE,"Assessment";#N/A,#N/A,FALSE,"Staffing";#N/A,#N/A,FALSE,"Hires";#N/A,#N/A,FALSE,"Assumptions"}</definedName>
    <definedName name="count3" hidden="1">{#N/A,#N/A,FALSE,"Assessment";#N/A,#N/A,FALSE,"Staffing";#N/A,#N/A,FALSE,"Hires";#N/A,#N/A,FALSE,"Assumptions"}</definedName>
    <definedName name="COUNTRY_1" hidden="1">{#N/A,#N/A,FALSE,"Assessment";#N/A,#N/A,FALSE,"Staffing";#N/A,#N/A,FALSE,"Hires";#N/A,#N/A,FALSE,"Assumptions"}</definedName>
    <definedName name="COUNTRY_2" hidden="1">{#N/A,#N/A,FALSE,"Assessment";#N/A,#N/A,FALSE,"Staffing";#N/A,#N/A,FALSE,"Hires";#N/A,#N/A,FALSE,"Assumptions"}</definedName>
    <definedName name="Country_PlanName_FAS_type_2002_FooterType" hidden="1">"EXTERNAL"</definedName>
    <definedName name="Country_PlanName_FAS_type_2003_FooterType" hidden="1">"EXTERNAL"</definedName>
    <definedName name="couvert" hidden="1">{#N/A,#N/A,FALSE,"Tabl. FB300";#N/A,#N/A,FALSE,"Tabl. FB350";#N/A,#N/A,FALSE,"Tabl. FB400";#N/A,#N/A,FALSE,"Tabl. FB500";#N/A,#N/A,FALSE,"Tabl. FS090"}</definedName>
    <definedName name="cover_3" hidden="1">{#N/A,#N/A,FALSE,"Staffnos &amp; cost"}</definedName>
    <definedName name="cover_4" hidden="1">{#N/A,#N/A,FALSE,"Staffnos &amp; cost"}</definedName>
    <definedName name="cover_5" hidden="1">{#N/A,#N/A,FALSE,"Staffnos &amp; cost"}</definedName>
    <definedName name="cp"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PC"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ps"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r" hidden="1">{#N/A,#N/A,FALSE,"vtcshl92";#N/A,#N/A,FALSE,"vtcshl93";#N/A,#N/A,FALSE,"vtcshl94";#N/A,#N/A,FALSE,"vtcshl95";#N/A,#N/A,FALSE,"vtcshl96"}</definedName>
    <definedName name="CreateTable" hidden="1">[0]!\</definedName>
    <definedName name="Credit_N" hidden="1">#REF!</definedName>
    <definedName name="Credit_N_1" hidden="1">#REF!</definedName>
    <definedName name="cris" hidden="1">#REF!</definedName>
    <definedName name="Customers" hidden="1">{#N/A,#N/A,FALSE,"1996";#N/A,#N/A,FALSE,"1995";#N/A,#N/A,FALSE,"1994"}</definedName>
    <definedName name="cv" hidden="1">{"Datos",#N/A,TRUE,"Datos"}</definedName>
    <definedName name="cvcbn" hidden="1">{"Datos",#N/A,TRUE,"Datos"}</definedName>
    <definedName name="cvd"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vfgf" hidden="1">{"MF-601",#N/A,TRUE,"MANT-EX-B(fJ)";"MF-602",#N/A,TRUE,"ELECTR-FJ(B)";"MF-603",#N/A,TRUE,"PERSONAL(FJ)B";"MF-604",#N/A,TRUE,"REACT-P(B)";"MF-605",#N/A,TRUE,"OTR-COS.FJ(B)";"MF-60X",#N/A,TRUE,"Resumen"}</definedName>
    <definedName name="CWN" hidden="1">{#N/A,#N/A,FALSE,"Staffnos &amp; cost"}</definedName>
    <definedName name="CWPL" hidden="1">{"BS Con'd",#N/A,FALSE,"BS";"BS Con'g",#N/A,FALSE,"BS"}</definedName>
    <definedName name="Cwvu.Bilancio." hidden="1">#REF!,#REF!,#REF!,#REF!,#REF!,#REF!,#REF!,#REF!,#REF!,#REF!,#REF!,#REF!,#REF!,#REF!,#REF!,#REF!,#REF!,#REF!,#REF!,#REF!,#REF!,#REF!,#REF!,#REF!,#REF!,#REF!,#REF!,#REF!,#REF!</definedName>
    <definedName name="Cwvu.Décomposition." hidden="1">#REF!,#REF!,#REF!</definedName>
    <definedName name="Cwvu.Estimation." hidden="1">#REF!,#REF!,#REF!</definedName>
    <definedName name="Cwvu.GREY_ALL." hidden="1">#REF!</definedName>
    <definedName name="cxncxnx" hidden="1">{#N/A,#N/A,FALSE,"Pharm";#N/A,#N/A,FALSE,"WWCM"}</definedName>
    <definedName name="cxnxnaxg" hidden="1">{#N/A,#N/A,FALSE,"REPORT"}</definedName>
    <definedName name="cxvncxn" hidden="1">{#N/A,#N/A,FALSE,"Pharm";#N/A,#N/A,FALSE,"WWCM"}</definedName>
    <definedName name="d" hidden="1">{#N/A,#N/A,FALSE,"Proj.Cost &amp; Means of Fin."}</definedName>
    <definedName name="d_1" hidden="1">{#N/A,#N/A,FALSE,"Overall Staffing Review";#N/A,#N/A,FALSE,"Detailed Resource Mix Review";#N/A,#N/A,FALSE,"Detailed Pyramid Review";#N/A,#N/A,FALSE,"Hours By Activity";#N/A,#N/A,FALSE,"Hours By Custom Resource"}</definedName>
    <definedName name="d_2" hidden="1">{#N/A,#N/A,FALSE,"Overall Staffing Review";#N/A,#N/A,FALSE,"Detailed Resource Mix Review";#N/A,#N/A,FALSE,"Detailed Pyramid Review";#N/A,#N/A,FALSE,"Hours By Activity";#N/A,#N/A,FALSE,"Hours By Custom Resource"}</definedName>
    <definedName name="da" hidden="1">{"CASH FLOW",#N/A,FALSE,"A"}</definedName>
    <definedName name="DAD" hidden="1">{#N/A,#N/A,FALSE,"REPORT"}</definedName>
    <definedName name="dada" hidden="1">{"Exist Debt Amort",#N/A,TRUE,"Financials";"Intangible Amort",#N/A,TRUE,"Financials";"Proj Debt Amort",#N/A,TRUE,"Financials";"Proj Pfd Amort",#N/A,TRUE,"Financials"}</definedName>
    <definedName name="DADF" hidden="1">{#N/A,#N/A,FALSE,"REPORT"}</definedName>
    <definedName name="dadsa" hidden="1">{"CASH FLOW",#N/A,FALSE,"A"}</definedName>
    <definedName name="dadsa_1" hidden="1">{"CASH FLOW",#N/A,FALSE,"A"}</definedName>
    <definedName name="daf" hidden="1">{#N/A,#N/A,FALSE,"1";#N/A,#N/A,FALSE,"2";#N/A,#N/A,FALSE,"16 - 17";#N/A,#N/A,FALSE,"18 - 19";#N/A,#N/A,FALSE,"26";#N/A,#N/A,FALSE,"27";#N/A,#N/A,FALSE,"28"}</definedName>
    <definedName name="dakfkjafgkeaj" hidden="1">{#N/A,#N/A,FALSE,"Pharm";#N/A,#N/A,FALSE,"WWCM"}</definedName>
    <definedName name="danny" hidden="1">{"Equipment cost",#N/A,FALSE,"bulks"}</definedName>
    <definedName name="das" hidden="1">{"'Home'!$E$12"}</definedName>
    <definedName name="dasd" hidden="1">#REF!</definedName>
    <definedName name="dasd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askhddgfvsd" hidden="1">#REF!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 hidden="1">#REF!</definedName>
    <definedName name="data2" hidden="1">#REF!</definedName>
    <definedName name="data3" hidden="1">#REF!</definedName>
    <definedName name="Database.File" hidden="1">#REF!</definedName>
    <definedName name="DateRangeCompMain" hidden="1">#REF!</definedName>
    <definedName name="DateRangePriceMain" hidden="1">#REF!</definedName>
    <definedName name="Datesenganaiseffeccadirect" hidden="1">#REF!</definedName>
    <definedName name="daveee" hidden="1">{#N/A,#N/A,FALSE,"5 - Headcount Ratios";#N/A,#N/A,FALSE,"6 - Support Ratio Data";#N/A,#N/A,FALSE,"8 - A1 - Asia";#N/A,#N/A,FALSE,"10 - A1 - North America";#N/A,#N/A,FALSE,"11 - A2 - North Sea - Norway";#N/A,#N/A,FALSE,"12 - A2 - North Sea - UK";#N/A,#N/A,FALSE,"14 - A1 - South America"}</definedName>
    <definedName name="dc" hidden="1">{#N/A,#N/A,FALSE,"CAPREIT"}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GYO" hidden="1">{"'T6-1'!$B$6:$M$24"}</definedName>
    <definedName name="dchart1" hidden="1">#REF!</definedName>
    <definedName name="dchart4" hidden="1">#REF!</definedName>
    <definedName name="dd" hidden="1">{#N/A,#N/A,FALSE,"Tabl. D1";#N/A,#N/A,FALSE,"Tabl. D1 b";#N/A,#N/A,FALSE,"Tabl. D2";#N/A,#N/A,FALSE,"Tabl. D2 b";#N/A,#N/A,FALSE,"Tabl. D3";#N/A,#N/A,FALSE,"Tabl. D4";#N/A,#N/A,FALSE,"Tabl. D5"}</definedName>
    <definedName name="dd_2" hidden="1">{"'Typical Costs Estimates'!$C$158:$H$161"}</definedName>
    <definedName name="ddasfsf" hidden="1">{"Datos",#N/A,TRUE,"Datos"}</definedName>
    <definedName name="ddbmdb" hidden="1">{#N/A,#N/A,FALSE,"Aging Summary";#N/A,#N/A,FALSE,"Ratio Analysis";#N/A,#N/A,FALSE,"Test 120 Day Accts";#N/A,#N/A,FALSE,"Tickmarks"}</definedName>
    <definedName name="ddbs" hidden="1">{#N/A,#N/A,FALSE,"AUDIT-MWOS"}</definedName>
    <definedName name="ddchart1" hidden="1">#REF!</definedName>
    <definedName name="ddd" hidden="1">{#N/A,#N/A,FALSE,"Cashflow"}</definedName>
    <definedName name="dddaz" hidden="1">{#N/A,#N/A,FALSE,"Pharm";#N/A,#N/A,FALSE,"WWCM"}</definedName>
    <definedName name="dddb" hidden="1">{#N/A,#N/A,FALSE,"AUDIT-MWOS"}</definedName>
    <definedName name="dddd" hidden="1">#REF!,#REF!,#REF!</definedName>
    <definedName name="ddddd" hidden="1">{"10yp tariffs",#N/A,FALSE,"Celtel alternative 6"}</definedName>
    <definedName name="dddddd" hidden="1">{"10yp profit and loss",#N/A,FALSE,"Celtel alternative 6"}</definedName>
    <definedName name="ddddddd" hidden="1">{#N/A,#N/A,FALSE,"CAPREIT"}</definedName>
    <definedName name="dddddddddddddd" hidden="1">#REF!</definedName>
    <definedName name="dddddddddddddddd" hidden="1">{#N/A,#N/A,FALSE,"Pharm";#N/A,#N/A,FALSE,"WWCM"}</definedName>
    <definedName name="ddddddddddddddddddddddddddddddddddddddddddddddddddddddddddd" hidden="1">#REF!</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it_N" hidden="1">#REF!</definedName>
    <definedName name="Debit_N_1" hidden="1">#REF!</definedName>
    <definedName name="debtors" hidden="1">{"PLANT BREAKUP",#N/A,FALSE,"E"}</definedName>
    <definedName name="debtors_1" hidden="1">{"PLANT BREAKUP",#N/A,FALSE,"E"}</definedName>
    <definedName name="Début_Exercice" hidden="1">#REF!</definedName>
    <definedName name="DEC" hidden="1">{"REP1",#N/A,FALSE,"HSSA-LOG"}</definedName>
    <definedName name="decb" hidden="1">{"REP1",#N/A,FALSE,"HSSA-LOG"}</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f"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degaset" hidden="1">{"MF-601",#N/A,TRUE,"MANT-EX-B(fJ)";"MF-602",#N/A,TRUE,"ELECTR-FJ(B)";"MF-603",#N/A,TRUE,"PERSONAL(FJ)B";"MF-604",#N/A,TRUE,"REACT-P(B)";"MF-6XX",#N/A,TRUE,"Resumen";"MF-605",#N/A,TRUE,"OTR-COS.FJ(B)"}</definedName>
    <definedName name="del" hidden="1">{"'Home'!$E$12"}</definedName>
    <definedName name="delete" hidden="1">{"'A'!$CL$1:$DB$170"}</definedName>
    <definedName name="DeleteRange" hidden="1">#REF!</definedName>
    <definedName name="DeleteTable" hidden="1">#REF!</definedName>
    <definedName name="delhi" hidden="1">{"'Home'!$E$12"}</definedName>
    <definedName name="Depereciation" hidden="1">{"'Furniture&amp; O.E'!$A$4:$D$27"}</definedName>
    <definedName name="derfge"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derg" hidden="1">{"'Typical Costs Estimates'!$C$158:$H$161"}</definedName>
    <definedName name="derg_2" hidden="1">{"'Typical Costs Estimates'!$C$158:$H$161"}</definedName>
    <definedName name="DERR" hidden="1">#REF!</definedName>
    <definedName name="DETAILS1_ADDRESS" hidden="1">#REF!</definedName>
    <definedName name="DETAILS1_FINYEAR" hidden="1">#REF!</definedName>
    <definedName name="DETAILS1_PFNO" hidden="1">#REF!</definedName>
    <definedName name="DETAILS2_AC21RATE" hidden="1">#REF!</definedName>
    <definedName name="DETAILS2_AC22RATE" hidden="1">#REF!</definedName>
    <definedName name="DETAILS2_CNT" hidden="1">#REF!</definedName>
    <definedName name="DETAILS2_EMPRATE" hidden="1">#REF!</definedName>
    <definedName name="DETAILS2_SATRATE" hidden="1">#REF!</definedName>
    <definedName name="DETAILS2_TOT" hidden="1">#REF!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ZLFEZKLHF" hidden="1">{#N/A,#N/A,FALSE,"Pharm";#N/A,#N/A,FALSE,"WWCM"}</definedName>
    <definedName name="df" hidden="1">{#N/A,#N/A,FALSE,"Pharm";#N/A,#N/A,FALSE,"WWCM"}</definedName>
    <definedName name="dfa" hidden="1">{"AUDIT-MWOS WITH POS 7.11.98",#N/A,FALSE,"AUDIT-MWOS"}</definedName>
    <definedName name="dfadfdf" hidden="1">{"MF-601",#N/A,TRUE,"MANT-EX-B(fJ)";"MF-602",#N/A,TRUE,"ELECTR-FJ(B)";"MF-603",#N/A,TRUE,"PERSONAL(FJ)B";"MF-604",#N/A,TRUE,"REACT-P(B)";"MF-605",#N/A,TRUE,"OTR-COS.FJ(B)";"MF-60X",#N/A,TRUE,"Resumen"}</definedName>
    <definedName name="dfaf" hidden="1">{"'장비'!$A$3:$M$12"}</definedName>
    <definedName name="dfaf_1" hidden="1">{"'장비'!$A$3:$M$12"}</definedName>
    <definedName name="dfasd" hidden="1">{"Summary analysis",#N/A,FALSE,"Total";"OCPH analysis",#N/A,FALSE,"Total";"detail analysis",#N/A,FALSE,"Total"}</definedName>
    <definedName name="DFD" hidden="1">#REF!</definedName>
    <definedName name="dfdaf" hidden="1">15</definedName>
    <definedName name="dfdafdsgf" hidden="1">{#N/A,#N/A,FALSE,"Assessment";#N/A,#N/A,FALSE,"Staffing";#N/A,#N/A,FALSE,"Hires";#N/A,#N/A,FALSE,"Assumptions"}</definedName>
    <definedName name="DFDD" hidden="1">{#N/A,#N/A,FALSE,"REPORT"}</definedName>
    <definedName name="dfddf" hidden="1">{"Datos",#N/A,TRUE,"Datos"}</definedName>
    <definedName name="dfdf"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dfdfadfadf" hidden="1">{"MF-601",#N/A,TRUE,"MANT-EX-B(fJ)";"MF-602",#N/A,TRUE,"ELECTR-FJ(B)";"MF-603",#N/A,TRUE,"PERSONAL(FJ)B";"MF-604",#N/A,TRUE,"REACT-P(B)";"MF-6XX",#N/A,TRUE,"Resumen";"MF-605",#N/A,TRUE,"OTR-COS.FJ(B)"}</definedName>
    <definedName name="dfdfdf" hidden="1">{"Datos",#N/A,TRUE,"Datos"}</definedName>
    <definedName name="dfdfs" hidden="1">{"Datos",#N/A,TRUE,"Datos"}</definedName>
    <definedName name="dfdfsdf" hidden="1">{"Datos",#N/A,TRUE,"Datos"}</definedName>
    <definedName name="dfedfe"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dff" hidden="1">{"MF-601",#N/A,TRUE,"MANT-EX-B(fJ)";"MF-602",#N/A,TRUE,"ELECTR-FJ(B)";"MF-603",#N/A,TRUE,"PERSONAL(FJ)B";"MF-604",#N/A,TRUE,"REACT-P(B)";"MF-605",#N/A,TRUE,"OTR-COS.FJ(B)";"MF-60X",#N/A,TRUE,"Resumen"}</definedName>
    <definedName name="dffd" hidden="1">{"Datos",#N/A,TRUE,"Datos"}</definedName>
    <definedName name="dffdfdf" hidden="1">{"Datos",#N/A,TRUE,"Datos"}</definedName>
    <definedName name="dfg" hidden="1">{#N/A,#N/A,FALSE,"Pharm";#N/A,#N/A,FALSE,"WWCM"}</definedName>
    <definedName name="dfgd" hidden="1">{"Datos",#N/A,TRUE,"Datos"}</definedName>
    <definedName name="dfgdgrbg" hidden="1">{"'I-1 and I-2'!$A$1:$G$190"}</definedName>
    <definedName name="dfgdsfg" hidden="1">#REF!</definedName>
    <definedName name="dfghfe" hidden="1">{#N/A,#N/A,FALSE,"Pharm";#N/A,#N/A,FALSE,"WWCM"}</definedName>
    <definedName name="DFGHJK" hidden="1">8</definedName>
    <definedName name="dfh" hidden="1">{"Datos",#N/A,TRUE,"Datos"}</definedName>
    <definedName name="dfhfghg" hidden="1">#REF!,#REF!,#REF!</definedName>
    <definedName name="dfhgf" hidden="1">{#N/A,#N/A,FALSE,"Pharm";#N/A,#N/A,FALSE,"WWCM"}</definedName>
    <definedName name="dfhgfh" hidden="1">#REF!,#REF!</definedName>
    <definedName name="dflo" hidden="1">{"CASH FLOW",#N/A,FALSE,"A"}</definedName>
    <definedName name="dflo_1" hidden="1">{"CASH FLOW",#N/A,FALSE,"A"}</definedName>
    <definedName name="dflo_1_1" hidden="1">{"CASH FLOW",#N/A,FALSE,"A"}</definedName>
    <definedName name="dflo_2" hidden="1">{"CASH FLOW",#N/A,FALSE,"A"}</definedName>
    <definedName name="dfqdfqsfsd" hidden="1">#REF!</definedName>
    <definedName name="dfr" hidden="1">{#N/A,#N/A,FALSE,"Pharm";#N/A,#N/A,FALSE,"WWCM"}</definedName>
    <definedName name="dfs" hidden="1">{"Datos",#N/A,TRUE,"Datos"}</definedName>
    <definedName name="dfs_2" hidden="1">{"'Typical Costs Estimates'!$C$158:$H$161"}</definedName>
    <definedName name="dfsa" hidden="1">#REF!</definedName>
    <definedName name="dfsdfd" hidden="1">{"Datos",#N/A,TRUE,"Datos"}</definedName>
    <definedName name="dfvdvve" hidden="1">#REF!</definedName>
    <definedName name="DfxpcBuild" hidden="1">1528</definedName>
    <definedName name="DfxpcVersion" hidden="1">"5.70"</definedName>
    <definedName name="dg" hidden="1">{#N/A,#N/A,FALSE,"Assessment";#N/A,#N/A,FALSE,"Staffing";#N/A,#N/A,FALSE,"Hires";#N/A,#N/A,FALSE,"Assumptions"}</definedName>
    <definedName name="dgas" hidden="1">{"Datos",#N/A,TRUE,"Datos"}</definedName>
    <definedName name="dgdg" hidden="1">{#N/A,#N/A,FALSE,"Calc";#N/A,#N/A,FALSE,"Sensitivity";#N/A,#N/A,FALSE,"LT Earn.Dil.";#N/A,#N/A,FALSE,"Dil. AVP"}</definedName>
    <definedName name="dgdgss" hidden="1">{"consolidated",#N/A,FALSE,"Sheet1";"cms",#N/A,FALSE,"Sheet1";"fse",#N/A,FALSE,"Sheet1"}</definedName>
    <definedName name="dge" hidden="1">{"Datos",#N/A,TRUE,"Datos"}</definedName>
    <definedName name="dgf" hidden="1">{"Datos",#N/A,TRUE,"Datos"}</definedName>
    <definedName name="dgfgfd" hidden="1">{#N/A,#N/A,FALSE,"COVER.XLS";#N/A,#N/A,FALSE,"RACT1.XLS";#N/A,#N/A,FALSE,"RACT2.XLS";#N/A,#N/A,FALSE,"ECCMP";#N/A,#N/A,FALSE,"WELDER.XLS"}</definedName>
    <definedName name="dgfkh"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 hidden="1">{#N/A,#N/A,FALSE,"Pharm";#N/A,#N/A,FALSE,"WWCM"}</definedName>
    <definedName name="dghsdfg" hidden="1">#REF!</definedName>
    <definedName name="dgv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dh" hidden="1">{"Datos",#N/A,TRUE,"Datos"}</definedName>
    <definedName name="dhf" hidden="1">{"MF-601",#N/A,TRUE,"MANT-EX-B(fJ)";"MF-602",#N/A,TRUE,"ELECTR-FJ(B)";"MF-603",#N/A,TRUE,"PERSONAL(FJ)B";"MF-604",#N/A,TRUE,"REACT-P(B)";"MF-605",#N/A,TRUE,"OTR-COS.FJ(B)";"MF-60X",#N/A,TRUE,"Resumen"}</definedName>
    <definedName name="din" hidden="1">{"CASH FLOW",#N/A,FALSE,"A"}</definedName>
    <definedName name="dinesh" hidden="1">{#N/A,#N/A,FALSE,"AUDIT-MWOS"}</definedName>
    <definedName name="di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iscount" hidden="1">#REF!</definedName>
    <definedName name="display_area_2" hidden="1">#REF!</definedName>
    <definedName name="djg" hidden="1">{"Datos",#N/A,TRUE,"Datos"}</definedName>
    <definedName name="djjku" hidden="1">{"Datos",#N/A,TRUE,"Datos"}</definedName>
    <definedName name="djksljd" hidden="1">{#N/A,#N/A,FALSE,"Other";#N/A,#N/A,FALSE,"Ace";#N/A,#N/A,FALSE,"Derm"}</definedName>
    <definedName name="dkdk" hidden="1">{#N/A,#N/A,FALSE,"COMPUTATION";#N/A,#N/A,FALSE,"CAPITAL ACCOUNT";#N/A,#N/A,FALSE,"CURRENT ACCOUNT";#N/A,#N/A,FALSE,"COMPANY_BAL_SHEET";#N/A,#N/A,FALSE,"TRADING &amp; P&amp;L ACT";#N/A,#N/A,FALSE,"SCHEDULE VIII, IX";#N/A,#N/A,FALSE,"SCHEDULES";#N/A,#N/A,FALSE,"FIXED ASSETS"}</definedName>
    <definedName name="dkdkd" hidden="1">{#N/A,#N/A,FALSE,"Pro Forma Earnings";#N/A,#N/A,FALSE,"Financial Position"}</definedName>
    <definedName name="DME_BeforeCloseCompleted" hidden="1">"False"</definedName>
    <definedName name="DME_Dirty" hidden="1">"False"</definedName>
    <definedName name="DME_LocalFile" hidden="1">"True"</definedName>
    <definedName name="dog" hidden="1">{#N/A,#N/A,FALSE,"91NOLCB";#N/A,#N/A,FALSE,"92NOLCB";#N/A,#N/A,FALSE,"93NOLCB"}</definedName>
    <definedName name="doubl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dradrdr" hidden="1">{"Datos",#N/A,TRUE,"Datos"}</definedName>
    <definedName name="Drainage" hidden="1">{"'Typical Costs Estimates'!$C$158:$H$161"}</definedName>
    <definedName name="Drainage_2" hidden="1">{"'Typical Costs Estimates'!$C$158:$H$161"}</definedName>
    <definedName name="drsge" hidden="1">{"Datos",#N/A,TRUE,"Datos"}</definedName>
    <definedName name="ds" hidden="1">{"mgmt forecast",#N/A,FALSE,"Mgmt Forecast";"dcf table",#N/A,FALSE,"Mgmt Forecast";"sensitivity",#N/A,FALSE,"Mgmt Forecast";"table inputs",#N/A,FALSE,"Mgmt Forecast";"calculations",#N/A,FALSE,"Mgmt Forecast"}</definedName>
    <definedName name="DSAAD" hidden="1">{#N/A,#N/A,FALSE,"1";#N/A,#N/A,FALSE,"2";#N/A,#N/A,FALSE,"16 - 17";#N/A,#N/A,FALSE,"18 - 19";#N/A,#N/A,FALSE,"26";#N/A,#N/A,FALSE,"27";#N/A,#N/A,FALSE,"28"}</definedName>
    <definedName name="dsaD" hidden="1">{#N/A,#N/A,FALSE,"Pharm";#N/A,#N/A,FALSE,"WWCM"}</definedName>
    <definedName name="DSADSA" hidden="1">{#N/A,#N/A,FALSE,"Pharm";#N/A,#N/A,FALSE,"WWCM"}</definedName>
    <definedName name="dsdh" hidden="1">{"'Home'!$E$12"}</definedName>
    <definedName name="DSDSDSD" hidden="1">{#N/A,#N/A,FALSE,"Prog"}</definedName>
    <definedName name="dsdsdsdsd" hidden="1">{#N/A,#N/A,FALSE,"Assumptions";#N/A,#N/A,FALSE,"DNP Expense Summary";#N/A,#N/A,FALSE,"Sensitivity Analysis"}</definedName>
    <definedName name="dsf" hidden="1">{"MF-601",#N/A,TRUE,"MANT-EX-B(fJ)";"MF-602",#N/A,TRUE,"ELECTR-FJ(B)";"MF-603",#N/A,TRUE,"PERSONAL(FJ)B";"MF-604",#N/A,TRUE,"REACT-P(B)";"MF-605",#N/A,TRUE,"OTR-COS.FJ(B)";"MF-60X",#N/A,TRUE,"Resumen"}</definedName>
    <definedName name="dsfa" hidden="1">{#VALUE!,#N/A,FALSE,0;#N/A,#N/A,FALSE,0}</definedName>
    <definedName name="dsfadfg" hidden="1">#REF!</definedName>
    <definedName name="dsfdsf" hidden="1">{"'Feb 99'!$A$1:$G$30"}</definedName>
    <definedName name="dsfsffss" hidden="1">{#N/A,#N/A,FALSE,"Pharm";#N/A,#N/A,FALSE,"WWCM"}</definedName>
    <definedName name="dsfvacvav" hidden="1">{"'I-1 and I-2'!$A$1:$G$190"}</definedName>
    <definedName name="dsg" hidden="1">{#N/A,#N/A,FALSE,"Calc";#N/A,#N/A,FALSE,"Sensitivity";#N/A,#N/A,FALSE,"LT Earn.Dil.";#N/A,#N/A,FALSE,"Dil. AVP"}</definedName>
    <definedName name="dsgfhgdfhgt" hidden="1">#REF!,#REF!,#REF!,#REF!,#REF!</definedName>
    <definedName name="dsgh" hidden="1">{"Datos",#N/A,TRUE,"Datos"}</definedName>
    <definedName name="dtj"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dtyj" hidden="1">{"MF-601",#N/A,TRUE,"MANT-EX-B(fJ)";"MF-602",#N/A,TRUE,"ELECTR-FJ(B)";"MF-603",#N/A,TRUE,"PERSONAL(FJ)B";"MF-604",#N/A,TRUE,"REACT-P(B)";"MF-6XX",#N/A,TRUE,"Resumen";"MF-605",#N/A,TRUE,"OTR-COS.FJ(B)"}</definedName>
    <definedName name="DUMMY" hidden="1">{"'Sheet1'!$L$16"}</definedName>
    <definedName name="dw_1" hidden="1">{"'Sheet1'!$L$16"}</definedName>
    <definedName name="dwf" hidden="1">{#N/A,#N/A,FALSE,"Assumptions";#N/A,#N/A,FALSE,"DNP Expense Summary";#N/A,#N/A,FALSE,"Sensitivity Analysis"}</definedName>
    <definedName name="dxqkw" hidden="1">{"FORM16",#N/A,TRUE,"Personnel1";"FORM16.2",#N/A,TRUE,"Personnel2";"FORM16.2",#N/A,TRUE,"Personnel3";"FORM16.3",#N/A,TRUE,"Personnel4";"FORM16.4",#N/A,TRUE,"Personnel5"}</definedName>
    <definedName name="dyt" hidden="1">{"MF-601",#N/A,TRUE,"MANT-EX-B(fJ)";"MF-602",#N/A,TRUE,"ELECTR-FJ(B)";"MF-603",#N/A,TRUE,"PERSONAL(FJ)B";"MF-604",#N/A,TRUE,"REACT-P(B)";"MF-605",#N/A,TRUE,"OTR-COS.FJ(B)";"MF-60X",#N/A,TRUE,"Resumen"}</definedName>
    <definedName name="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e23e23" hidden="1">{"'I-1 and I-2'!$A$1:$G$190"}</definedName>
    <definedName name="e5e4t" hidden="1">{"summary",#N/A,FALSE,"2000 vs 1999";"detail",#N/A,FALSE,"2000 vs 1999"}</definedName>
    <definedName name="EA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eawt" hidden="1">{#N/A,#N/A,FALSE,"AUDIT-MWOS"}</definedName>
    <definedName name="edar" hidden="1">{"Datos",#N/A,TRUE,"Datos"}</definedName>
    <definedName name="EDF"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EDFG" hidden="1">{#N/A,#N/A,FALSE,"REPORT"}</definedName>
    <definedName name="Editable" hidden="1">#N/A</definedName>
    <definedName name="ee" hidden="1">{"Datos",#N/A,TRUE,"Datos"}</definedName>
    <definedName name="eee" hidden="1">{#N/A,#N/A,FALSE,"Tabl. D1";#N/A,#N/A,FALSE,"Tabl. D1 b";#N/A,#N/A,FALSE,"Tabl. D2";#N/A,#N/A,FALSE,"Tabl. D2 b";#N/A,#N/A,FALSE,"Tabl. D3";#N/A,#N/A,FALSE,"Tabl. D4";#N/A,#N/A,FALSE,"Tabl. D5"}</definedName>
    <definedName name="eee_1" hidden="1">{#N/A,#N/A,FALSE,"Margin_Detail";#N/A,#N/A,FALSE,"Margin";#N/A,#N/A,FALSE,"JTD_Margin Detail";#N/A,#N/A,FALSE,"JTD Margin";#N/A,#N/A,FALSE,"Cashflow Detail for Balance ";#N/A,#N/A,FALSE,"Balance"}</definedName>
    <definedName name="eee_2" hidden="1">{#N/A,#N/A,FALSE,"Margin_Detail";#N/A,#N/A,FALSE,"Margin";#N/A,#N/A,FALSE,"JTD_Margin Detail";#N/A,#N/A,FALSE,"JTD Margin";#N/A,#N/A,FALSE,"Cashflow Detail for Balance ";#N/A,#N/A,FALSE,"Balance"}</definedName>
    <definedName name="eeeeeeeeeeeeeee" hidden="1">#REF!</definedName>
    <definedName name="eer" hidden="1">{"Datos",#N/A,TRUE,"Datos"}</definedName>
    <definedName name="ees" hidden="1">{#N/A,#N/A,FALSE,"Détail"}</definedName>
    <definedName name="eet" hidden="1">{"Datos",#N/A,TRUE,"Datos"}</definedName>
    <definedName name="efedd"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f"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Effcadirectdatesnaiseng" hidden="1">#REF!</definedName>
    <definedName name="EffectifCadredeDirection" hidden="1">#REF!</definedName>
    <definedName name="efn"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hidden="1">{#N/A,#N/A,TRUE,"CIN-11";#N/A,#N/A,TRUE,"CIN-13";#N/A,#N/A,TRUE,"CIN-14";#N/A,#N/A,TRUE,"CIN-16";#N/A,#N/A,TRUE,"CIN-17";#N/A,#N/A,TRUE,"CIN-18";#N/A,#N/A,TRUE,"CIN Earnings To Fixed Charges";#N/A,#N/A,TRUE,"CIN Financial Ratios";#N/A,#N/A,TRUE,"CIN-IS";#N/A,#N/A,TRUE,"CIN-BS";#N/A,#N/A,TRUE,"CIN-CS";#N/A,#N/A,TRUE,"Invest In Unconsol Subs"}</definedName>
    <definedName name="eghe" hidden="1">{"Tariff - Tariff",#N/A,TRUE,"Tariff";"Tariff 1 - Tariff",#N/A,TRUE,"Tariff"}</definedName>
    <definedName name="EHASDIGHAD" hidden="1">{"'Sheet1'!$L$16"}</definedName>
    <definedName name="eht" hidden="1">{"REP1",#N/A,FALSE,"HSSA-LOG"}</definedName>
    <definedName name="einola" hidden="1">{"raatios",#N/A,FALSE,"A";"ratios",#N/A,FALSE,"B";"ratios",#N/A,FALSE,"C";"ratios",#N/A,FALSE,"D";"ratios",#N/A,FALSE,"F"}</definedName>
    <definedName name="ejkfgkjze" hidden="1">{#N/A,#N/A,FALSE,"Pharm";#N/A,#N/A,FALSE,"WWCM"}</definedName>
    <definedName name="Electricity" hidden="1">{#N/A,#N/A,FALSE,"Proj.Cost &amp; Means of Fin."}</definedName>
    <definedName name="elohor" hidden="1">{"raatios",#N/A,FALSE,"A";"ratios",#N/A,FALSE,"B";"ratios",#N/A,FALSE,"C";"ratios",#N/A,FALSE,"D";"ratios",#N/A,FALSE,"F"}</definedName>
    <definedName name="Emilio" hidden="1">#REF!</definedName>
    <definedName name="emilio1" hidden="1">#REF!</definedName>
    <definedName name="Emilio2" hidden="1">#REF!</definedName>
    <definedName name="emily" hidden="1">{#N/A,#N/A,FALSE,"Calc";#N/A,#N/A,FALSE,"Sensitivity";#N/A,#N/A,FALSE,"LT Earn.Dil.";#N/A,#N/A,FALSE,"Dil. AVP"}</definedName>
    <definedName name="EmpNb" hidden="1">COUNTA(#REF!)</definedName>
    <definedName name="ender" hidden="1">{"'T6-1'!$B$6:$M$24"}</definedName>
    <definedName name="eniola"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q" hidden="1">{#N/A,#N/A,FALSE,"REPORT"}</definedName>
    <definedName name="ER" hidden="1">{#N/A,#N/A,FALSE,"Pharm";#N/A,#N/A,FALSE,"WWCM"}</definedName>
    <definedName name="erd" hidden="1">{#N/A,#N/A,FALSE,"Pharm";#N/A,#N/A,FALSE,"WWCM"}</definedName>
    <definedName name="ere" hidden="1">{"summary - summary",#N/A,TRUE,"Summary";"summary - summary 1",#N/A,TRUE,"Summary"}</definedName>
    <definedName name="erer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q" hidden="1">{#N/A,#N/A,FALSE,"AUDIT-MWOS"}</definedName>
    <definedName name="errrdgs" hidden="1">#REF!,#REF!,#REF!</definedName>
    <definedName name="erryeyetyuu" hidden="1">{#N/A,#N/A,FALSE,"Pharm";#N/A,#N/A,FALSE,"WWCM"}</definedName>
    <definedName name="er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rtgtr" hidden="1">{"Datos",#N/A,TRUE,"Datos"}</definedName>
    <definedName name="ertr" hidden="1">{"Datos",#N/A,TRUE,"Datos"}</definedName>
    <definedName name="erttte" hidden="1">{"Datos",#N/A,TRUE,"Datos"}</definedName>
    <definedName name="ERTY" hidden="1">#REF!</definedName>
    <definedName name="ery" hidden="1">{"Datos",#N/A,TRUE,"Datos"}</definedName>
    <definedName name="eryaey" hidden="1">{"Datos",#N/A,TRUE,"Datos"}</definedName>
    <definedName name="es_1" hidden="1">{"'Sheet1'!$L$16"}</definedName>
    <definedName name="ESSAI" hidden="1">{#N/A,#N/A,FALSE,"Pharm";#N/A,#N/A,FALSE,"WWCM"}</definedName>
    <definedName name="et" hidden="1">{#N/A,#N/A,FALSE,"Pharm";#N/A,#N/A,FALSE,"WWCM"}</definedName>
    <definedName name="et_1" hidden="1">{"'Sheet1'!$L$16"}</definedName>
    <definedName name="et7o9" hidden="1">{#N/A,#N/A,FALSE,"Pharm";#N/A,#N/A,FALSE,"WWCM"}</definedName>
    <definedName name="etc" hidden="1">#REF!</definedName>
    <definedName name="etet" hidden="1">{#N/A,#N/A,FALSE,"Calc";#N/A,#N/A,FALSE,"Sensitivity";#N/A,#N/A,FALSE,"LT Earn.Dil.";#N/A,#N/A,FALSE,"Dil. AVP"}</definedName>
    <definedName name="etgt" hidden="1">{#VALUE!,#N/A,FALSE,0;#N/A,#N/A,FALSE,0}</definedName>
    <definedName name="etste" hidden="1">{#N/A,#N/A,FALSE,"Pharm";#N/A,#N/A,FALSE,"WWCM"}</definedName>
    <definedName name="ety" hidden="1">{"Datos",#N/A,TRUE,"Datos"}</definedName>
    <definedName name="euty" hidden="1">{"Datos",#N/A,TRUE,"Datos"}</definedName>
    <definedName name="ev.Calculation" hidden="1">-4105</definedName>
    <definedName name="ev.Initialized" hidden="1">FALSE</definedName>
    <definedName name="EV__EVCOM_OPTIONS__" hidden="1">8</definedName>
    <definedName name="EV__EXPOPTIONS__" hidden="1">0</definedName>
    <definedName name="EV__LASTREFTIME__" hidden="1">40822.6516898148</definedName>
    <definedName name="EV__LASTREFTIME___1" hidden="1">39357.7959027778</definedName>
    <definedName name="EV__LASTREFTIME___2" hidden="1">39357.7983796296</definedName>
    <definedName name="EV__LASTREFTIME___3" hidden="1">39357.7994907407</definedName>
    <definedName name="EV__LASTREFTIME___4" hidden="1">39357.8009606482</definedName>
    <definedName name="EV__LASTREFTIME___5" hidden="1">39357.801712963</definedName>
    <definedName name="EV__MAXEXPCOLS__" hidden="1">100</definedName>
    <definedName name="EV__MAXEXPROWS__" hidden="1">1000</definedName>
    <definedName name="EV__MEMORYCVW__" hidden="1">0</definedName>
    <definedName name="EV__WBEVMODE__" hidden="1">0</definedName>
    <definedName name="EV__WBREFOPTIONS__" hidden="1">134217799</definedName>
    <definedName name="EV__WBVERSION__" hidden="1">0</definedName>
    <definedName name="EV__WSINFO__" hidden="1">"afosoft"</definedName>
    <definedName name="ewd" hidden="1">{"CEI Budget years sterling",#N/A,TRUE,"Profit and Loss";"CEI Budget years sterling",#N/A,TRUE,"Firm capex";"CEI Budget years sterling",#N/A,TRUE,"Gross profit analysis";"CEI Budget years sterling",#N/A,TRUE,"Cashflow";"CEI Budget years sterling",#N/A,TRUE,"Balance Sheet"}</definedName>
    <definedName name="EWR" hidden="1">#REF!</definedName>
    <definedName name="ewwe" hidden="1">{#N/A,#N/A,FALSE,"REPORT"}</definedName>
    <definedName name="ExactAddinConnection" hidden="1">"510"</definedName>
    <definedName name="ExactAddinConnection.123" hidden="1">"serverthales;123;Gerrit;1"</definedName>
    <definedName name="ExactAddinConnection.310" hidden="1">"SERVEUR;310;ABDELLATIF;1"</definedName>
    <definedName name="ExactAddinConnection.510" hidden="1">"SERVEUR;510;hadj;1"</definedName>
    <definedName name="ExactAddinReports" hidden="1">1</definedName>
    <definedName name="exb"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Exchangegain2022" hidden="1">{#N/A,#N/A,FALSE,"Input"}</definedName>
    <definedName name="EXHT" hidden="1">15</definedName>
    <definedName name="expatriarte" hidden="1">#REF!</definedName>
    <definedName name="e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ymy" hidden="1">{"'Feb 99'!$A$1:$G$30"}</definedName>
    <definedName name="eyy" hidden="1">{"MF-601",#N/A,TRUE,"MANT-EX-B(fJ)";"MF-602",#N/A,TRUE,"ELECTR-FJ(B)";"MF-603",#N/A,TRUE,"PERSONAL(FJ)B";"MF-604",#N/A,TRUE,"REACT-P(B)";"MF-6XX",#N/A,TRUE,"Resumen";"MF-605",#N/A,TRUE,"OTR-COS.FJ(B)"}</definedName>
    <definedName name="f" hidden="1">#REF!</definedName>
    <definedName name="FA_SCHEDULE"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f" hidden="1">{#N/A,#N/A,FALSE,"Staffnos &amp; cost"}</definedName>
    <definedName name="fanculo" hidden="1">#REF!,#REF!</definedName>
    <definedName name="far" hidden="1">#REF!</definedName>
    <definedName name="FAYE" hidden="1">{"page 1",#N/A,FALSE,"suivi exploitation";"page 2",#N/A,FALSE,"suivi exploitation";"page 3",#N/A,FALSE,"suivi exploitation"}</definedName>
    <definedName name="FAYE1" hidden="1">{"page 1",#N/A,FALSE,"suivi exploitation";"page 2",#N/A,FALSE,"suivi exploitation";"page 3",#N/A,FALSE,"suivi exploitation"}</definedName>
    <definedName name="FAYE2" hidden="1">{"page 1",#N/A,FALSE,"suivi exploitation";"page 2",#N/A,FALSE,"suivi exploitation";"page 3",#N/A,FALSE,"suivi exploitation"}</definedName>
    <definedName name="FC"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FCode" hidden="1">#REF!</definedName>
    <definedName name="fd" hidden="1">{#N/A,#N/A,FALSE,"Pharm";#N/A,#N/A,FALSE,"WWCM"}</definedName>
    <definedName name="fd_1" hidden="1">{"'Sheet1'!$L$16"}</definedName>
    <definedName name="fd_2" hidden="1">{"'Typical Costs Estimates'!$C$158:$H$161"}</definedName>
    <definedName name="fdd" hidden="1">{"Datos",#N/A,TRUE,"Datos"}</definedName>
    <definedName name="FDFD" hidden="1">{#N/A,#N/A,FALSE,"Pharm";#N/A,#N/A,FALSE,"WWCM"}</definedName>
    <definedName name="fdfdf" hidden="1">{#N/A,#N/A,FALSE,"Staffnos &amp; cost"}</definedName>
    <definedName name="fdfdfd" hidden="1">{#N/A,#N/A,FALSE,"CAPREIT"}</definedName>
    <definedName name="fdfdfdafsa" hidden="1">{#N/A,#N/A,FALSE,"Assessment";#N/A,#N/A,FALSE,"Staffing";#N/A,#N/A,FALSE,"Hires";#N/A,#N/A,FALSE,"Assumptions"}</definedName>
    <definedName name="fdfdfdf" hidden="1">{#N/A,#N/A,FALSE,"CAPREIT"}</definedName>
    <definedName name="fdfggbf" hidden="1">{"'I-1 and I-2'!$A$1:$G$190"}</definedName>
    <definedName name="FDGG" hidden="1">#REF!</definedName>
    <definedName name="fdgk" hidden="1">{"'Sheet1'!$L$16"}</definedName>
    <definedName name="fdgk_1" hidden="1">{"'Sheet1'!$L$16"}</definedName>
    <definedName name="fdhfhgdhg" hidden="1">#REF!,#REF!,#REF!,#REF!,#REF!,#REF!,#REF!,#REF!,#REF!,#REF!,#REF!</definedName>
    <definedName name="fdhgh" hidden="1">{"Datos",#N/A,TRUE,"Datos"}</definedName>
    <definedName name="fdj" hidden="1">{#N/A,#N/A,FALSE,"Pharm";#N/A,#N/A,FALSE,"WWCM"}</definedName>
    <definedName name="FDP_0_1_aSrv" hidden="1">#N/A</definedName>
    <definedName name="FDP_100_1_aSrv" hidden="1">#N/A</definedName>
    <definedName name="FDP_101_1_aSrv" hidden="1">#N/A</definedName>
    <definedName name="FDP_102_1_aSrv" hidden="1">#N/A</definedName>
    <definedName name="FDP_103_1_aSrv" hidden="1">#N/A</definedName>
    <definedName name="FDP_104_1_aSrv" hidden="1">#N/A</definedName>
    <definedName name="FDP_12_1_aDrv" hidden="1">#N/A</definedName>
    <definedName name="FDP_13_1_aDrv" hidden="1">#N/A</definedName>
    <definedName name="FDP_14_1_aDrv" hidden="1">#N/A</definedName>
    <definedName name="FDP_15_1_aUrv" hidden="1">#N/A</definedName>
    <definedName name="FDP_17_1_aSrv" hidden="1">#N/A</definedName>
    <definedName name="FDP_19_1_aDrv" hidden="1">#N/A</definedName>
    <definedName name="FDP_2_1_aSrv" hidden="1">#N/A</definedName>
    <definedName name="FDP_20_1_aDrv" hidden="1">#N/A</definedName>
    <definedName name="FDP_21_1_aDrv" hidden="1">#N/A</definedName>
    <definedName name="FDP_22_1_aDrv" hidden="1">#N/A</definedName>
    <definedName name="FDP_23_1_aDrv" hidden="1">#N/A</definedName>
    <definedName name="FDP_24_1_aDrv" hidden="1">#N/A</definedName>
    <definedName name="FDP_25_1_aUrv" hidden="1">#N/A</definedName>
    <definedName name="FDP_26_1_aSrv" hidden="1">#N/A</definedName>
    <definedName name="FDP_27_1_aUrv" hidden="1">#N/A</definedName>
    <definedName name="FDP_28_1_aUrv" hidden="1">#N/A</definedName>
    <definedName name="FDP_29_1_aUrv" hidden="1">#N/A</definedName>
    <definedName name="FDP_30_1_aUrv" hidden="1">#N/A</definedName>
    <definedName name="FDP_31_1_aUrv" hidden="1">#N/A</definedName>
    <definedName name="FDP_32_1_aUrv" hidden="1">#N/A</definedName>
    <definedName name="FDP_33_1_aUrv" hidden="1">#N/A</definedName>
    <definedName name="FDP_34_1_aUrv" hidden="1">#N/A</definedName>
    <definedName name="FDP_35_1_aUrv" hidden="1">#N/A</definedName>
    <definedName name="FDP_36_1_aUrv" hidden="1">#N/A</definedName>
    <definedName name="FDP_37_1_aUrv" hidden="1">#N/A</definedName>
    <definedName name="FDP_38_1_aUrv" hidden="1">#N/A</definedName>
    <definedName name="FDP_39_1_aUrv" hidden="1">#N/A</definedName>
    <definedName name="FDP_4_1_aSrv" hidden="1">#N/A</definedName>
    <definedName name="FDP_40_1_aUrv" hidden="1">#N/A</definedName>
    <definedName name="FDP_50_1_aDrv" hidden="1">#N/A</definedName>
    <definedName name="FDP_51_1_aDrv" hidden="1">#N/A</definedName>
    <definedName name="FDP_52_1_aDrv" hidden="1">#N/A</definedName>
    <definedName name="FDP_53_1_aUrv" hidden="1">#N/A</definedName>
    <definedName name="FDP_54_1_aUrv" hidden="1">#N/A</definedName>
    <definedName name="FDP_57_1_aSrv" hidden="1">#N/A</definedName>
    <definedName name="FDP_59_1_aUrv" hidden="1">#N/A</definedName>
    <definedName name="FDP_60_1_aUrv" hidden="1">#N/A</definedName>
    <definedName name="FDP_61_1_aSrv" hidden="1">#N/A</definedName>
    <definedName name="FDP_62_1_aDrv" hidden="1">#N/A</definedName>
    <definedName name="FDP_63_1_aUrv" hidden="1">#N/A</definedName>
    <definedName name="FDP_64_1_aUrv" hidden="1">#N/A</definedName>
    <definedName name="FDP_65_1_aUrv" hidden="1">#N/A</definedName>
    <definedName name="FDP_66_1_aUrv" hidden="1">#N/A</definedName>
    <definedName name="FDP_67_1_aDrv" hidden="1">#N/A</definedName>
    <definedName name="FDP_68_1_aUrv" hidden="1">#N/A</definedName>
    <definedName name="FDP_69_1_aUrv" hidden="1">#N/A</definedName>
    <definedName name="FDP_70_1_aUrv" hidden="1">#N/A</definedName>
    <definedName name="FDP_71_1_aDrv" hidden="1">#N/A</definedName>
    <definedName name="FDP_72_1_aDrv" hidden="1">#N/A</definedName>
    <definedName name="FDP_73_1_aDrv" hidden="1">#N/A</definedName>
    <definedName name="FDP_74_1_aDrv" hidden="1">#N/A</definedName>
    <definedName name="FDP_75_1_aUrv" hidden="1">#N/A</definedName>
    <definedName name="FDP_76_1_aUrv" hidden="1">#N/A</definedName>
    <definedName name="FDP_77_1_aDrv" hidden="1">#N/A</definedName>
    <definedName name="FDP_78_1_aUrv" hidden="1">#N/A</definedName>
    <definedName name="FDP_79_1_aUrv" hidden="1">#N/A</definedName>
    <definedName name="FDP_80_1_aDrv" hidden="1">#N/A</definedName>
    <definedName name="FDP_81_1_aSrv" hidden="1">#N/A</definedName>
    <definedName name="FDP_82_1_aUrv" hidden="1">#N/A</definedName>
    <definedName name="FDP_83_1_aDrv" hidden="1">#N/A</definedName>
    <definedName name="FDP_84_1_aDrv" hidden="1">#N/A</definedName>
    <definedName name="FDP_85_1_aDrv" hidden="1">#N/A</definedName>
    <definedName name="FDP_86_1_aDrv" hidden="1">#N/A</definedName>
    <definedName name="FDP_87_1_aDrv" hidden="1">#N/A</definedName>
    <definedName name="FDP_88_1_aDrv" hidden="1">#N/A</definedName>
    <definedName name="FDP_89_1_aDrv" hidden="1">#N/A</definedName>
    <definedName name="FDP_90_1_aDrv" hidden="1">#N/A</definedName>
    <definedName name="FDP_91_1_aDrv" hidden="1">#N/A</definedName>
    <definedName name="FDP_92_1_aDrv" hidden="1">#N/A</definedName>
    <definedName name="FDP_93_1_aSrv" hidden="1">#N/A</definedName>
    <definedName name="FDP_94_1_aSrv" hidden="1">#N/A</definedName>
    <definedName name="FDP_95_1_aSrv" hidden="1">#N/A</definedName>
    <definedName name="FDP_96_1_aSrv" hidden="1">#N/A</definedName>
    <definedName name="FDP_97_1_aUrv" hidden="1">#N/A</definedName>
    <definedName name="FDP_98_1_aSrv" hidden="1">#N/A</definedName>
    <definedName name="FDP_99_1_aSrv" hidden="1">#N/A</definedName>
    <definedName name="FDS" hidden="1">{#N/A,#N/A,FALSE,"REPORT"}</definedName>
    <definedName name="FDSAFDSFA" hidden="1">{#N/A,#N/A,FALSE,"REPORT"}</definedName>
    <definedName name="fdsf" hidden="1">{#N/A,#N/A,FALSE,"REPORT"}</definedName>
    <definedName name="FDSFSDF" hidden="1">{#N/A,#N/A,FALSE,"REPORT"}</definedName>
    <definedName name="fe" hidden="1">{"'Sheet1'!$L$16"}</definedName>
    <definedName name="fe_1" hidden="1">{"'Sheet1'!$L$16"}</definedName>
    <definedName name="feddd" hidden="1">{#N/A,#N/A,FALSE,"Tabl. D1";#N/A,#N/A,FALSE,"Tabl. D1 b";#N/A,#N/A,FALSE,"Tabl. D2";#N/A,#N/A,FALSE,"Tabl. D2 b";#N/A,#N/A,FALSE,"Tabl. D3";#N/A,#N/A,FALSE,"Tabl. D4";#N/A,#N/A,FALSE,"Tabl. D5"}</definedName>
    <definedName name="Fee" hidden="1">0.293</definedName>
    <definedName name="FeeOnShow" hidden="1">FALSE</definedName>
    <definedName name="fegb"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fer" hidden="1">{#N/A,#N/A,FALSE,"Sales Graph";#N/A,#N/A,FALSE,"PSBM";#N/A,#N/A,FALSE,"BUC Graph";#N/A,#N/A,FALSE,"P&amp;L - YTD"}</definedName>
    <definedName name="fere" hidden="1">{#N/A,#N/A,FALSE,"Staffnos &amp; cost"}</definedName>
    <definedName name="fesdw" hidden="1">{#N/A,#N/A,FALSE,"COVER1.XLS ";#N/A,#N/A,FALSE,"RACT1.XLS";#N/A,#N/A,FALSE,"RACT2.XLS";#N/A,#N/A,FALSE,"ECCMP";#N/A,#N/A,FALSE,"WELDER.XLS"}</definedName>
    <definedName name="fewrferf" hidden="1">{"'I-1 and I-2'!$A$1:$G$190"}</definedName>
    <definedName name="feww"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fezfjezfgkjzak" hidden="1">{#N/A,#N/A,FALSE,"Pharm";#N/A,#N/A,FALSE,"WWCM"}</definedName>
    <definedName name="ff" hidden="1">{#N/A,#N/A,FALSE,"Pharm";#N/A,#N/A,FALSE,"WWCM"}</definedName>
    <definedName name="ffdg" hidden="1">{"Datos",#N/A,TRUE,"Datos"}</definedName>
    <definedName name="ffds" hidden="1">{"Datos",#N/A,TRUE,"Datos"}</definedName>
    <definedName name="fff" hidden="1">{#N/A,#N/A,FALSE,"Pharm";#N/A,#N/A,FALSE,"WWCM"}</definedName>
    <definedName name="ffff" hidden="1">{"'A'!$CL$1:$DB$170"}</definedName>
    <definedName name="ffffff" hidden="1">{"budget992000 capex",#N/A,FALSE,"Celtel alternative 6"}</definedName>
    <definedName name="fffffff" hidden="1">{#N/A,#N/A,FALSE,"Pharm";#N/A,#N/A,FALSE,"WWCM"}</definedName>
    <definedName name="ffffffffffffff" hidden="1">#REF!</definedName>
    <definedName name="fffffffffffffffffffffffff" hidden="1">{"raatios",#N/A,FALSE,"A";"ratios",#N/A,FALSE,"B";"ratios",#N/A,FALSE,"C";"ratios",#N/A,FALSE,"D";"ratios",#N/A,FALSE,"F"}</definedName>
    <definedName name="fg" hidden="1">{#N/A,#N/A,FALSE,"REPORT"}</definedName>
    <definedName name="fgbvfd" hidden="1">{"Datos",#N/A,TRUE,"Datos"}</definedName>
    <definedName name="FGD" hidden="1">{#N/A,#N/A,FALSE,"REPORT"}</definedName>
    <definedName name="fgezgfhjg" hidden="1">{#N/A,#N/A,FALSE,"REPORT"}</definedName>
    <definedName name="fgf" hidden="1">{#N/A,#N/A,FALSE,"Proj.Cost &amp; Means of Fin."}</definedName>
    <definedName name="FGG" hidden="1">#REF!</definedName>
    <definedName name="fgghjjkk" hidden="1">"3YV7JIKK1MXBIZVC6XKU7I9LE"</definedName>
    <definedName name="fghf" hidden="1">{"Datos",#N/A,TRUE,"Datos"}</definedName>
    <definedName name="fghfgh" hidden="1">{#N/A,#N/A,FALSE,"REPORT"}</definedName>
    <definedName name="fghrw" hidden="1">#REF!</definedName>
    <definedName name="fgj" hidden="1">{"Datos",#N/A,TRUE,"Datos"}</definedName>
    <definedName name="fgjfcj"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fgk" hidden="1">{#N/A,#N/A,FALSE,"Pharm";#N/A,#N/A,FALSE,"WWCM"}</definedName>
    <definedName name="fgkjkh" hidden="1">{#N/A,#N/A,FALSE,"REPORT"}</definedName>
    <definedName name="fgsg" hidden="1">{"consolidated",#N/A,FALSE,"Sheet1";"cms",#N/A,FALSE,"Sheet1";"fse",#N/A,FALSE,"Sheet1"}</definedName>
    <definedName name="fgt" hidden="1">{"Tariff - Tariff",#N/A,TRUE,"Tariff";"Tariff 1 - Tariff",#N/A,TRUE,"Tariff"}</definedName>
    <definedName name="FGVDFG" hidden="1">{#N/A,#N/A,FALSE,"Staffnos &amp; cost"}</definedName>
    <definedName name="fh" hidden="1">{"Datos",#N/A,TRUE,"Datos"}</definedName>
    <definedName name="fhgh" hidden="1">{"Datos",#N/A,TRUE,"Datos"}</definedName>
    <definedName name="fhghj" hidden="1">{#N/A,#N/A,TRUE,"Staffnos &amp; cost"}</definedName>
    <definedName name="fhh" hidden="1">{#N/A,#N/A,FALSE,"Balance Sheets";#N/A,#N/A,FALSE,"96 Conservative";#N/A,#N/A,FALSE,"96 Possible"}</definedName>
    <definedName name="fhjft"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fhjmg" hidden="1">{#N/A,#N/A,FALSE,"Staffnos &amp; cost"}</definedName>
    <definedName name="File.Type" hidden="1">#REF!</definedName>
    <definedName name="fill" hidden="1">#N/A</definedName>
    <definedName name="Fin_Exercice" hidden="1">#REF!</definedName>
    <definedName name="Fin_Exercice_N_1" hidden="1">#REF!</definedName>
    <definedName name="FinFees"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FixedAssets"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j" hidden="1">{#N/A,#N/A,FALSE,"Pharm";#N/A,#N/A,FALSE,"WWCM"}</definedName>
    <definedName name="fjcfj" hidden="1">{"summary - summary",#N/A,TRUE,"Summary";"summary - summary 1",#N/A,TRUE,"Summary"}</definedName>
    <definedName name="FJEZK" hidden="1">{#N/A,#N/A,FALSE,"Pharm";#N/A,#N/A,FALSE,"WWCM"}</definedName>
    <definedName name="fjftg"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fjjh" hidden="1">{"Datos",#N/A,TRUE,"Datos"}</definedName>
    <definedName name="fjy" hidden="1">{#N/A,#N/A,FALSE,"Pharm";#N/A,#N/A,FALSE,"WWCM"}</definedName>
    <definedName name="fkyuu" hidden="1">{"Datos",#N/A,TRUE,"Datos"}</definedName>
    <definedName name="fl" hidden="1">{#N/A,#N/A,FALSE,"Variables";#N/A,#N/A,FALSE,"NPV Cashflows NZ$";#N/A,#N/A,FALSE,"Cashflows NZ$"}</definedName>
    <definedName name="flkrewjf" hidden="1">{"FORM1",#N/A,FALSE,"Revenue";"FORMTR",#N/A,FALSE,"Revenue";"FORM3.1",#N/A,FALSE,"Revenue"}</definedName>
    <definedName name="forbud"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forget" hidden="1">{#N/A,#N/A,FALSE,"Australia";#N/A,#N/A,FALSE,"Austria";#N/A,#N/A,FALSE,"Belgium";#N/A,#N/A,FALSE,"Canada";#N/A,#N/A,FALSE,"France";#N/A,#N/A,FALSE,"Germany";#N/A,#N/A,FALSE,"Hong Kong";#N/A,#N/A,FALSE,"Italy";#N/A,#N/A,FALSE,"Japan";#N/A,#N/A,FALSE,"Korea";#N/A,#N/A,FALSE,"Mexico";#N/A,#N/A,FALSE,"Poland";#N/A,#N/A,FALSE,"Spain";#N/A,#N/A,FALSE,"Switzerland";#N/A,#N/A,FALSE,"UK"}</definedName>
    <definedName name="FQ" hidden="1">#REF!</definedName>
    <definedName name="FR" hidden="1">{"BS Con'd",#N/A,FALSE,"BS";"BS Con'g",#N/A,FALSE,"BS"}</definedName>
    <definedName name="FR_All_plans_FAS87_2003_TP_FooterType" hidden="1">"EXTERNAL"</definedName>
    <definedName name="FR_Art_19_1_FAS87_2003_TP_FooterType" hidden="1">"EXTERNAL"</definedName>
    <definedName name="Frank" hidden="1">{#N/A,#N/A,TRUE,"Cover sheet";#N/A,#N/A,TRUE,"DCF analysis";#N/A,#N/A,TRUE,"WACC calculation"}</definedName>
    <definedName name="fraw" hidden="1">{"Datos",#N/A,TRUE,"Datos"}</definedName>
    <definedName name="frere" hidden="1">{"SCB BG EXT",#N/A,FALSE,"ADVANCEBG-EXT.D"}</definedName>
    <definedName name="FRF" hidden="1">{#N/A,#N/A,FALSE,"1";#N/A,#N/A,FALSE,"2";#N/A,#N/A,FALSE,"16 - 17";#N/A,#N/A,FALSE,"18 - 19";#N/A,#N/A,FALSE,"26";#N/A,#N/A,FALSE,"27";#N/A,#N/A,FALSE,"28"}</definedName>
    <definedName name="FRFERFE" hidden="1">{#N/A,#N/A,FALSE,"Pharm";#N/A,#N/A,FALSE,"WWCM"}</definedName>
    <definedName name="from" hidden="1">{"HSSH Budget years sterling",#N/A,TRUE,"Profit and Loss";"HSSH Budget years sterling",#N/A,TRUE,"Firm capex";"HSSH Budget years sterling",#N/A,TRUE,"Gross profit analysis";"HSSH Budget years sterling",#N/A,TRUE,"Cashflow";"HSSH Budget years sterling",#N/A,TRUE,"Balance Sheet"}</definedName>
    <definedName name="from_2" hidden="1">{"'Typical Costs Estimates'!$C$158:$H$161"}</definedName>
    <definedName name="frs" hidden="1">#REF!</definedName>
    <definedName name="fs" hidden="1">{"'Sheet1'!$L$16"}</definedName>
    <definedName name="fs_1" hidden="1">{"'Sheet1'!$L$16"}</definedName>
    <definedName name="fsdf" hidden="1">{#N/A,#N/A,FALSE,"Staffnos &amp; cost"}</definedName>
    <definedName name="FSDFDS" hidden="1">{#N/A,#N/A,FALSE,"REPORT"}</definedName>
    <definedName name="fsf" hidden="1">{"Datos",#N/A,TRUE,"Datos"}</definedName>
    <definedName name="fsfs" hidden="1">{#N/A,#N/A,FALSE,"Calc";#N/A,#N/A,FALSE,"Sensitivity";#N/A,#N/A,FALSE,"LT Earn.Dil.";#N/A,#N/A,FALSE,"Dil. AVP"}</definedName>
    <definedName name="ftss" hidden="1">{"FTS",#N/A,FALSE,"E"}</definedName>
    <definedName name="ftss_1" hidden="1">{"FTS",#N/A,FALSE,"E"}</definedName>
    <definedName name="ftss_1_1" hidden="1">{"FTS",#N/A,FALSE,"E"}</definedName>
    <definedName name="ftss_2" hidden="1">{"FTS",#N/A,FALSE,"E"}</definedName>
    <definedName name="fuck" hidden="1">{"by departments",#N/A,TRUE,"FORECAST";"cap_headcount",#N/A,TRUE,"FORECAST";"summary",#N/A,TRUE,"FORECAST"}</definedName>
    <definedName name="fuckme" hidden="1">{"SUMMARY",#N/A,TRUE,"SUMMARY";"compare",#N/A,TRUE,"Vs. Bus Plan";"ratios",#N/A,TRUE,"Ratios";"REVENUE",#N/A,TRUE,"Revenue";"expenses",#N/A,TRUE,"1996 budget";"payroll",#N/A,TRUE,"Payroll"}</definedName>
    <definedName name="FUGIGIULQWG" hidden="1">{"PLANT BREAKUP",#N/A,FALSE,"E"}</definedName>
    <definedName name="FVG" hidden="1">{#N/A,#N/A,FALSE,"Pharm";#N/A,#N/A,FALSE,"WWCM"}</definedName>
    <definedName name="FWER" hidden="1">{"EE4 Budget years sterling",#N/A,TRUE,"Profit and Loss";"EE4 Budget years sterling",#N/A,TRUE,"Firm capex";"EE4 Budget years sterling",#N/A,TRUE,"Cashflow";"EE4 Budget years sterling",#N/A,TRUE,"Balance Sheet"}</definedName>
    <definedName name="fzada" hidden="1">{#N/A,#N/A,FALSE,"Pharm";#N/A,#N/A,FALSE,"WWCM"}</definedName>
    <definedName name="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g_2" hidden="1">{"'Typical Costs Estimates'!$C$158:$H$161"}</definedName>
    <definedName name="g4ew" hidden="1">{"REP1",#N/A,FALSE,"HSSA-LOG"}</definedName>
    <definedName name="GAIN" hidden="1">{"page 1",#N/A,FALSE,"suivi exploitation";"page 2",#N/A,FALSE,"suivi exploitation";"page 3",#N/A,FALSE,"suivi exploitation"}</definedName>
    <definedName name="GAINS" hidden="1">{"page 1",#N/A,FALSE,"suivi exploitation";"page 2",#N/A,FALSE,"suivi exploitation";"page 3",#N/A,FALSE,"suivi exploitation"}</definedName>
    <definedName name="gasd" hidden="1">{#VALUE!,#N/A,FALSE,0;#N/A,#N/A,FALSE,0}</definedName>
    <definedName name="GASDFG" hidden="1">{#N/A,#N/A,TRUE,"Staffnos &amp; cost"}</definedName>
    <definedName name="Gauge" hidden="1">#REF!</definedName>
    <definedName name="GaugeBase" hidden="1">#REF!</definedName>
    <definedName name="gd" hidden="1">{"Datos",#N/A,TRUE,"Datos"}</definedName>
    <definedName name="GDF" hidden="1">{#N/A,#N/A,FALSE,"COMP"}</definedName>
    <definedName name="gdfg" hidden="1">{#N/A,#N/A,FALSE,"Pharm";#N/A,#N/A,FALSE,"WWCM"}</definedName>
    <definedName name="gdfgdf" hidden="1">{#N/A,#N/A,FALSE,"Pharm";#N/A,#N/A,FALSE,"WWCM"}</definedName>
    <definedName name="GDFHDHGF" hidden="1">{#N/A,#N/A,FALSE,"Staffnos &amp; cost"}</definedName>
    <definedName name="gdg" hidden="1">{"Datos",#N/A,TRUE,"Datos"}</definedName>
    <definedName name="gdgf" hidden="1">{#N/A,#N/A,FALSE,"Pharm";#N/A,#N/A,FALSE,"WWCM"}</definedName>
    <definedName name="gdgwg" hidden="1">{"FTS",#N/A,FALSE,"E"}</definedName>
    <definedName name="GDS" hidden="1">{#N/A,#N/A,FALSE,"Assessment";#N/A,#N/A,FALSE,"Staffing";#N/A,#N/A,FALSE,"Hires";#N/A,#N/A,FALSE,"Assumptions"}</definedName>
    <definedName name="gdsd" hidden="1">{"Datos",#N/A,TRUE,"Datos"}</definedName>
    <definedName name="gdsgfdsg" hidden="1">{#N/A,#N/A,FALSE,"Pharm";#N/A,#N/A,FALSE,"WWCM"}</definedName>
    <definedName name="gdwilugi" hidden="1">{"CASH FLOW",#N/A,FALSE,"A"}</definedName>
    <definedName name="gerghjjs" hidden="1">{"REP1",#N/A,FALSE,"HSSA-LOG"}</definedName>
    <definedName name="g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gfdg" hidden="1">{"Datos",#N/A,TRUE,"Datos"}</definedName>
    <definedName name="gfdh" hidden="1">{"Datos",#N/A,TRUE,"Datos"}</definedName>
    <definedName name="gfdjhjh" hidden="1">{#N/A,#N/A,FALSE,"Pharm";#N/A,#N/A,FALSE,"WWCM"}</definedName>
    <definedName name="gff" hidden="1">{"Datos",#N/A,TRUE,"Datos"}</definedName>
    <definedName name="GFFF"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gfg" hidden="1">{"Datos",#N/A,TRUE,"Datos"}</definedName>
    <definedName name="gfgf" hidden="1">{#N/A,#N/A,FALSE,"REPORT"}</definedName>
    <definedName name="gfgg" hidden="1">{"Datos",#N/A,TRUE,"Datos"}</definedName>
    <definedName name="gfhd" hidden="1">{"Datos",#N/A,TRUE,"Datos"}</definedName>
    <definedName name="gfhhj" hidden="1">{#N/A,#N/A,TRUE,"Staffnos &amp; cost"}</definedName>
    <definedName name="gfhst" hidden="1">{"Datos",#N/A,TRUE,"Datos"}</definedName>
    <definedName name="gfr" hidden="1">{#N/A,#N/A,FALSE,"Staffnos &amp; cost"}</definedName>
    <definedName name="gfs" hidden="1">{"Datos",#N/A,TRUE,"Datos"}</definedName>
    <definedName name="gg" hidden="1">{#N/A,#N/A,FALSE,"Pro Forma Earnings";#N/A,#N/A,FALSE,"Financial Position"}</definedName>
    <definedName name="ggg" hidden="1">#REF!</definedName>
    <definedName name="ggggg" hidden="1">{"budget992000_customers",#N/A,FALSE,"Celtel alternative 6"}</definedName>
    <definedName name="GGGGGG" hidden="1">{"'I-1 and I-2'!$A$1:$G$190"}</definedName>
    <definedName name="ggggggg" hidden="1">{"budget992000 profit and loss",#N/A,FALSE,"Celtel alternative 6"}</definedName>
    <definedName name="gggggggggggg" hidden="1">#REF!</definedName>
    <definedName name="gggggggggggggggggg" hidden="1">#REF!</definedName>
    <definedName name="GGTGT" hidden="1">#REF!</definedName>
    <definedName name="gh" hidden="1">{"MF-601",#N/A,TRUE,"MANT-EX-B(fJ)";"MF-602",#N/A,TRUE,"ELECTR-FJ(B)";"MF-603",#N/A,TRUE,"PERSONAL(FJ)B";"MF-604",#N/A,TRUE,"REACT-P(B)";"MF-6XX",#N/A,TRUE,"Resumen";"MF-605",#N/A,TRUE,"OTR-COS.FJ(B)"}</definedName>
    <definedName name="GHDFG" hidden="1">#REF!</definedName>
    <definedName name="ghdfhg" hidden="1">#REF!</definedName>
    <definedName name="GHDHGFJFJJGFJF" hidden="1">{#N/A,#N/A,FALSE,"Staffnos &amp; cost"}</definedName>
    <definedName name="ghdjktu" hidden="1">{"Datos",#N/A,TRUE,"Datos"}</definedName>
    <definedName name="GHDSAG" hidden="1">{#N/A,#N/A,FALSE,"Pharm";#N/A,#N/A,FALSE,"WWCM"}</definedName>
    <definedName name="ghfhfd" hidden="1">#REF!,#REF!</definedName>
    <definedName name="ghfj" hidden="1">{"Datos",#N/A,TRUE,"Datos"}</definedName>
    <definedName name="ghh" hidden="1">{"Datos",#N/A,TRUE,"Datos"}</definedName>
    <definedName name="ghi"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ggjh" hidden="1">{#N/A,#N/A,FALSE,"Pharm";#N/A,#N/A,FALSE,"WWCM"}</definedName>
    <definedName name="ghjghj" hidden="1">#REF!</definedName>
    <definedName name="ghjkj" hidden="1">#REF!</definedName>
    <definedName name="ghk" hidden="1">{#N/A,#N/A,FALSE,"Pharm";#N/A,#N/A,FALSE,"WWCM"}</definedName>
    <definedName name="ghku" hidden="1">{"Datos",#N/A,TRUE,"Datos"}</definedName>
    <definedName name="ghsf" hidden="1">{"Datos",#N/A,TRUE,"Datos"}</definedName>
    <definedName name="gid" hidden="1">{"'Sheet1'!$L$16"}</definedName>
    <definedName name="gid_1" hidden="1">{"'Sheet1'!$L$16"}</definedName>
    <definedName name="giluuo" hidden="1">{"Datos",#N/A,TRUE,"Datos"}</definedName>
    <definedName name="gj" hidden="1">{"MF-601",#N/A,TRUE,"MANT-EX-B(fJ)";"MF-602",#N/A,TRUE,"ELECTR-FJ(B)";"MF-603",#N/A,TRUE,"PERSONAL(FJ)B";"MF-604",#N/A,TRUE,"REACT-P(B)";"MF-605",#N/A,TRUE,"OTR-COS.FJ(B)";"MF-60X",#N/A,TRUE,"Resumen"}</definedName>
    <definedName name="gj_1" hidden="1">{"'Sheet1'!$L$16"}</definedName>
    <definedName name="gjffcj"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gjfkf" hidden="1">{#N/A,#N/A,FALSE,"Staffnos &amp; cost"}</definedName>
    <definedName name="gjkhj" hidden="1">{"Datos",#N/A,TRUE,"Datos"}</definedName>
    <definedName name="gjkkgf" hidden="1">{#N/A,#N/A,FALSE,"Staffnos &amp; cost"}</definedName>
    <definedName name="gk0901int" hidden="1">{#N/A,#N/A,FALSE,"PMTABB";#N/A,#N/A,FALSE,"PMTABB"}</definedName>
    <definedName name="gkd" hidden="1">{"'Sheet1'!$L$16"}</definedName>
    <definedName name="gkd_1" hidden="1">{"'Sheet1'!$L$16"}</definedName>
    <definedName name="Global1" hidden="1">{#N/A,#N/A,FALSE,"Pharm";#N/A,#N/A,FALSE,"WWCM"}</definedName>
    <definedName name="gmd" hidden="1">{#N/A,#N/A,FALSE,"REPORT"}</definedName>
    <definedName name="gmk" hidden="1">{#N/A,#N/A,FALSE,"Assessment";#N/A,#N/A,FALSE,"Staffing";#N/A,#N/A,FALSE,"Hires";#N/A,#N/A,FALSE,"Assumptions"}</definedName>
    <definedName name="GOD" hidden="1">{#N/A,#N/A,TRUE,"Facility-Input";#N/A,#N/A,TRUE,"Graphs";#N/A,#N/A,TRUE,"TOTAL"}</definedName>
    <definedName name="gogo" hidden="1">{#N/A,#N/A,TRUE,"Cover sheet";#N/A,#N/A,TRUE,"INPUTS";#N/A,#N/A,TRUE,"OUTPUTS";#N/A,#N/A,TRUE,"VALUATION"}</definedName>
    <definedName name="gokhan" hidden="1">{#N/A,#N/A,FALSE,"Prog"}</definedName>
    <definedName name="golly" hidden="1">{#N/A,#N/A,TRUE,"Facility-Input";#N/A,#N/A,TRUE,"Graphs";#N/A,#N/A,TRUE,"TOTAL"}</definedName>
    <definedName name="goodbye" hidden="1">{#N/A,#N/A,FALSE,"Cover";"Short outputs",#N/A,FALSE,"Outputs";#N/A,#N/A,FALSE,"Control (In)";"tesco summary",#N/A,FALSE,"Tesco";"Outputs and Co summaries",#N/A,FALSE,"Sainsbury";"Outputs and Co Summaries",#N/A,FALSE,"Carrefour";"Outputs and Co summaries",#N/A,FALSE,"Co D";"Outputs and Co summaries",#N/A,FALSE,"Co E"}</definedName>
    <definedName name="graham" hidden="1">{"raatios",#N/A,FALSE,"A";"ratios",#N/A,FALSE,"B";"ratios",#N/A,FALSE,"C";"ratios",#N/A,FALSE,"D";"ratios",#N/A,FALSE,"F"}</definedName>
    <definedName name="graph" hidden="1">{#N/A,#N/A,FALSE,"REPORT"}</definedName>
    <definedName name="gre" hidden="1">{"REP1",#N/A,FALSE,"HSSA-LOG"}</definedName>
    <definedName name="greg" hidden="1">{#N/A,#N/A,FALSE,"Assessment";#N/A,#N/A,FALSE,"Staffing";#N/A,#N/A,FALSE,"Hires";#N/A,#N/A,FALSE,"Assumptions"}</definedName>
    <definedName name="grege" hidden="1">{"Datos",#N/A,TRUE,"Datos"}</definedName>
    <definedName name="grftegt" hidden="1">{#N/A,#N/A,FALSE,"REPORT"}</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3"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t" hidden="1">{"PLC Company Budget years",#N/A,TRUE,"Profit and Loss";"PLC Company Budget years",#N/A,TRUE,"Firm capex";"PLC Company Budget years",#N/A,TRUE,"Gross profit analysis";"PLC Company Budget years",#N/A,TRUE,"Cashflow";"PLC Company Budget years",#N/A,TRUE,"Balance Sheet"}</definedName>
    <definedName name="gsdfgfdhg" hidden="1">{#N/A,#N/A,FALSE,"Pharm";#N/A,#N/A,FALSE,"WWCM"}</definedName>
    <definedName name="gsfdgfsdgrydet" hidden="1">{#N/A,#N/A,FALSE,"Pharm";#N/A,#N/A,FALSE,"WWCM"}</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g" hidden="1">{"Datos",#N/A,TRUE,"Datos"}</definedName>
    <definedName name="GUS" hidden="1">{#N/A,#N/A,FALSE,"Pharm";#N/A,#N/A,FALSE,"WWCM"}</definedName>
    <definedName name="h" hidden="1">{#N/A,#N/A,FALSE,"Sales Graph";#N/A,#N/A,FALSE,"PSBM";#N/A,#N/A,FALSE,"BUC Graph";#N/A,#N/A,FALSE,"P&amp;L - YTD"}</definedName>
    <definedName name="H0" hidden="1">{#N/A,#N/A,FALSE,"Pro Forma Earnings";#N/A,#N/A,FALSE,"Financial Position"}</definedName>
    <definedName name="H2H" hidden="1">{#N/A,#N/A,FALSE,"Staffnos &amp; cost"}</definedName>
    <definedName name="hamz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hande" hidden="1">{#N/A,#N/A,FALSE,"Prog"}</definedName>
    <definedName name="Haryana" hidden="1">{#N/A,#N/A,FALSE,"Staffnos &amp; cost"}</definedName>
    <definedName name="hassan" hidden="1">#REF!</definedName>
    <definedName name="hassaneee" hidden="1">#REF!</definedName>
    <definedName name="hav" hidden="1">{#N/A,#N/A,FALSE,"196126-0690";#N/A,#N/A,FALSE,"196126-0690";#N/A,#N/A,FALSE,"1961165-0201"}</definedName>
    <definedName name="hbhbhj" hidden="1">{#N/A,#N/A,FALSE,"Aging Summary";#N/A,#N/A,FALSE,"Ratio Analysis";#N/A,#N/A,FALSE,"Test 120 Day Accts";#N/A,#N/A,FALSE,"Tickmarks"}</definedName>
    <definedName name="hd" hidden="1">{#N/A,#N/A,FALSE,"Pharm";#N/A,#N/A,FALSE,"WWCM"}</definedName>
    <definedName name="hddfh" hidden="1">{"MF-601",#N/A,TRUE,"MANT-EX-B(fJ)";"MF-602",#N/A,TRUE,"ELECTR-FJ(B)";"MF-603",#N/A,TRUE,"PERSONAL(FJ)B";"MF-604",#N/A,TRUE,"REACT-P(B)";"MF-6XX",#N/A,TRUE,"Resumen";"MF-605",#N/A,TRUE,"OTR-COS.FJ(B)"}</definedName>
    <definedName name="hdf" hidden="1">{#N/A,#N/A,FALSE,"REPORT"}</definedName>
    <definedName name="HDFHDFHRH"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ghgfhdfh" hidden="1">{#N/A,#N/A,FALSE,"Pharm";#N/A,#N/A,FALSE,"WWCM"}</definedName>
    <definedName name="HDHF" hidden="1">{#N/A,#N/A,FALSE,"T1A";#N/A,#N/A,FALSE,"T1B";#N/A,#N/A,FALSE,"T2";#N/A,#N/A,FALSE,"T4";#N/A,#N/A,FALSE,"T5_6";#N/A,#N/A,FALSE,"T9";#N/A,#N/A,FALSE,"T11";#N/A,#N/A,FALSE,"T12";#N/A,#N/A,FALSE,"T13";#N/A,#N/A,FALSE,"T14A";#N/A,#N/A,FALSE,"T14B";#N/A,#N/A,FALSE,"T14C";#N/A,#N/A,FALSE,"T15";#N/A,#N/A,FALSE,"T16";#N/A,#N/A,FALSE,"T17";#N/A,#N/A,FALSE,"T18";#N/A,#N/A,FALSE,"T19";#N/A,#N/A,FALSE,"T20";#N/A,#N/A,FALSE,"T21";#N/A,#N/A,FALSE,"T22"}</definedName>
    <definedName name="hdsfh" hidden="1">{#N/A,#N/A,FALSE,"Pharm";#N/A,#N/A,FALSE,"WWCM"}</definedName>
    <definedName name="Header1" hidden="1">IF(COUNTA(#REF!)=0,0,INDEX(#REF!,MATCH(ROW(#REF!),#REF!,TRUE)))+1</definedName>
    <definedName name="Header2" hidden="1">#REF!-1 &amp; "." &amp; MAX(1,COUNTA(INDEX(#REF!,MATCH(#REF!-1,#REF!,FALSE)):#REF!))</definedName>
    <definedName name="hello" hidden="1">{#N/A,#N/A,FALSE,"Cover";"outputs total",#N/A,FALSE,"Outputs"}</definedName>
    <definedName name="Hemas" hidden="1">{"'August 2000'!$A$1:$J$101"}</definedName>
    <definedName name="hetal" hidden="1">{"SOC ADV BG EXT",#N/A,FALSE,"ADVANCEBG-EXT.D"}</definedName>
    <definedName name="hetal1" hidden="1">{"HSBC ADV BG EXT",#N/A,FALSE,"ADVANCEBG-EXT.D"}</definedName>
    <definedName name="h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fdxhd" hidden="1">{"P&amp;L - profit &amp; loss",#N/A,TRUE,"P&amp;L";"P&amp;L - Profit &amp; loss 1",#N/A,TRUE,"P&amp;L"}</definedName>
    <definedName name="hfgh" hidden="1">{#N/A,#N/A,FALSE,"Pharm";#N/A,#N/A,FALSE,"WWCM"}</definedName>
    <definedName name="hfghfg" hidden="1">#REF!</definedName>
    <definedName name="hfh" hidden="1">{#N/A,#N/A,FALSE,"Staffnos &amp; cost"}</definedName>
    <definedName name="HFinGraph" hidden="1">{#N/A,#N/A,FALSE,"Pharm";#N/A,#N/A,FALSE,"WWCM"}</definedName>
    <definedName name="HFJ" hidden="1">{#N/A,#N/A,FALSE,"REPORT"}</definedName>
    <definedName name="hfs" hidden="1">{"Datos",#N/A,TRUE,"Datos"}</definedName>
    <definedName name="hg" hidden="1">{#N/A,#N/A,FALSE,"Pharm";#N/A,#N/A,FALSE,"WWCM"}</definedName>
    <definedName name="HGDSH" hidden="1">{#N/A,#N/A,FALSE,"Pharm";#N/A,#N/A,FALSE,"WWCM"}</definedName>
    <definedName name="hger" hidden="1">{#N/A,#N/A,FALSE,"REPORT"}</definedName>
    <definedName name="HGFDHGF" hidden="1">{#N/A,#N/A,FALSE,"REPORT"}</definedName>
    <definedName name="HGFHGFDH" hidden="1">{#N/A,#N/A,FALSE,"Pharm";#N/A,#N/A,FALSE,"WWCM"}</definedName>
    <definedName name="hgfhh" hidden="1">{"Datos",#N/A,TRUE,"Datos"}</definedName>
    <definedName name="hgkh" hidden="1">{#N/A,#N/A,FALSE,"Aging Summary";#N/A,#N/A,FALSE,"Ratio Analysis";#N/A,#N/A,FALSE,"Test 120 Day Accts";#N/A,#N/A,FALSE,"Tickmarks"}</definedName>
    <definedName name="hgkhjk" hidden="1">{#N/A,#N/A,FALSE,"Pharm";#N/A,#N/A,FALSE,"WWCM"}</definedName>
    <definedName name="hh" hidden="1">{#N/A,#N/A,FALSE,"Romania";#N/A,#N/A,FALSE,"Moldova";#N/A,#N/A,FALSE,"Yugoslavia";#N/A,#N/A,FALSE,"Bulgaria";#N/A,#N/A,FALSE,"Bosnia";#N/A,#N/A,FALSE,"Alb &amp; Mac";#N/A,#N/A,FALSE,"By country";#N/A,#N/A,FALSE,"By country by category";#N/A,#N/A,FALSE,"By brand";#N/A,#N/A,FALSE,"Total summary";#N/A,#N/A,FALSE,"Total summary (2)"}</definedName>
    <definedName name="hhfdh" hidden="1">{#N/A,#N/A,FALSE,"Pharm";#N/A,#N/A,FALSE,"WWCM"}</definedName>
    <definedName name="hhh" hidden="1">{#N/A,#N/A,FALSE,"REPORT"}</definedName>
    <definedName name="hhhh" hidden="1">{#N/A,#N/A,FALSE,"Assessment";#N/A,#N/A,FALSE,"Staffing";#N/A,#N/A,FALSE,"Hires";#N/A,#N/A,FALSE,"Assumptions"}</definedName>
    <definedName name="hhhhhhh" hidden="1">#REF!</definedName>
    <definedName name="hhk" hidden="1">{#N/A,#N/A,FALSE,"Sheet1 (2)"}</definedName>
    <definedName name="hhkl"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i" hidden="1">{#N/A,#N/A,FALSE,"5 - Headcount Ratios";#N/A,#N/A,FALSE,"6 - Support Ratio Data";#N/A,#N/A,FALSE,"8 - A1 - Asia";#N/A,#N/A,FALSE,"10 - A1 - North America";#N/A,#N/A,FALSE,"11 - A2 - North Sea - Norway";#N/A,#N/A,FALSE,"12 - A2 - North Sea - UK";#N/A,#N/A,FALSE,"14 - A1 - South America"}</definedName>
    <definedName name="HiddenRows" hidden="1">#REF!</definedName>
    <definedName name="hihi" hidden="1">{#N/A,#N/A,FALSE,"Staffnos &amp; cost"}</definedName>
    <definedName name="hikil" hidden="1">{"Datos",#N/A,TRUE,"Datos"}</definedName>
    <definedName name="hj" hidden="1">{#N/A,#N/A,FALSE,"Staffnos &amp; cost"}</definedName>
    <definedName name="hjdfjt" hidden="1">{"Datos",#N/A,TRUE,"Datos"}</definedName>
    <definedName name="hjdsfkjdsfkh" hidden="1">{"'Sheet1'!$L$16"}</definedName>
    <definedName name="hjg" hidden="1">{#N/A,#N/A,FALSE,"Staffnos &amp; cost"}</definedName>
    <definedName name="hjgdj" hidden="1">{"Datos",#N/A,TRUE,"Datos"}</definedName>
    <definedName name="hjgfhj" hidden="1">{"Datos",#N/A,TRUE,"Datos"}</definedName>
    <definedName name="hjggh" hidden="1">{"MF-601",#N/A,TRUE,"MANT-EX-B(fJ)";"MF-602",#N/A,TRUE,"ELECTR-FJ(B)";"MF-603",#N/A,TRUE,"PERSONAL(FJ)B";"MF-604",#N/A,TRUE,"REACT-P(B)";"MF-6XX",#N/A,TRUE,"Resumen";"MF-605",#N/A,TRUE,"OTR-COS.FJ(B)"}</definedName>
    <definedName name="hjghj" hidden="1">{"raatios",#N/A,FALSE,"A";"ratios",#N/A,FALSE,"B";"ratios",#N/A,FALSE,"C";"ratios",#N/A,FALSE,"D";"ratios",#N/A,FALSE,"F"}</definedName>
    <definedName name="hjgk" hidden="1">{"Datos",#N/A,TRUE,"Datos"}</definedName>
    <definedName name="hjhjffukfuk" hidden="1">{#N/A,#N/A,FALSE,"Pharm";#N/A,#N/A,FALSE,"WWCM"}</definedName>
    <definedName name="hjhjfkfukywrte" hidden="1">{#N/A,#N/A,FALSE,"Pharm";#N/A,#N/A,FALSE,"WWCM"}</definedName>
    <definedName name="hjhkjkl" hidden="1">{#N/A,#N/A,FALSE,"Pharm";#N/A,#N/A,FALSE,"WWCM"}</definedName>
    <definedName name="hjhtgj" hidden="1">{"summary - summary",#N/A,TRUE,"Summary";"summary - summary 1",#N/A,TRUE,"Summary"}</definedName>
    <definedName name="hjjjkk" hidden="1">{#N/A,#N/A,FALSE,"REPORT"}</definedName>
    <definedName name="hjjkk" hidden="1">{#N/A,#N/A,FALSE,"Pharm";#N/A,#N/A,FALSE,"WWCM"}</definedName>
    <definedName name="hjk" hidden="1">{"FORM16",#N/A,TRUE,"Personnel1";"FORM16.2",#N/A,TRUE,"Personnel2";"FORM16.2",#N/A,TRUE,"Personnel3";"FORM16.3",#N/A,TRUE,"Personnel4";"FORM16.4",#N/A,TRUE,"Personnel5"}</definedName>
    <definedName name="hjkfh_control" hidden="1">{"'August 2000'!$A$1:$J$101"}</definedName>
    <definedName name="hjkk" hidden="1">{#N/A,#N/A,FALSE,"Pharm";#N/A,#N/A,FALSE,"WWCM"}</definedName>
    <definedName name="hjklui"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jrft" hidden="1">{"P&amp;L - profit &amp; loss",#N/A,TRUE,"P&amp;L";"P&amp;L - Profit &amp; loss 1",#N/A,TRUE,"P&amp;L"}</definedName>
    <definedName name="hkfn" hidden="1">{"Datos",#N/A,TRUE,"Datos"}</definedName>
    <definedName name="HKSH" hidden="1">{#N/A,#N/A,FALSE,"REPORT"}</definedName>
    <definedName name="HMG" hidden="1">{#N/A,#N/A,FALSE,"REPORT"}</definedName>
    <definedName name="hn.ExtDb" hidden="1">FALSE</definedName>
    <definedName name="hn.ModelType" hidden="1">"DEAL"</definedName>
    <definedName name="hn.ModelVersion" hidden="1">1</definedName>
    <definedName name="hn.NoUpload" hidden="1">0</definedName>
    <definedName name="hoja3" hidden="1">#REF!</definedName>
    <definedName name="hola" hidden="1">#REF!</definedName>
    <definedName name="hola2" hidden="1">#REF!</definedName>
    <definedName name="holida" hidden="1">{#N/A,#N/A,FALSE,"Staffnos &amp; cost"}</definedName>
    <definedName name="hom" hidden="1">{#N/A,#N/A,FALSE,"Assessment";#N/A,#N/A,FALSE,"Staffing";#N/A,#N/A,FALSE,"Hires";#N/A,#N/A,FALSE,"Assumptions"}</definedName>
    <definedName name="hom_1" hidden="1">{#N/A,#N/A,FALSE,"Assessment";#N/A,#N/A,FALSE,"Staffing";#N/A,#N/A,FALSE,"Hires";#N/A,#N/A,FALSE,"Assumptions"}</definedName>
    <definedName name="hom_2" hidden="1">{#N/A,#N/A,FALSE,"Assessment";#N/A,#N/A,FALSE,"Staffing";#N/A,#N/A,FALSE,"Hires";#N/A,#N/A,FALSE,"Assumptions"}</definedName>
    <definedName name="HOME_1" hidden="1">{#N/A,#N/A,FALSE,"Assessment";#N/A,#N/A,FALSE,"Staffing";#N/A,#N/A,FALSE,"Hires";#N/A,#N/A,FALSE,"Assumptions"}</definedName>
    <definedName name="HOME_2" hidden="1">{#N/A,#N/A,FALSE,"Assessment";#N/A,#N/A,FALSE,"Staffing";#N/A,#N/A,FALSE,"Hires";#N/A,#N/A,FALSE,"Assumptions"}</definedName>
    <definedName name="HOMFE" hidden="1">{#N/A,#N/A,FALSE,"Assessment";#N/A,#N/A,FALSE,"Staffing";#N/A,#N/A,FALSE,"Hires";#N/A,#N/A,FALSE,"Assumptions"}</definedName>
    <definedName name="HOMFE_1" hidden="1">{#N/A,#N/A,FALSE,"Assessment";#N/A,#N/A,FALSE,"Staffing";#N/A,#N/A,FALSE,"Hires";#N/A,#N/A,FALSE,"Assumptions"}</definedName>
    <definedName name="HOMFE_2" hidden="1">{#N/A,#N/A,FALSE,"Assessment";#N/A,#N/A,FALSE,"Staffing";#N/A,#N/A,FALSE,"Hires";#N/A,#N/A,FALSE,"Assumptions"}</definedName>
    <definedName name="hqgfdhe" hidden="1">{#N/A,#N/A,FALSE,"Pharm";#N/A,#N/A,FALSE,"WWCM"}</definedName>
    <definedName name="hr4t" hidden="1">{"AUDIT-MWOS WITH POS 7.11.98",#N/A,FALSE,"AUDIT-MWOS"}</definedName>
    <definedName name="hrwth" hidden="1">{#N/A,#N/A,FALSE,"REPORT"}</definedName>
    <definedName name="hsh" hidden="1">#REF!</definedName>
    <definedName name="hshhr" hidden="1">{#N/A,#N/A,TRUE,"Staffnos &amp; cost"}</definedName>
    <definedName name="hshhr_3" hidden="1">{#N/A,#N/A,TRUE,"Staffnos &amp; cost"}</definedName>
    <definedName name="hshhr_4" hidden="1">{#N/A,#N/A,TRUE,"Staffnos &amp; cost"}</definedName>
    <definedName name="hshhr_5" hidden="1">{#N/A,#N/A,TRUE,"Staffnos &amp; cost"}</definedName>
    <definedName name="HTML" hidden="1">{"'장비'!$A$3:$M$12"}</definedName>
    <definedName name="HTML_1" hidden="1">{"'장비'!$A$3:$M$12"}</definedName>
    <definedName name="HTML_CodePage" hidden="1">1254</definedName>
    <definedName name="HTML_Control" hidden="1">{"'T6-1'!$B$6:$M$24"}</definedName>
    <definedName name="HTML_Control_1" hidden="1">{"'장비'!$A$3:$M$12"}</definedName>
    <definedName name="HTML_Control_2" hidden="1">{"'Typical Costs Estimates'!$C$158:$H$161"}</definedName>
    <definedName name="HTML_control1" hidden="1">{"'August 2000'!$A$1:$J$101"}</definedName>
    <definedName name="HTML_Description" hidden="1">""</definedName>
    <definedName name="HTML_Email" hidden="1">""</definedName>
    <definedName name="HTML_Header" hidden="1">"T6-1"</definedName>
    <definedName name="HTML_LastUpdate" hidden="1">"21.11.2001"</definedName>
    <definedName name="HTML_LineAfter" hidden="1">FALSE</definedName>
    <definedName name="HTML_LineBefore" hidden="1">FALSE</definedName>
    <definedName name="HTML_Name" hidden="1">"Elif Akgönüllü"</definedName>
    <definedName name="HTML_OBDlg2" hidden="1">TRUE</definedName>
    <definedName name="HTML_OBDlg4" hidden="1">TRUE</definedName>
    <definedName name="HTML_OS" hidden="1">0</definedName>
    <definedName name="HTML_PathFile" hidden="1">"C:\int-hazırlık\CezaBaskı\htm\6-1.htm"</definedName>
    <definedName name="HTML_PathFileMac" hidden="1">"Macintosh HD:HomePageStuff:New_Home_Page:datafile:ctryprem.html"</definedName>
    <definedName name="HTML_Title" hidden="1">"T6-1"</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 hidden="1">{"'I-1 and I-2'!$A$1:$G$190"}</definedName>
    <definedName name="HTMLCount" hidden="1">1</definedName>
    <definedName name="htrrs" hidden="1">{"Datos",#N/A,TRUE,"Datos"}</definedName>
    <definedName name="htryutr" hidden="1">{"MF-601",#N/A,TRUE,"MANT-EX-B(fJ)";"MF-602",#N/A,TRUE,"ELECTR-FJ(B)";"MF-603",#N/A,TRUE,"PERSONAL(FJ)B";"MF-604",#N/A,TRUE,"REACT-P(B)";"MF-605",#N/A,TRUE,"OTR-COS.FJ(B)";"MF-60X",#N/A,TRUE,"Resumen"}</definedName>
    <definedName name="htwoae" hidden="1">{"REP1",#N/A,FALSE,"HSSA-LOG"}</definedName>
    <definedName name="hty" hidden="1">{"SCB BG EXT",#N/A,FALSE,"ADVANCEBG-EXT.D"}</definedName>
    <definedName name="htyh" hidden="1">{"SOC ADV BG EXT",#N/A,FALSE,"ADVANCEBG-EXT.D"}</definedName>
    <definedName name="htyuityuiotio" hidden="1">{#N/A,#N/A,FALSE,"REPORT"}</definedName>
    <definedName name="huy" hidden="1">{"'Sheet1'!$L$16"}</definedName>
    <definedName name="hy" hidden="1">{"CASH FLOW",#N/A,FALSE,"A"}</definedName>
    <definedName name="hyhhHhyhyzs" hidden="1">{"Balance sheet - BS",#N/A,TRUE,"BS";"Balance Sheet - BS 1",#N/A,TRUE,"BS"}</definedName>
    <definedName name="Hypertention" hidden="1">{#N/A,#N/A,FALSE,"Pharm";#N/A,#N/A,FALSE,"WWCM"}</definedName>
    <definedName name="hypo" hidden="1">{#N/A,#N/A,FALSE,"Pharm";#N/A,#N/A,FALSE,"WWCM"}</definedName>
    <definedName name="hyre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i" hidden="1">#REF!</definedName>
    <definedName name="Iannexure" hidden="1">{#N/A,#N/A,FALSE,"Sheet7"}</definedName>
    <definedName name="IdDateInter" hidden="1">TODAY()</definedName>
    <definedName name="IDE" hidden="1">{"page 1",#N/A,FALSE,"suivi exploitation";"page 2",#N/A,FALSE,"suivi exploitation";"page 3",#N/A,FALSE,"suivi exploitation"}</definedName>
    <definedName name="IDEM" hidden="1">{"page 1",#N/A,FALSE,"suivi exploitation";"page 2",#N/A,FALSE,"suivi exploitation";"page 3",#N/A,FALSE,"suivi exploitation"}</definedName>
    <definedName name="IdentifiantFiscal" hidden="1">#REF!</definedName>
    <definedName name="IDENTIFICATION" hidden="1">{"page 1",#N/A,FALSE,"suivi exploitation";"page 2",#N/A,FALSE,"suivi exploitation";"page 3",#N/A,FALSE,"suivi exploitation"}</definedName>
    <definedName name="IDENTIFICATIONS" hidden="1">{"page 1",#N/A,FALSE,"suivi exploitation";"page 2",#N/A,FALSE,"suivi exploitation";"page 3",#N/A,FALSE,"suivi exploitation"}</definedName>
    <definedName name="IDES" hidden="1">{"page 1",#N/A,FALSE,"suivi exploitation";"page 2",#N/A,FALSE,"suivi exploitation";"page 3",#N/A,FALSE,"suivi exploitation"}</definedName>
    <definedName name="IdTauxRVNR" hidden="1">#REF!</definedName>
    <definedName name="ie" hidden="1">{"'Sheet1'!$L$16"}</definedName>
    <definedName name="ie_1" hidden="1">{"'Sheet1'!$L$16"}</definedName>
    <definedName name="IEP" hidden="1">#N/A</definedName>
    <definedName name="IHY" hidden="1">{#N/A,#N/A,FALSE,"Pharm";#N/A,#N/A,FALSE,"WWCM"}</definedName>
    <definedName name="ii" hidden="1">{"Datos",#N/A,TRUE,"Datos"}</definedName>
    <definedName name="II_control" hidden="1">{"'August 2000'!$A$1:$J$101"}</definedName>
    <definedName name="III"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II_control" hidden="1">{"'August 2000'!$A$1:$J$101"}</definedName>
    <definedName name="iiiii" hidden="1">{#N/A,#N/A,FALSE,"Calc";#N/A,#N/A,FALSE,"Sensitivity";#N/A,#N/A,FALSE,"LT Earn.Dil.";#N/A,#N/A,FALSE,"Dil. AVP"}</definedName>
    <definedName name="IIIPO" hidden="1">{#N/A,#N/A,FALSE,"Pharm";#N/A,#N/A,FALSE,"WWCM"}</definedName>
    <definedName name="ilufñoui" hidden="1">{"Datos",#N/A,TRUE,"Datos"}</definedName>
    <definedName name="Im_control" hidden="1">{"'August 2000'!$A$1:$J$101"}</definedName>
    <definedName name="_xlnm.Print_Titles" hidden="1">#N/A</definedName>
    <definedName name="IN"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Inad" hidden="1">49</definedName>
    <definedName name="inc2\" hidden="1">{"'Home'!$E$12"}</definedName>
    <definedName name="Inconnu" hidden="1">{#N/A,#N/A,FALSE,"Maritime";#N/A,#N/A,FALSE,"Transit";#N/A,#N/A,FALSE,"Commercial";#N/A,#N/A,FALSE,"Safi";#N/A,#N/A,FALSE,"JORF LASFAR";#N/A,#N/A,FALSE,"Agadir";#N/A,#N/A,FALSE,"Nador";#N/A,#N/A,FALSE,"Phyto";#N/A,#N/A,FALSE,"TIR Mohammedia";#N/A,#N/A,FALSE,"NOUACEUR"}</definedName>
    <definedName name="Injector" hidden="1">{#N/A,#N/A,FALSE,"Input"}</definedName>
    <definedName name="Injector_1" hidden="1">{#N/A,#N/A,FALSE,"Input"}</definedName>
    <definedName name="Injector_1_1" hidden="1">{#N/A,#N/A,FALSE,"Input"}</definedName>
    <definedName name="Injector_2" hidden="1">{#N/A,#N/A,FALSE,"Input"}</definedName>
    <definedName name="insert" hidden="1">{#N/A,#N/A,FALSE,"P1";#N/A,#N/A,FALSE,"P2";#N/A,#N/A,FALSE,"P4";#N/A,#N/A,FALSE,"P5";#N/A,#N/A,FALSE,"P6";#N/A,#N/A,FALSE,"P7";#N/A,#N/A,FALSE,"P8";#N/A,#N/A,FALSE,"P9";#N/A,#N/A,FALSE,"P10"}</definedName>
    <definedName name="Installations" hidden="1">{"Exist Debt Amort",#N/A,TRUE,"Financials";"Intangible Amort",#N/A,TRUE,"Financials";"Proj Debt Amort",#N/A,TRUE,"Financials";"Proj Pfd Amort",#N/A,TRUE,"Financials"}</definedName>
    <definedName name="InstCap" hidden="1">#N/A</definedName>
    <definedName name="Insuranc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ter_Sales" hidden="1">"AS2DocumentBrowse"</definedName>
    <definedName name="Inv" hidden="1">{"Summary analysis",#N/A,FALSE,"Total";"OCPH analysis",#N/A,FALSE,"Total";"detail analysis",#N/A,FALSE,"Total"}</definedName>
    <definedName name="Inventory" hidden="1">{"Summary analysis",#N/A,FALSE,"Total";"OCPH analysis",#N/A,FALSE,"Total";"detail analysis",#N/A,FALSE,"Total"}</definedName>
    <definedName name="Inventory1" hidden="1">{"Summary analysis",#N/A,FALSE,"Total";"OCPH analysis",#N/A,FALSE,"Total";"detail analysis",#N/A,FALSE,"Total"}</definedName>
    <definedName name="inventory2" hidden="1">{"Summary analysis",#N/A,FALSE,"Total";"OCPH analysis",#N/A,FALSE,"Total";"detail analysis",#N/A,FALSE,"Total"}</definedName>
    <definedName name="inves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io"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iolwehf" hidden="1">{#N/A,#N/A,FALSE,"REPORT"}</definedName>
    <definedName name="iop" hidden="1">{"'Sheet1'!$L$16"}</definedName>
    <definedName name="iop_1" hidden="1">{"'Sheet1'!$L$16"}</definedName>
    <definedName name="IP" hidden="1">{#N/A,#N/A,FALSE,"Pharm";#N/A,#N/A,FALSE,"WWCM"}</definedName>
    <definedName name="IPIP" hidden="1">{#N/A,#N/A,FALSE,"Pharm";#N/A,#N/A,FALSE,"WWCM"}</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ALYST_DET_EST" hidden="1">"c12043"</definedName>
    <definedName name="IQ_ANALYST_DET_EST_THOM" hidden="1">"c12071"</definedName>
    <definedName name="IQ_ANALYST_NON_PER_DET_EST" hidden="1">"c12755"</definedName>
    <definedName name="IQ_ANALYST_NON_PER_DET_EST_THOM" hidden="1">"c12759"</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THOM" hidden="1">"c5094"</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CIQ" hidden="1">"c5068"</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BV_STDDEV_EST" hidden="1">"c5629"</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THOM" hidden="1">"c6804"</definedName>
    <definedName name="IQ_CAL_Y" hidden="1">"c102"</definedName>
    <definedName name="IQ_CAL_Y_EST" hidden="1">"c6797"</definedName>
    <definedName name="IQ_CAL_Y_EST_CIQ" hidden="1">"c6809"</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THOM" hidden="1">"c5546"</definedName>
    <definedName name="IQ_CAPEX_BNK" hidden="1">"c110"</definedName>
    <definedName name="IQ_CAPEX_BR"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THOM" hidden="1">"c5502"</definedName>
    <definedName name="IQ_CAPEX_FIN" hidden="1">"c112"</definedName>
    <definedName name="IQ_CAPEX_GUIDANCE" hidden="1">"c4150"</definedName>
    <definedName name="IQ_CAPEX_HIGH_EST" hidden="1">"c3524"</definedName>
    <definedName name="IQ_CAPEX_HIGH_EST_THOM" hidden="1">"c5504"</definedName>
    <definedName name="IQ_CAPEX_HIGH_GUIDANCE" hidden="1">"c4180"</definedName>
    <definedName name="IQ_CAPEX_INS" hidden="1">"c113"</definedName>
    <definedName name="IQ_CAPEX_LOW_EST" hidden="1">"c3525"</definedName>
    <definedName name="IQ_CAPEX_LOW_EST_THOM" hidden="1">"c5505"</definedName>
    <definedName name="IQ_CAPEX_LOW_GUIDANCE" hidden="1">"c4220"</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THOM" hidden="1">"c4006"</definedName>
    <definedName name="IQ_CFPS_GUIDANCE" hidden="1">"c4256"</definedName>
    <definedName name="IQ_CFPS_HIGH_EST" hidden="1">"c1669"</definedName>
    <definedName name="IQ_CFPS_HIGH_EST_THOM" hidden="1">"c4008"</definedName>
    <definedName name="IQ_CFPS_HIGH_GUIDANCE" hidden="1">"c4167"</definedName>
    <definedName name="IQ_CFPS_LOW_EST" hidden="1">"c1670"</definedName>
    <definedName name="IQ_CFPS_LOW_EST_THOM" hidden="1">"c4009"</definedName>
    <definedName name="IQ_CFPS_LOW_GUIDANCE" hidden="1">"c4207"</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HIGH_EST" hidden="1">"c4280"</definedName>
    <definedName name="IQ_DISTRIBUTABLE_CASH_HIGH_EST_CIQ" hidden="1">"c4805"</definedName>
    <definedName name="IQ_DISTRIBUTABLE_CASH_HIGH_GUIDANCE" hidden="1">"c4198"</definedName>
    <definedName name="IQ_DISTRIBUTABLE_CASH_LOW_EST" hidden="1">"c4281"</definedName>
    <definedName name="IQ_DISTRIBUTABLE_CASH_LOW_EST_CIQ" hidden="1">"c4806"</definedName>
    <definedName name="IQ_DISTRIBUTABLE_CASH_LOW_GUIDANCE" hidden="1">"c4238"</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THOM" hidden="1">"c4013"</definedName>
    <definedName name="IQ_DPS_GUIDANCE" hidden="1">"c4302"</definedName>
    <definedName name="IQ_DPS_HIGH_EST" hidden="1">"c1676"</definedName>
    <definedName name="IQ_DPS_HIGH_EST_THOM" hidden="1">"c4015"</definedName>
    <definedName name="IQ_DPS_HIGH_GUIDANCE" hidden="1">"c4168"</definedName>
    <definedName name="IQ_DPS_LOW_EST" hidden="1">"c1677"</definedName>
    <definedName name="IQ_DPS_LOW_EST_THOM" hidden="1">"c4016"</definedName>
    <definedName name="IQ_DPS_LOW_GUIDANCE" hidden="1">"c4208"</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THOM" hidden="1">"c5107"</definedName>
    <definedName name="IQ_EBIT_HIGH_GUIDANCE" hidden="1">"c4172"</definedName>
    <definedName name="IQ_EBIT_INT" hidden="1">"c360"</definedName>
    <definedName name="IQ_EBIT_LOW_EST" hidden="1">"c1684"</definedName>
    <definedName name="IQ_EBIT_LOW_EST_THOM" hidden="1">"c5108"</definedName>
    <definedName name="IQ_EBIT_LOW_GUIDANCE" hidden="1">"c4212"</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GUIDANCE" hidden="1">"c4317"</definedName>
    <definedName name="IQ_EBIT_SBC_GW_ACT_OR_EST" hidden="1">"c4320"</definedName>
    <definedName name="IQ_EBIT_SBC_GW_ACT_OR_EST_CIQ" hidden="1">"c4845"</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THOM" hidden="1">"c5300"</definedName>
    <definedName name="IQ_EBITDA_CAPEX_INT" hidden="1">"c368"</definedName>
    <definedName name="IQ_EBITDA_CAPEX_OVER_TOTAL_IE" hidden="1">"c1370"</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THOM" hidden="1">"c3658"</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HIGH_EST" hidden="1">"c370"</definedName>
    <definedName name="IQ_EBITDA_HIGH_EST_CIQ" hidden="1">"c3624"</definedName>
    <definedName name="IQ_EBITDA_HIGH_EST_THOM" hidden="1">"c3660"</definedName>
    <definedName name="IQ_EBITDA_HIGH_GUIDANCE" hidden="1">"c4170"</definedName>
    <definedName name="IQ_EBITDA_INT" hidden="1">"c373"</definedName>
    <definedName name="IQ_EBITDA_LOW_EST" hidden="1">"c371"</definedName>
    <definedName name="IQ_EBITDA_LOW_EST_CIQ" hidden="1">"c3625"</definedName>
    <definedName name="IQ_EBITDA_LOW_EST_THOM" hidden="1">"c3661"</definedName>
    <definedName name="IQ_EBITDA_LOW_GUIDANCE" hidden="1">"c4210"</definedName>
    <definedName name="IQ_EBITDA_MARGIN" hidden="1">"c372"</definedName>
    <definedName name="IQ_EBITDA_MEDIAN_EST" hidden="1">"c1663"</definedName>
    <definedName name="IQ_EBITDA_MEDIAN_EST_CIQ" hidden="1">"c3623"</definedName>
    <definedName name="IQ_EBITDA_MEDIAN_EST_THOM" hidden="1">"c3659"</definedName>
    <definedName name="IQ_EBITDA_NUM_EST" hidden="1">"c374"</definedName>
    <definedName name="IQ_EBITDA_NUM_EST_CIQ" hidden="1">"c3626"</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UIDANCE" hidden="1">"c4351"</definedName>
    <definedName name="IQ_EBT_SBC_GW_ACT_OR_EST" hidden="1">"c4354"</definedName>
    <definedName name="IQ_EBT_SBC_GW_ACT_OR_EST_CIQ" hidden="1">"c4879"</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DET_EST_CURRENCY_THOM" hidden="1">"c12484"</definedName>
    <definedName name="IQ_EPS_DET_EST_DATE_THOM" hidden="1">"c12235"</definedName>
    <definedName name="IQ_EPS_DET_EST_INCL_THOM" hidden="1">"c12367"</definedName>
    <definedName name="IQ_EPS_DET_EST_ORIGIN_THOM" hidden="1">"c12605"</definedName>
    <definedName name="IQ_EPS_DET_EST_THOM" hidden="1">"c12085"</definedName>
    <definedName name="IQ_EPS_EST" hidden="1">"c399"</definedName>
    <definedName name="IQ_EPS_EST_1" hidden="1">"IQ_EPS_EST_1"</definedName>
    <definedName name="IQ_EPS_EST_BOTTOM_UP" hidden="1">"c5489"</definedName>
    <definedName name="IQ_EPS_EST_BOTTOM_UP_THOM" hidden="1">"c5647"</definedName>
    <definedName name="IQ_EPS_EST_CIQ" hidden="1">"c4994"</definedName>
    <definedName name="IQ_EPS_EST_THOM" hidden="1">"c5290"</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CIQ" hidden="1">"c5066"</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CIQ" hidden="1">"c4723"</definedName>
    <definedName name="IQ_EPS_GW_EST_THOM" hidden="1">"c5133"</definedName>
    <definedName name="IQ_EPS_GW_GUIDANCE" hidden="1">"c4372"</definedName>
    <definedName name="IQ_EPS_GW_HIGH_EST" hidden="1">"c1739"</definedName>
    <definedName name="IQ_EPS_GW_HIGH_EST_CIQ" hidden="1">"c4725"</definedName>
    <definedName name="IQ_EPS_GW_HIGH_EST_THOM" hidden="1">"c5135"</definedName>
    <definedName name="IQ_EPS_GW_HIGH_GUIDANCE" hidden="1">"c4373"</definedName>
    <definedName name="IQ_EPS_GW_LOW_EST" hidden="1">"c1740"</definedName>
    <definedName name="IQ_EPS_GW_LOW_EST_CIQ" hidden="1">"c4726"</definedName>
    <definedName name="IQ_EPS_GW_LOW_EST_THOM" hidden="1">"c5136"</definedName>
    <definedName name="IQ_EPS_GW_LOW_GUIDANCE" hidden="1">"c4206"</definedName>
    <definedName name="IQ_EPS_GW_MEDIAN_EST" hidden="1">"c1738"</definedName>
    <definedName name="IQ_EPS_GW_MEDIAN_EST_CIQ" hidden="1">"c4724"</definedName>
    <definedName name="IQ_EPS_GW_MEDIAN_EST_THOM" hidden="1">"c5134"</definedName>
    <definedName name="IQ_EPS_GW_NUM_EST" hidden="1">"c1741"</definedName>
    <definedName name="IQ_EPS_GW_NUM_EST_CIQ" hidden="1">"c4727"</definedName>
    <definedName name="IQ_EPS_GW_NUM_EST_THOM" hidden="1">"c5137"</definedName>
    <definedName name="IQ_EPS_GW_STDDEV_EST" hidden="1">"c1742"</definedName>
    <definedName name="IQ_EPS_GW_STDDEV_EST_CIQ" hidden="1">"c4728"</definedName>
    <definedName name="IQ_EPS_GW_STDDEV_EST_THOM" hidden="1">"c5138"</definedName>
    <definedName name="IQ_EPS_HIGH_EST" hidden="1">"c400"</definedName>
    <definedName name="IQ_EPS_HIGH_EST_CIQ" hidden="1">"c4995"</definedName>
    <definedName name="IQ_EPS_HIGH_EST_THOM" hidden="1">"c5291"</definedName>
    <definedName name="IQ_EPS_LOW_EST" hidden="1">"c401"</definedName>
    <definedName name="IQ_EPS_LOW_EST_CIQ" hidden="1">"c4996"</definedName>
    <definedName name="IQ_EPS_LOW_EST_THOM" hidden="1">"c5292"</definedName>
    <definedName name="IQ_EPS_MEDIAN_EST" hidden="1">"c1661"</definedName>
    <definedName name="IQ_EPS_MEDIAN_EST_CIQ" hidden="1">"c4997"</definedName>
    <definedName name="IQ_EPS_MEDIAN_EST_THOM" hidden="1">"c5293"</definedName>
    <definedName name="IQ_EPS_NAME_AP" hidden="1">"c8918"</definedName>
    <definedName name="IQ_EPS_NAME_AP_ABS" hidden="1">"c8937"</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EST" hidden="1">"c2226"</definedName>
    <definedName name="IQ_EPS_NORM_EST_BOTTOM_UP" hidden="1">"c5490"</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NUM_EST_THOM" hidden="1">"c5288"</definedName>
    <definedName name="IQ_EPS_REPORT_ACT_OR_EST" hidden="1">"c2224"</definedName>
    <definedName name="IQ_EPS_REPORT_ACT_OR_EST_CIQ" hidden="1">"c5067"</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"c12607"</definedName>
    <definedName name="IQ_EPS_REPORTED_DET_EST_THOM" hidden="1">"c12087"</definedName>
    <definedName name="IQ_EPS_REPORTED_EST" hidden="1">"c1744"</definedName>
    <definedName name="IQ_EPS_REPORTED_EST_BOTTOM_UP" hidden="1">"c5492"</definedName>
    <definedName name="IQ_EPS_REPORTED_EST_CIQ" hidden="1">"c4730"</definedName>
    <definedName name="IQ_EPS_REPORTED_EST_THOM" hidden="1">"c5140"</definedName>
    <definedName name="IQ_EPS_REPORTED_HIGH_EST" hidden="1">"c1746"</definedName>
    <definedName name="IQ_EPS_REPORTED_HIGH_EST_CIQ" hidden="1">"c4732"</definedName>
    <definedName name="IQ_EPS_REPORTED_HIGH_EST_THOM" hidden="1">"c5142"</definedName>
    <definedName name="IQ_EPS_REPORTED_LOW_EST" hidden="1">"c1747"</definedName>
    <definedName name="IQ_EPS_REPORTED_LOW_EST_CIQ" hidden="1">"c4733"</definedName>
    <definedName name="IQ_EPS_REPORTED_LOW_EST_THOM" hidden="1">"c5143"</definedName>
    <definedName name="IQ_EPS_REPORTED_MEDIAN_EST" hidden="1">"c1745"</definedName>
    <definedName name="IQ_EPS_REPORTED_MEDIAN_EST_CIQ" hidden="1">"c4731"</definedName>
    <definedName name="IQ_EPS_REPORTED_MEDIAN_EST_THOM" hidden="1">"c5141"</definedName>
    <definedName name="IQ_EPS_REPORTED_NUM_EST" hidden="1">"c1748"</definedName>
    <definedName name="IQ_EPS_REPORTED_NUM_EST_CIQ" hidden="1">"c4734"</definedName>
    <definedName name="IQ_EPS_REPORTED_NUM_EST_THOM" hidden="1">"c5144"</definedName>
    <definedName name="IQ_EPS_REPORTED_STDDEV_EST" hidden="1">"c1749"</definedName>
    <definedName name="IQ_EPS_REPORTED_STDDEV_EST_CIQ" hidden="1">"c4735"</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GUIDANCE" hidden="1">"c4377"</definedName>
    <definedName name="IQ_EPS_SBC_GW_ACT_OR_EST" hidden="1">"c4380"</definedName>
    <definedName name="IQ_EPS_SBC_GW_ACT_OR_EST_CIQ" hidden="1">"c4905"</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THOM" hidden="1">"c5289"</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 hidden="1">"c5630"</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THOM" hidden="1">"c4012"</definedName>
    <definedName name="IQ_EST_ACT_DISTRIBUTABLE_CASH" hidden="1">"c4396"</definedName>
    <definedName name="IQ_EST_ACT_DISTRIBUTABLE_CASH_SHARE" hidden="1">"c4397"</definedName>
    <definedName name="IQ_EST_ACT_DPS" hidden="1">"c1680"</definedName>
    <definedName name="IQ_EST_ACT_DPS_THOM" hidden="1">"c4019"</definedName>
    <definedName name="IQ_EST_ACT_EBIT" hidden="1">"c1687"</definedName>
    <definedName name="IQ_EST_ACT_EBIT_GW" hidden="1">"c4398"</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CIQ" hidden="1">"c4729"</definedName>
    <definedName name="IQ_EST_ACT_EPS_GW_THOM" hidden="1">"c5139"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EPS_REPORTED_THOM" hidden="1">"c5146"</definedName>
    <definedName name="IQ_EST_ACT_EPS_SBC" hidden="1">"c4404"</definedName>
    <definedName name="IQ_EST_ACT_EPS_SBC_GW" hidden="1">"c4405"</definedName>
    <definedName name="IQ_EST_ACT_EPS_THOM" hidden="1">"c5294"</definedName>
    <definedName name="IQ_EST_ACT_FFO" hidden="1">"c1666"</definedName>
    <definedName name="IQ_EST_ACT_FFO_ADJ" hidden="1">"c4406"</definedName>
    <definedName name="IQ_EST_ACT_FFO_REUT" hidden="1">"c3843"</definedName>
    <definedName name="IQ_EST_ACT_FFO_SHARE" hidden="1">"c4407"</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CURRING_PROFIT_SHARE" hidden="1">"c4412"</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THOM" hidden="1">"c3997"</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THOM" hidden="1">"c5280"</definedName>
    <definedName name="IQ_EST_DATE" hidden="1">"c1634"</definedName>
    <definedName name="IQ_EST_DATE_CIQ" hidden="1">"c4770"</definedName>
    <definedName name="IQ_EST_DATE_THOM" hidden="1">"c5281"</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THOM" hidden="1">"c5193"</definedName>
    <definedName name="IQ_EST_EBITDA_DIFF" hidden="1">"c1867"</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BC_DIFF" hidden="1">"c4335"</definedName>
    <definedName name="IQ_EST_EBITDA_SBC_SURPRISE_PERCENT" hidden="1">"c4344"</definedName>
    <definedName name="IQ_EST_EBITDA_SEQ_GROWTH_Q" hidden="1">"c1769"</definedName>
    <definedName name="IQ_EST_EBITDA_SEQ_GROWTH_Q_THOM" hidden="1">"c5164"</definedName>
    <definedName name="IQ_EST_EBITDA_SURPRISE_PERCENT" hidden="1">"c1868"</definedName>
    <definedName name="IQ_EST_EBITDA_SURPRISE_PERCENT_THOM" hidden="1">"c5185"</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THOM" hidden="1">"c5295"</definedName>
    <definedName name="IQ_EST_EPS_GROWTH_1YR" hidden="1">"c1636"</definedName>
    <definedName name="IQ_EST_EPS_GROWTH_1YR_CIQ" hidden="1">"c3628"</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BOTTOM_UP" hidden="1">"c5487"</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THOM" hidden="1">"c5155"</definedName>
    <definedName name="IQ_EST_EPS_GW_DIFF" hidden="1">"c1891"</definedName>
    <definedName name="IQ_EST_EPS_GW_DIFF_CIQ" hidden="1">"c4761"</definedName>
    <definedName name="IQ_EST_EPS_GW_DIFF_THOM" hidden="1">"c5200"</definedName>
    <definedName name="IQ_EST_EPS_GW_SURPRISE_PERCENT" hidden="1">"c1892"</definedName>
    <definedName name="IQ_EST_EPS_GW_SURPRISE_PERCENT_CIQ" hidden="1">"c4762"</definedName>
    <definedName name="IQ_EST_EPS_GW_SURPRISE_PERCENT_THOM" hidden="1">"c5201"</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THOM" hidden="1">"c5203"</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THOM" hidden="1">"c5156"</definedName>
    <definedName name="IQ_EST_EPS_SURPRISE" hidden="1">"c1635"</definedName>
    <definedName name="IQ_EST_EPS_SURPRISE_PERCENT" hidden="1">"c1635"</definedName>
    <definedName name="IQ_EST_EPS_SURPRISE_PERCENT_THOM" hidden="1">"c5296"</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DIFF_THOM" hidden="1">"c5186"</definedName>
    <definedName name="IQ_EST_FFO_GROWTH_1YR" hidden="1">"c1770"</definedName>
    <definedName name="IQ_EST_FFO_GROWTH_1YR_THOM" hidden="1">"c5170"</definedName>
    <definedName name="IQ_EST_FFO_GROWTH_2YR" hidden="1">"c1771"</definedName>
    <definedName name="IQ_EST_FFO_GROWTH_2YR_THOM" hidden="1">"c5171"</definedName>
    <definedName name="IQ_EST_FFO_GROWTH_Q_1YR" hidden="1">"c1772"</definedName>
    <definedName name="IQ_EST_FFO_GROWTH_Q_1YR_THOM" hidden="1">"c5172"</definedName>
    <definedName name="IQ_EST_FFO_SEQ_GROWTH_Q" hidden="1">"c1773"</definedName>
    <definedName name="IQ_EST_FFO_SEQ_GROWTH_Q_THOM" hidden="1">"c5173"</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THOM" hidden="1">"c5313"</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CURRING_PROFIT_SHARE_DIFF" hidden="1">"c4505"</definedName>
    <definedName name="IQ_EST_RECURRING_PROFIT_SHARE_SURPRISE_PERCENT" hidden="1">"c4515"</definedName>
    <definedName name="IQ_EST_REV_DIFF" hidden="1">"c1865"</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HIGH_EST" hidden="1">"c4437"</definedName>
    <definedName name="IQ_FFO_ADJ_HIGH_EST_CIQ" hidden="1">"c4962"</definedName>
    <definedName name="IQ_FFO_ADJ_HIGH_GUIDANCE" hidden="1">"c4202"</definedName>
    <definedName name="IQ_FFO_ADJ_LOW_EST" hidden="1">"c4438"</definedName>
    <definedName name="IQ_FFO_ADJ_LOW_EST_CIQ" hidden="1">"c4963"</definedName>
    <definedName name="IQ_FFO_ADJ_LOW_GUIDANCE" hidden="1">"c4242"</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EST" hidden="1">"c418"</definedName>
    <definedName name="IQ_FFO_EST_CIQ" hidden="1">"c4970"</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CURRENCY_THOM" hidden="1">"c12487"</definedName>
    <definedName name="IQ_FFO_EST_DET_EST_DATE" hidden="1">"c12212"</definedName>
    <definedName name="IQ_FFO_EST_DET_EST_DATE_CIQ" hidden="1">"c12267"</definedName>
    <definedName name="IQ_FFO_EST_DET_EST_DATE_REUT" hidden="1">"c12295"</definedName>
    <definedName name="IQ_FFO_EST_DET_EST_DATE_THOM" hidden="1">"c12238"</definedName>
    <definedName name="IQ_FFO_EST_DET_EST_INCL" hidden="1">"c12349"</definedName>
    <definedName name="IQ_FFO_EST_DET_EST_INCL_CIQ" hidden="1">"c12395"</definedName>
    <definedName name="IQ_FFO_EST_DET_EST_INCL_REUT" hidden="1">"c12419"</definedName>
    <definedName name="IQ_FFO_EST_DET_EST_INCL_THOM" hidden="1">"c12370"</definedName>
    <definedName name="IQ_FFO_EST_DET_EST_ORIGIN" hidden="1">"c12722"</definedName>
    <definedName name="IQ_FFO_EST_DET_EST_ORIGIN_CIQ" hidden="1">"c12720"</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HIGH_EST" hidden="1">"c419"</definedName>
    <definedName name="IQ_FFO_HIGH_EST_CIQ" hidden="1">"c4977"</definedName>
    <definedName name="IQ_FFO_HIGH_EST_REUT" hidden="1">"c3839"</definedName>
    <definedName name="IQ_FFO_HIGH_EST_THOM" hidden="1">"c4001"</definedName>
    <definedName name="IQ_FFO_HIGH_GUIDANCE" hidden="1">"c4184"</definedName>
    <definedName name="IQ_FFO_LOW_EST" hidden="1">"c420"</definedName>
    <definedName name="IQ_FFO_LOW_EST_CIQ" hidden="1">"c4978"</definedName>
    <definedName name="IQ_FFO_LOW_EST_REUT" hidden="1">"c3840"</definedName>
    <definedName name="IQ_FFO_LOW_EST_THOM" hidden="1">"c4002"</definedName>
    <definedName name="IQ_FFO_LOW_GUIDANCE" hidden="1">"c4224"</definedName>
    <definedName name="IQ_FFO_MEDIAN_EST" hidden="1">"c1665"</definedName>
    <definedName name="IQ_FFO_MEDIAN_EST_CIQ" hidden="1">"c4979"</definedName>
    <definedName name="IQ_FFO_MEDIAN_EST_REUT" hidden="1">"c3838"</definedName>
    <definedName name="IQ_FFO_MEDIAN_EST_THOM" hidden="1">"c4000"</definedName>
    <definedName name="IQ_FFO_NUM_EST" hidden="1">"c421"</definedName>
    <definedName name="IQ_FFO_NUM_EST_CIQ" hidden="1">"c4980"</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THOM" hidden="1">"c6802"</definedName>
    <definedName name="IQ_FISCAL_Y" hidden="1">"c441"</definedName>
    <definedName name="IQ_FISCAL_Y_EST" hidden="1">"c6795"</definedName>
    <definedName name="IQ_FISCAL_Y_EST_CIQ" hidden="1">"c6807"</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UTLOOK" hidden="1">"c5678"</definedName>
    <definedName name="IQ_MOODYS_OUTLOOK_DATE" hidden="1">"c5677"</definedName>
    <definedName name="IQ_MOODYS_ST" hidden="1">"c5664"</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43559.8270717593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HARE_ACT_OR_EST" hidden="1">"c2225"</definedName>
    <definedName name="IQ_NAV_SHARE_DET_EST_ORIGIN" hidden="1">"c12585"</definedName>
    <definedName name="IQ_NAV_SHARE_DET_EST_ORIGIN_THOM" hidden="1">"c12611"</definedName>
    <definedName name="IQ_NAV_SHARE_EST" hidden="1">"c5609"</definedName>
    <definedName name="IQ_NAV_SHARE_HIGH_EST" hidden="1">"c5612"</definedName>
    <definedName name="IQ_NAV_SHARE_LOW_EST" hidden="1">"c5613"</definedName>
    <definedName name="IQ_NAV_SHARE_MEDIAN_EST" hidden="1">"c5610"</definedName>
    <definedName name="IQ_NAV_SHARE_NUM_EST" hidden="1">"c5614"</definedName>
    <definedName name="IQ_NAV_SHARE_STDDEV_EST" hidden="1">"c5611"</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GUIDANCE" hidden="1">"c4467"</definedName>
    <definedName name="IQ_NET_DEBT_HIGH_EST" hidden="1">"c3518"</definedName>
    <definedName name="IQ_NET_DEBT_HIGH_EST_THOM" hidden="1">"c4029"</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LOW_GUIDANCE" hidden="1">"c4221"</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THOM" hidden="1">"c5126"</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GUIDANCE" hidden="1">"c4471"</definedName>
    <definedName name="IQ_NI_GW_HIGH_EST" hidden="1">"c1725"</definedName>
    <definedName name="IQ_NI_GW_HIGH_GUIDANCE" hidden="1">"c4178"</definedName>
    <definedName name="IQ_NI_GW_LOW_EST" hidden="1">"c1726"</definedName>
    <definedName name="IQ_NI_GW_LOW_GUIDANCE" hidden="1">"c4218"</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HIGH_GUIDANCE" hidden="1">"c4176"</definedName>
    <definedName name="IQ_NI_LOW_EST" hidden="1">"c1719"</definedName>
    <definedName name="IQ_NI_LOW_EST_THOM" hidden="1">"c5129"</definedName>
    <definedName name="IQ_NI_LOW_GUIDANCE" hidden="1">"c4216"</definedName>
    <definedName name="IQ_NI_MARGIN" hidden="1">"c794"</definedName>
    <definedName name="IQ_NI_MEDIAN_EST" hidden="1">"c1717"</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DET_EST_ORIGIN" hidden="1">"c12588"</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EST" hidden="1">"c4473"</definedName>
    <definedName name="IQ_NI_SBC_GUIDANCE" hidden="1">"c4475"</definedName>
    <definedName name="IQ_NI_SBC_GW_ACT_OR_EST" hidden="1">"c4478"</definedName>
    <definedName name="IQ_NI_SBC_GW_ACT_OR_EST_CIQ" hidden="1">"c5016"</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THOM" hidden="1">"c5304"</definedName>
    <definedName name="IQ_OPER_INC_BR"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THOM" hidden="1">"c5215"</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THOM" hidden="1">"c4060"</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CIQ" hidden="1">"c3613"</definedName>
    <definedName name="IQ_PRICE_TARGET_THOM" hidden="1">"c3649"</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THOM" hidden="1">"c5297"</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THOM" hidden="1">"c4036"</definedName>
    <definedName name="IQ_RETURN_ASSETS_HIGH_GUIDANCE" hidden="1">"c4183"</definedName>
    <definedName name="IQ_RETURN_ASSETS_LOW_EST" hidden="1">"c3531"</definedName>
    <definedName name="IQ_RETURN_ASSETS_LOW_EST_THOM" hidden="1">"c4037"</definedName>
    <definedName name="IQ_RETURN_ASSETS_LOW_GUIDANCE" hidden="1">"c4223"</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 hidden="1">"c3586"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THOM" hidden="1">"c5283"</definedName>
    <definedName name="IQ_RETURN_EQUITY_HIGH_GUIDANCE" hidden="1">"c4182"</definedName>
    <definedName name="IQ_RETURN_EQUITY_LOW_EST" hidden="1">"c3537"</definedName>
    <definedName name="IQ_RETURN_EQUITY_LOW_EST_THOM" hidden="1">"c5284"</definedName>
    <definedName name="IQ_RETURN_EQUITY_LOW_GUIDANCE" hidden="1">"c4222"</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THOM" hidden="1">"c5299"</definedName>
    <definedName name="IQ_REVENUE_EST" hidden="1">"c1126"</definedName>
    <definedName name="IQ_REVENUE_EST_1" hidden="1">"IQ_REVENUE_EST_1"</definedName>
    <definedName name="IQ_REVENUE_EST_BOTTOM_UP" hidden="1">"c5488"</definedName>
    <definedName name="IQ_REVENUE_EST_CIQ" hidden="1">"c3616"</definedName>
    <definedName name="IQ_REVENUE_EST_THOM" hidden="1">"c3652"</definedName>
    <definedName name="IQ_REVENUE_GROWTH_1" hidden="1">"IQ_REVENUE_GROWTH_1"</definedName>
    <definedName name="IQ_REVENUE_GROWTH_2" hidden="1">"IQ_REVENUE_GROWTH_2"</definedName>
    <definedName name="IQ_REVENUE_GUIDANCE" hidden="1">"c4519"</definedName>
    <definedName name="IQ_REVENUE_HIGH_EST" hidden="1">"c1127"</definedName>
    <definedName name="IQ_REVENUE_HIGH_EST_CIQ" hidden="1">"c3618"</definedName>
    <definedName name="IQ_REVENUE_HIGH_EST_THOM" hidden="1">"c3654"</definedName>
    <definedName name="IQ_REVENUE_HIGH_GUIDANCE" hidden="1">"c4169"</definedName>
    <definedName name="IQ_REVENUE_LOW_EST" hidden="1">"c1128"</definedName>
    <definedName name="IQ_REVENUE_LOW_EST_CIQ" hidden="1">"c3619"</definedName>
    <definedName name="IQ_REVENUE_LOW_EST_THOM" hidden="1">"c3655"</definedName>
    <definedName name="IQ_REVENUE_LOW_GUIDANCE" hidden="1">"c4209"</definedName>
    <definedName name="IQ_REVENUE_MEDIAN_EST" hidden="1">"c1662"</definedName>
    <definedName name="IQ_REVENUE_MEDIAN_EST_CIQ" hidden="1">"c3617"</definedName>
    <definedName name="IQ_REVENUE_MEDIAN_EST_THOM" hidden="1">"c3653"</definedName>
    <definedName name="IQ_REVENUE_NUM_EST" hidden="1">"c1129"</definedName>
    <definedName name="IQ_REVENUE_NUM_EST_CIQ" hidden="1">"c3620"</definedName>
    <definedName name="IQ_REVENUE_NUM_EST_THOM" hidden="1">"c3656"</definedName>
    <definedName name="IQ_REVISION_DATE_" hidden="1">38965.6363425926</definedName>
    <definedName name="IQ_REVOLVING_SECURED_1_–4_NON_ACCRUAL_FFIEC" hidden="1">"c15565"</definedName>
    <definedName name="IQ_RISK_ADJ_BANK_ASSETS" hidden="1">"c2670"</definedName>
    <definedName name="IQ_RISK_WEIGHTED_ASSETS_FDIC" hidden="1">"c6370"</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BIRCA" hidden="1">"c28811"</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NUM" hidden="1">"c1653"</definedName>
    <definedName name="IQ_TARGET_PRICE_NUM_CIQ" hidden="1">"c4661"</definedName>
    <definedName name="IQ_TARGET_PRICE_NUM_THOM" hidden="1">"c5098"</definedName>
    <definedName name="IQ_TARGET_PRICE_STDDEV" hidden="1">"c1654"</definedName>
    <definedName name="IQ_TARGET_PRICE_STDDEV_CIQ" hidden="1">"c4662"</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11</definedName>
    <definedName name="IQB_BOOKMARK_LOCATION_1" hidden="1">#REF!</definedName>
    <definedName name="IQB_BOOKMARK_LOCATION_10" hidden="1">#REF!</definedName>
    <definedName name="IQB_BOOKMARK_LOCATION_2" hidden="1">#REF!</definedName>
    <definedName name="IQB_BOOKMARK_LOCATION_3" hidden="1">#REF!</definedName>
    <definedName name="IQB_BOOKMARK_LOCATION_4" hidden="1">#REF!</definedName>
    <definedName name="IQB_BOOKMARK_LOCATION_5" hidden="1">#REF!</definedName>
    <definedName name="IQB_BOOKMARK_LOCATION_6" hidden="1">#REF!</definedName>
    <definedName name="IQB_BOOKMARK_LOCATION_8" hidden="1">#REF!</definedName>
    <definedName name="IQB_BOOKMARK_LOCATION_9" hidden="1">#REF!</definedName>
    <definedName name="IQRDetailedCompsA7" hidden="1">#REF!</definedName>
    <definedName name="IQRUSRiskfreerateF10" hidden="1">#REF!</definedName>
    <definedName name="IQRUSRiskfreerateF9" hidden="1">#REF!</definedName>
    <definedName name="IQRUSRiskfreerateG9" hidden="1">#REF!</definedName>
    <definedName name="Irbe" hidden="1">{#N/A,#N/A,FALSE,"Pharm";#N/A,#N/A,FALSE,"WWCM"}</definedName>
    <definedName name="Ireland" hidden="1">{#N/A,#N/A,TRUE,"Summary";#N/A,#N/A,TRUE,"Assumptions";#N/A,#N/A,TRUE,"Economic Assumptions";#N/A,#N/A,TRUE,"Technical Assumptions";#N/A,#N/A,TRUE,"Construction Phase";#N/A,#N/A,TRUE,"VAT";#N/A,#N/A,TRUE,"Rev. &amp; Costs - Op. Y";#N/A,#N/A,TRUE,"Rev. &amp; Costs - Cal. Y";#N/A,#N/A,TRUE,"Debt Op. Year";#N/A,#N/A,TRUE,"Debt Cal. Year";#N/A,#N/A,TRUE,"Tax";#N/A,#N/A,TRUE,"Cashflow-Op. Y";#N/A,#N/A,TRUE,"Cashflow Cal. Y";#N/A,#N/A,TRUE,"IRR ";#N/A,#N/A,TRUE,"Notes"}</definedName>
    <definedName name="irmak" hidden="1">{#N/A,#N/A,FALSE,"Prog"}</definedName>
    <definedName name="is" hidden="1">{"'Sheet1'!$L$16"}</definedName>
    <definedName name="is_1" hidden="1">{"'Sheet1'!$L$16"}</definedName>
    <definedName name="IsColHidden" hidden="1">FALSE</definedName>
    <definedName name="IsLTMColHidden" hidden="1">FALSE</definedName>
    <definedName name="it_1" hidden="1">{"'Sheet1'!$L$16"}</definedName>
    <definedName name="itri" hidden="1">{#N/A,#N/A,FALSE,"REPORT"}</definedName>
    <definedName name="iu" hidden="1">{#N/A,#N/A,TRUE,"Staffnos &amp; cost"}</definedName>
    <definedName name="IUCBILLS" hidden="1">{#N/A,#N/A,TRUE,"Staffnos &amp; cost"}</definedName>
    <definedName name="iui" hidden="1">{#N/A,#N/A,FALSE,"Pharm";#N/A,#N/A,FALSE,"WWCM"}</definedName>
    <definedName name="iup" hidden="1">{#N/A,#N/A,FALSE,"REPORT"}</definedName>
    <definedName name="iuytbv" hidden="1">{"'I-1 and I-2'!$A$1:$G$190"}</definedName>
    <definedName name="IUYW" hidden="1">{"REP1",#N/A,FALSE,"HSSA-LOG"}</definedName>
    <definedName name="j" hidden="1">{#N/A,#N/A,FALSE,"Tabl. G1";#N/A,#N/A,FALSE,"Tabl. G2"}</definedName>
    <definedName name="Jai" hidden="1">{"'August 2000'!$A$1:$J$101"}</definedName>
    <definedName name="jaiswal.ghh" hidden="1">{"20 Years",#N/A,FALSE,"P&amp;Ls";"2001",#N/A,FALSE,"P&amp;Ls"}</definedName>
    <definedName name="jann" hidden="1">{"REP1",#N/A,FALSE,"HSSA-LOG"}</definedName>
    <definedName name="jap" hidden="1">{"FTS",#N/A,FALSE,"E"}</definedName>
    <definedName name="Jas" hidden="1">{"'Feb 99'!$A$1:$G$30"}</definedName>
    <definedName name="jbcjew" hidden="1">{"FORM17",#N/A,FALSE,"Commission1";"FORM17.1",#N/A,FALSE,"Commission2"}</definedName>
    <definedName name="jcfjj"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jdfy" hidden="1">{"Datos",#N/A,TRUE,"Datos"}</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erry" hidden="1">{#N/A,#N/A,FALSE,"Title Page (4)";#N/A,#N/A,FALSE,"YTD - Total";#N/A,#N/A,FALSE,"MTH - Total"}</definedName>
    <definedName name="Jerry1" hidden="1">{#N/A,#N/A,FALSE,"Sales Graph";#N/A,#N/A,FALSE,"BUC Graph";#N/A,#N/A,FALSE,"P&amp;L - YTD"}</definedName>
    <definedName name="Jerry2" hidden="1">{#N/A,#N/A,FALSE,"Sales Graph";#N/A,#N/A,FALSE,"PSBM";#N/A,#N/A,FALSE,"BUC Graph";#N/A,#N/A,FALSE,"P&amp;L - YTD"}</definedName>
    <definedName name="Jerry3" hidden="1">{#N/A,#N/A,FALSE,"Pharm";#N/A,#N/A,FALSE,"WWCM"}</definedName>
    <definedName name="Jerry4" hidden="1">{#N/A,#N/A,FALSE,"Sales Graph";#N/A,#N/A,FALSE,"BUC Graph";#N/A,#N/A,FALSE,"P&amp;L - YTD"}</definedName>
    <definedName name="JESUS" hidden="1">{#N/A,#N/A,TRUE,"Facility-Input";#N/A,#N/A,TRUE,"Graphs";#N/A,#N/A,TRUE,"TOTAL"}</definedName>
    <definedName name="JEU" hidden="1">{"page 1",#N/A,FALSE,"suivi exploitation";"page 2",#N/A,FALSE,"suivi exploitation";"page 3",#N/A,FALSE,"suivi exploitation"}</definedName>
    <definedName name="JEUX" hidden="1">{"page 1",#N/A,FALSE,"suivi exploitation";"page 2",#N/A,FALSE,"suivi exploitation";"page 3",#N/A,FALSE,"suivi exploitation"}</definedName>
    <definedName name="jewbdqjwnbd" hidden="1">{"FORM1",#N/A,TRUE,"Revenue";"FORM1.1",#N/A,TRUE,"Revenue";"FORM1.2",#N/A,TRUE,"Revenue";"FORM2",#N/A,TRUE,"Revenue";"FORM2.1",#N/A,TRUE,"Revenue"}</definedName>
    <definedName name="jfcj"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jfcjj" hidden="1">{"Tariff - Tariff",#N/A,TRUE,"Tariff";"Tariff 1 - Tariff",#N/A,TRUE,"Tariff"}</definedName>
    <definedName name="jffhd" hidden="1">{#N/A,#N/A,TRUE,"Staffnos &amp; cost"}</definedName>
    <definedName name="jfgw" hidden="1">{#N/A,#N/A,FALSE,"Pharm";#N/A,#N/A,FALSE,"WWCM"}</definedName>
    <definedName name="jfjfj_control" hidden="1">{"'August 2000'!$A$1:$J$101"}</definedName>
    <definedName name="jgdk" hidden="1">#REF!</definedName>
    <definedName name="jghjghk" hidden="1">{"MF-601",#N/A,TRUE,"MANT-EX-B(fJ)";"MF-602",#N/A,TRUE,"ELECTR-FJ(B)";"MF-603",#N/A,TRUE,"PERSONAL(FJ)B";"MF-604",#N/A,TRUE,"REACT-P(B)";"MF-6XX",#N/A,TRUE,"Resumen";"MF-605",#N/A,TRUE,"OTR-COS.FJ(B)"}</definedName>
    <definedName name="Jha" hidden="1">{#N/A,#N/A,FALSE,"TOP";#N/A,#N/A,FALSE,"BDG";#N/A,#N/A,FALSE,"CFL";#N/A,#N/A,FALSE,"P&amp;L";#N/A,#N/A,FALSE,"BLS"}</definedName>
    <definedName name="jhfjh" hidden="1">{"Datos",#N/A,TRUE,"Datos"}</definedName>
    <definedName name="jhg" hidden="1">{"Datos",#N/A,TRUE,"Datos"}</definedName>
    <definedName name="JHGD" hidden="1">{#N/A,#N/A,FALSE,"REPORT"}</definedName>
    <definedName name="jhggkj" hidden="1">{#N/A,#N/A,FALSE,"Pharm";#N/A,#N/A,FALSE,"WWCM"}</definedName>
    <definedName name="JHGJGF" hidden="1">{#N/A,#N/A,FALSE,"Pharm";#N/A,#N/A,FALSE,"WWCM"}</definedName>
    <definedName name="jhhj" hidden="1">{#N/A,#N/A,FALSE,"Staffnos &amp; cost"}</definedName>
    <definedName name="jhjhg"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JHJHGFGJ" hidden="1">{#N/A,#N/A,FALSE,"Pharm";#N/A,#N/A,FALSE,"WWCM"}</definedName>
    <definedName name="jhjrj" hidden="1">{"Tariff - Tariff",#N/A,TRUE,"Tariff";"Tariff 1 - Tariff",#N/A,TRUE,"Tariff"}</definedName>
    <definedName name="jhkljkl" hidden="1">#REF!</definedName>
    <definedName name="jhljlk" hidden="1">{#N/A,#N/A,FALSE,"Pharm";#N/A,#N/A,FALSE,"WWCM"}</definedName>
    <definedName name="jiu" hidden="1">{#N/A,#N/A,FALSE,"196126-0690";#N/A,#N/A,FALSE,"196126-0690";#N/A,#N/A,FALSE,"1961165-0201"}</definedName>
    <definedName name="jj" hidden="1">{"page 1",#N/A,FALSE,"suivi exploitation";"page 2",#N/A,FALSE,"suivi exploitation";"page 3",#N/A,FALSE,"suivi exploitation"}</definedName>
    <definedName name="JJ_control" hidden="1">{"'August 2000'!$A$1:$J$101"}</definedName>
    <definedName name="jjj" hidden="1">{#N/A,#N/A,FALSE,"REPORT"}</definedName>
    <definedName name="jjjj" hidden="1">{#N/A,#N/A,FALSE,"REPORT"}</definedName>
    <definedName name="jjjjaaa" hidden="1">#REF!</definedName>
    <definedName name="jjjjjjjjj" hidden="1">{"'I-1 and I-2'!$A$1:$G$190"}</definedName>
    <definedName name="jjs" hidden="1">{#N/A,#N/A,FALSE,"Détail"}</definedName>
    <definedName name="jk" hidden="1">{"MF-601",#N/A,TRUE,"MANT-EX-B(fJ)";"MF-602",#N/A,TRUE,"ELECTR-FJ(B)";"MF-603",#N/A,TRUE,"PERSONAL(FJ)B";"MF-604",#N/A,TRUE,"REACT-P(B)";"MF-6XX",#N/A,TRUE,"Resumen";"MF-605",#N/A,TRUE,"OTR-COS.FJ(B)"}</definedName>
    <definedName name="jkgh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ghkug" hidden="1">{"MF-601",#N/A,TRUE,"MANT-EX-B(fJ)";"MF-602",#N/A,TRUE,"ELECTR-FJ(B)";"MF-603",#N/A,TRUE,"PERSONAL(FJ)B";"MF-604",#N/A,TRUE,"REACT-P(B)";"MF-605",#N/A,TRUE,"OTR-COS.FJ(B)";"MF-60X",#N/A,TRUE,"Resumen"}</definedName>
    <definedName name="jkh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jkhglkjge" hidden="1">#REF!</definedName>
    <definedName name="jkj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l" hidden="1">{#N/A,#N/A,FALSE,"REPORT"}</definedName>
    <definedName name="jkll" hidden="1">#REF!</definedName>
    <definedName name="jkm"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joe" hidden="1">#REF!</definedName>
    <definedName name="joñjhlk" hidden="1">{#N/A,#N/A,FALSE,"Pharm";#N/A,#N/A,FALSE,"WWCM"}</definedName>
    <definedName name="jorge" hidden="1">{"% s/venta",#N/A,FALSE,"Edo Res";"% s/venta 2",#N/A,FALSE,"Edo Res"}</definedName>
    <definedName name="jrfhjrhj" hidden="1">{"P&amp;L - profit &amp; loss",#N/A,TRUE,"P&amp;L";"P&amp;L - Profit &amp; loss 1",#N/A,TRUE,"P&amp;L"}</definedName>
    <definedName name="jtjety" hidden="1">{"MF-601",#N/A,TRUE,"MANT-EX-B(fJ)";"MF-602",#N/A,TRUE,"ELECTR-FJ(B)";"MF-603",#N/A,TRUE,"PERSONAL(FJ)B";"MF-604",#N/A,TRUE,"REACT-P(B)";"MF-605",#N/A,TRUE,"OTR-COS.FJ(B)";"MF-60X",#N/A,TRUE,"Resumen"}</definedName>
    <definedName name="jtyj" hidden="1">{"Datos",#N/A,TRUE,"Datos"}</definedName>
    <definedName name="judy" hidden="1">{#N/A,#N/A,FALSE,"Pharm";#N/A,#N/A,FALSE,"WWCM"}</definedName>
    <definedName name="judy1" hidden="1">{#N/A,#N/A,FALSE,"Pharm";#N/A,#N/A,FALSE,"WWCM"}</definedName>
    <definedName name="jugd" hidden="1">{"Datos",#N/A,TRUE,"Datos"}</definedName>
    <definedName name="jul" hidden="1">{"'Home'!$E$12"}</definedName>
    <definedName name="july" hidden="1">{#N/A,#N/A,FALSE,"REPORT"}</definedName>
    <definedName name="july2001" hidden="1">{#N/A,#N/A,FALSE,"1";#N/A,#N/A,FALSE,"2";#N/A,#N/A,FALSE,"16 - 17";#N/A,#N/A,FALSE,"18 - 19";#N/A,#N/A,FALSE,"26";#N/A,#N/A,FALSE,"27";#N/A,#N/A,FALSE,"28"}</definedName>
    <definedName name="Jun.09" hidden="1">{"Rev and Exp",#N/A,TRUE,"Financials";"Working Capital",#N/A,TRUE,"Financials"}</definedName>
    <definedName name="justification" hidden="1">{#N/A,#N/A,FALSE,"196126-0690";#N/A,#N/A,FALSE,"196126-0690";#N/A,#N/A,FALSE,"1961165-0201"}</definedName>
    <definedName name="jy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ytj" hidden="1">{"Datos",#N/A,TRUE,"Datos"}</definedName>
    <definedName name="k" hidden="1">{#N/A,#N/A,FALSE,"Tabl. FB300";#N/A,#N/A,FALSE,"Tabl. FB350";#N/A,#N/A,FALSE,"Tabl. FB400";#N/A,#N/A,FALSE,"Tabl. FB500";#N/A,#N/A,FALSE,"Tabl. FS090"}</definedName>
    <definedName name="K3A" hidden="1">{#N/A,#N/A,FALSE,"Staffnos &amp; cost"}</definedName>
    <definedName name="kadi" hidden="1">#REF!</definedName>
    <definedName name="KAOUTA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karen" hidden="1">{"Summary analysis",#N/A,FALSE,"Total";"OCPH analysis",#N/A,FALSE,"Total";"detail analysis",#N/A,FALSE,"Total"}</definedName>
    <definedName name="Kathleen" hidden="1">{#N/A,#N/A,FALSE,"5 - Headcount Ratios";#N/A,#N/A,FALSE,"6 - Support Ratio Data";#N/A,#N/A,FALSE,"8 - A1 - Asia";#N/A,#N/A,FALSE,"10 - A1 - North America";#N/A,#N/A,FALSE,"11 - A2 - North Sea - Norway";#N/A,#N/A,FALSE,"12 - A2 - North Sea - UK";#N/A,#N/A,FALSE,"14 - A1 - South America"}</definedName>
    <definedName name="Ketna" hidden="1">{"AUDIT-MWOS WITH POS 7.11.98",#N/A,FALSE,"AUDIT-MWOS"}</definedName>
    <definedName name="kewfqiewjf" hidden="1">{"balance sheet summary",#N/A,FALSE,"BalSht";"BS detail p1",#N/A,FALSE,"BalSht";"bs detail p2",#N/A,FALSE,"BalSht";"bs detail p3",#N/A,FALSE,"BalSht";"bs detail p4",#N/A,FALSE,"BalSht"}</definedName>
    <definedName name="key" hidden="1">#REF!</definedName>
    <definedName name="kgh" hidden="1">{#N/A,#N/A,FALSE,"Pharm";#N/A,#N/A,FALSE,"WWCM"}</definedName>
    <definedName name="khdjh" hidden="1">{"REP1",#N/A,FALSE,"HSSA-LOG"}</definedName>
    <definedName name="KHF" hidden="1">{"PLANNING",#N/A,FALSE,"A"}</definedName>
    <definedName name="khg" hidden="1">{#N/A,#N/A,FALSE,"Pharm";#N/A,#N/A,FALSE,"WWCM"}</definedName>
    <definedName name="khjk" hidden="1">{"MF-601",#N/A,TRUE,"MANT-EX-B(fJ)";"MF-602",#N/A,TRUE,"ELECTR-FJ(B)";"MF-603",#N/A,TRUE,"PERSONAL(FJ)B";"MF-604",#N/A,TRUE,"REACT-P(B)";"MF-605",#N/A,TRUE,"OTR-COS.FJ(B)";"MF-60X",#N/A,TRUE,"Resumen"}</definedName>
    <definedName name="KIL" hidden="1">{"PLANT BREAKUP",#N/A,FALSE,"E"}</definedName>
    <definedName name="kjASJ" hidden="1">{"REP1",#N/A,FALSE,"HSSA-LOG"}</definedName>
    <definedName name="kjcdj" hidden="1">{#N/A,#N/A,FALSE,"AUDIT-MWOS"}</definedName>
    <definedName name="KJH" hidden="1">{#N/A,#N/A,FALSE,"REPORT"}</definedName>
    <definedName name="kjhd" hidden="1">{"'Home'!$E$12"}</definedName>
    <definedName name="KJHGG" hidden="1">{#N/A,#N/A,FALSE,"Pharm";#N/A,#N/A,FALSE,"WWCM"}</definedName>
    <definedName name="kjlj" hidden="1">{"Summary analysis",#N/A,FALSE,"Total";"OCPH analysis",#N/A,FALSE,"Total";"detail analysis",#N/A,FALSE,"Total"}</definedName>
    <definedName name="kk" hidden="1">{"MF-601",#N/A,TRUE,"MANT-EX-B(fJ)";"MF-602",#N/A,TRUE,"ELECTR-FJ(B)";"MF-603",#N/A,TRUE,"PERSONAL(FJ)B";"MF-604",#N/A,TRUE,"REACT-P(B)";"MF-6XX",#N/A,TRUE,"Resumen";"MF-605",#N/A,TRUE,"OTR-COS.FJ(B)"}</definedName>
    <definedName name="kk_2" hidden="1">{"'Typical Costs Estimates'!$C$158:$H$161"}</definedName>
    <definedName name="kkik" hidden="1">{"Datos",#N/A,TRUE,"Datos"}</definedName>
    <definedName name="kkk"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KKK_1" hidden="1">{#N/A,#N/A,FALSE,"Assessment";#N/A,#N/A,FALSE,"Staffing";#N/A,#N/A,FALSE,"Hires";#N/A,#N/A,FALSE,"Assumptions"}</definedName>
    <definedName name="KKK_2" hidden="1">{#N/A,#N/A,FALSE,"Assessment";#N/A,#N/A,FALSE,"Staffing";#N/A,#N/A,FALSE,"Hires";#N/A,#N/A,FALSE,"Assumptions"}</definedName>
    <definedName name="kkkk" hidden="1">{#N/A,#N/A,FALSE,"Assessment";#N/A,#N/A,FALSE,"Staffing";#N/A,#N/A,FALSE,"Hires";#N/A,#N/A,FALSE,"Assumptions"}</definedName>
    <definedName name="KKKKK" hidden="1">{"'Typical Costs Estimates'!$C$158:$H$161"}</definedName>
    <definedName name="KKKKK_2" hidden="1">{"'Typical Costs Estimates'!$C$158:$H$161"}</definedName>
    <definedName name="kkkkkkkkkkkk" hidden="1">#REF!,#REF!,#REF!,#REF!,#REF!,#REF!,#REF!</definedName>
    <definedName name="kkkl" hidden="1">{"Group Budget months only",#N/A,TRUE,"Profit and Loss";"Group Budget months only",#N/A,TRUE,"Firm capex";"Group Budget months only",#N/A,TRUE,"Gross profit analysis";"Group Budget months only",#N/A,TRUE,"Cashflow";"Group Budget months only",#N/A,TRUE,"Balance Sheet"}</definedName>
    <definedName name="kkl" hidden="1">{"'Home'!$E$12"}</definedName>
    <definedName name="kl" hidden="1">{"'Home'!$E$12"}</definedName>
    <definedName name="KLHJAJSLJASLJAS" hidden="1">{#N/A,#N/A,FALSE,"Prog"}</definedName>
    <definedName name="klj" hidden="1">{"Datos",#N/A,TRUE,"Datos"}</definedName>
    <definedName name="kljjffddd" hidden="1">{#N/A,#N/A,FALSE,"1- Cover";#N/A,#N/A,FALSE,"2 - TSF Headcount Summary";#N/A,#N/A,FALSE,"3 - New Total Population"}</definedName>
    <definedName name="kmh" hidden="1">{#N/A,#N/A,TRUE,"Cover sheet";#N/A,#N/A,TRUE,"DCF analysis";#N/A,#N/A,TRUE,"WACC calculation"}</definedName>
    <definedName name="kmmk" hidden="1">#REF!</definedName>
    <definedName name="kñlñlñlñ" hidden="1">#REF!</definedName>
    <definedName name="ko" hidden="1">{#N/A,#N/A,FALSE,"Proj.Cost &amp; Means of Fin."}</definedName>
    <definedName name="kobou" hidden="1">{"page 1",#N/A,FALSE,"suivi exploitation";"page 2",#N/A,FALSE,"suivi exploitation";"page 3",#N/A,FALSE,"suivi exploitation"}</definedName>
    <definedName name="koin" hidden="1">{"HSBC ADV BG EXT",#N/A,FALSE,"ADVANCEBG-EXT.D"}</definedName>
    <definedName name="Kor" hidden="1">{#N/A,#N/A,FALSE,"REPORT"}</definedName>
    <definedName name="kp" hidden="1">{#N/A,#N/A,FALSE,"Apr'01"}</definedName>
    <definedName name="kr" hidden="1">{#N/A,#N/A,FALSE,"AUDIT-MWOS"}</definedName>
    <definedName name="ksa" hidden="1">#REF!</definedName>
    <definedName name="kse"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ksk"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kskk" hidden="1">{#N/A,#N/A,FALSE,"COVER.XLS";#N/A,#N/A,FALSE,"RACT1.XLS";#N/A,#N/A,FALSE,"RACT2.XLS";#N/A,#N/A,FALSE,"ECCMP";#N/A,#N/A,FALSE,"WELDER.XLS"}</definedName>
    <definedName name="kslkjkjlkjd" hidden="1">{#N/A,#N/A,FALSE,"REPORT"}</definedName>
    <definedName name="ku" hidden="1">{"MF-601",#N/A,TRUE,"MANT-EX-B(fJ)";"MF-602",#N/A,TRUE,"ELECTR-FJ(B)";"MF-603",#N/A,TRUE,"PERSONAL(FJ)B";"MF-604",#N/A,TRUE,"REACT-P(B)";"MF-6XX",#N/A,TRUE,"Resumen";"MF-605",#N/A,TRUE,"OTR-COS.FJ(B)"}</definedName>
    <definedName name="kuk" hidden="1">{"Datos",#N/A,TRUE,"Datos"}</definedName>
    <definedName name="kumgid" hidden="1">"T2-3-12"</definedName>
    <definedName name="KUULSD" hidden="1">{#N/A,#N/A,FALSE,"COMP"}</definedName>
    <definedName name="kuy"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kuyt" hidden="1">{"Datos",#N/A,TRUE,"Datos"}</definedName>
    <definedName name="kvs" hidden="1">{#N/A,#N/A,FALSE,"COVER1.XLS ";#N/A,#N/A,FALSE,"RACT1.XLS";#N/A,#N/A,FALSE,"RACT2.XLS";#N/A,#N/A,FALSE,"ECCMP";#N/A,#N/A,FALSE,"WELDER.XLS"}</definedName>
    <definedName name="kyd.ChngCell.01." hidden="1">"x"</definedName>
    <definedName name="kyd.CounterLimitCell.01." hidden="1">"x"</definedName>
    <definedName name="kyd.Dim.01." hidden="1">""</definedName>
    <definedName name="kyd.ElementList.01." hidden="1">"x"</definedName>
    <definedName name="kyd.ElementType.01." hidden="1">0</definedName>
    <definedName name="kyd.ItemType.01." hidden="1">0</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NumLevels.01." hidden="1">0</definedName>
    <definedName name="kyd.PanicStop." hidden="1">FALSE</definedName>
    <definedName name="kyd.ParentName.01." hidden="1">""</definedName>
    <definedName name="kyd.PreScreenData." hidden="1">FALSE</definedName>
    <definedName name="kyd.PrintCtrlRange." hidden="1">#REF!</definedName>
    <definedName name="kyd.PrintParent.01." hidden="1">FALSE</definedName>
    <definedName name="kyd.PrintStdWhen." hidden="1">1</definedName>
    <definedName name="kyd.PrintToWbk." hidden="1">FALSE</definedName>
    <definedName name="kyd.SaveAsFile." hidden="1">FALSE</definedName>
    <definedName name="kyd.SelectString.01." hidden="1">""</definedName>
    <definedName name="kyd.Shortcut." hidden="1">FALSE</definedName>
    <definedName name="kyd.StdSortHide." hidden="1">FALSE</definedName>
    <definedName name="kyd.UsePrintCtrlRange." hidden="1">TRUE</definedName>
    <definedName name="lala" hidden="1">{#N/A,#N/A,FALSE,"Proj.Cost &amp; Means of Fin."}</definedName>
    <definedName name="Lam" hidden="1">#N/A</definedName>
    <definedName name="lan" hidden="1">{#N/A,#N/A,TRUE,"BT M200 da 10x20"}</definedName>
    <definedName name="lasdhtg" hidden="1">{"REP1",#N/A,FALSE,"HSSA-LOG"}</definedName>
    <definedName name="LBL" hidden="1">#REF!</definedName>
    <definedName name="ldjlfwa" hidden="1">{#N/A,#N/A,FALSE,"AUDIT-MWOS"}</definedName>
    <definedName name="LDS" hidden="1">{#N/A,#N/A,FALSE,"Assessment";#N/A,#N/A,FALSE,"Staffing";#N/A,#N/A,FALSE,"Hires";#N/A,#N/A,FALSE,"Assumptions"}</definedName>
    <definedName name="LDS_1" hidden="1">{#N/A,#N/A,FALSE,"Assessment";#N/A,#N/A,FALSE,"Staffing";#N/A,#N/A,FALSE,"Hires";#N/A,#N/A,FALSE,"Assumptions"}</definedName>
    <definedName name="LDS_2" hidden="1">{#N/A,#N/A,FALSE,"Assessment";#N/A,#N/A,FALSE,"Staffing";#N/A,#N/A,FALSE,"Hires";#N/A,#N/A,FALSE,"Assumptions"}</definedName>
    <definedName name="lhlhhj" hidden="1">{"SCB BG EXT",#N/A,FALSE,"ADVANCEBG-EXT.D"}</definedName>
    <definedName name="liab" hidden="1">#REF!</definedName>
    <definedName name="lieve" hidden="1">{#N/A,#N/A,FALSE,"Tabl. G1";#N/A,#N/A,FALSE,"Tabl. G2"}</definedName>
    <definedName name="limcount" hidden="1">1</definedName>
    <definedName name="LINS.GPS" hidden="1">{#N/A,#N/A,FALSE,"P1";#N/A,#N/A,FALSE,"P2";#N/A,#N/A,FALSE,"P4";#N/A,#N/A,FALSE,"P5";#N/A,#N/A,FALSE,"P6";#N/A,#N/A,FALSE,"P7";#N/A,#N/A,FALSE,"P8";#N/A,#N/A,FALSE,"P9";#N/A,#N/A,FALSE,"P10"}</definedName>
    <definedName name="ListOffset" hidden="1">1</definedName>
    <definedName name="liugfkcdutfvin" hidden="1">{#N/A,#N/A,TRUE,"Staffnos &amp; cost"}</definedName>
    <definedName name="lj" hidden="1">{#N/A,#N/A,TRUE,"Staffnos &amp; cost"}</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AJŞLKJADŞKJSŞakjslşkAJSLŞKJs" hidden="1">{#N/A,#N/A,FALSE,"Prog"}</definedName>
    <definedName name="lkj"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lkj" hidden="1">{"Final",#N/A,FALSE,"Feb-96"}</definedName>
    <definedName name="lklkl" hidden="1">{"consolidated",#N/A,FALSE,"Sheet1";"cms",#N/A,FALSE,"Sheet1";"fse",#N/A,FALSE,"Sheet1"}</definedName>
    <definedName name="lklkljl" hidden="1">{"SUMMARY",#N/A,FALSE,"C"}</definedName>
    <definedName name="ll" hidden="1">{"Datos",#N/A,TRUE,"Datos"}</definedName>
    <definedName name="LL_control" hidden="1">{"'August 2000'!$A$1:$J$101"}</definedName>
    <definedName name="lll" hidden="1">{#N/A,#N/A,FALSE,"Title Page (2)";#N/A,#N/A,FALSE,"YTD - Pharm";#N/A,#N/A,FALSE,"MTH - Pharm"}</definedName>
    <definedName name="lllllllllllll" hidden="1">{"'I-1 and I-2'!$A$1:$G$190"}</definedName>
    <definedName name="lllpo" hidden="1">{#N/A,#N/A,FALSE,"Pharm";#N/A,#N/A,FALSE,"WWCM"}</definedName>
    <definedName name="lmkh"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LMNOPQ"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 hidden="1">{"PLANT BREAKUP",#N/A,FALSE,"E"}</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lin" hidden="1">{#N/A,#N/A,FALSE,"Pharm";#N/A,#N/A,FALSE,"WWCM"}</definedName>
    <definedName name="loliuuu" hidden="1">{#N/A,#N/A,FALSE,"Pharm";#N/A,#N/A,FALSE,"WWCM"}</definedName>
    <definedName name="LOLO" hidden="1">{#N/A,#N/A,FALSE,"Pharm";#N/A,#N/A,FALSE,"WWCM"}</definedName>
    <definedName name="lop" hidden="1">#REF!</definedName>
    <definedName name="lp" hidden="1">{"FORM16",#N/A,TRUE,"Personnel1";"FORM16.2",#N/A,TRUE,"Personnel2";"FORM16.2",#N/A,TRUE,"Personnel3";"FORM16.3",#N/A,TRUE,"Personnel4";"FORM16.4",#N/A,TRUE,"Personnel5"}</definedName>
    <definedName name="lsf" hidden="1">{"PLANNING",#N/A,FALSE,"A"}</definedName>
    <definedName name="lsf_1" hidden="1">{"PLANNING",#N/A,FALSE,"A"}</definedName>
    <definedName name="LtDebtDmy" hidden="1">#N/A</definedName>
    <definedName name="ltypjkoty" hidden="1">{#N/A,#N/A,FALSE,"Staffnos &amp; cost"}</definedName>
    <definedName name="luoñioñkñ" hidden="1">{#N/A,#N/A,FALSE,"REPORT"}</definedName>
    <definedName name="luyit" hidden="1">{#N/A,#N/A,FALSE,"Staffnos &amp; cost"}</definedName>
    <definedName name="m" hidden="1">{#N/A,#N/A,FALSE,"Pharm";#N/A,#N/A,FALSE,"WWCM"}</definedName>
    <definedName name="m." hidden="1">{#N/A,#N/A,FALSE,"Maritime";#N/A,#N/A,FALSE,"Transit";#N/A,#N/A,FALSE,"Commercial";#N/A,#N/A,FALSE,"Safi";#N/A,#N/A,FALSE,"JORF LASFAR";#N/A,#N/A,FALSE,"Agadir";#N/A,#N/A,FALSE,"Nador";#N/A,#N/A,FALSE,"Phyto";#N/A,#N/A,FALSE,"TIR Mohammedia";#N/A,#N/A,FALSE,"NOUACEUR"}</definedName>
    <definedName name="M_PlaceofPath" hidden="1">"F:\ABARBER\apb\VBA Models\jnj_vdf.xls"</definedName>
    <definedName name="ma" hidden="1">{#N/A,#N/A,FALSE,"Pharm";#N/A,#N/A,FALSE,"WWCM"}</definedName>
    <definedName name="MAALOM"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h"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hj"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hjoubi"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i.09" hidden="1">{"Rev and Exp",#N/A,TRUE,"Financials";"Working Capital",#N/A,TRUE,"Financials"}</definedName>
    <definedName name="mams" hidden="1">#REF!</definedName>
    <definedName name="Maria" hidden="1">{#N/A,#N/A,FALSE,"REPORT"}</definedName>
    <definedName name="mark" hidden="1">{"summary",#N/A,FALSE,"2000 vs 1999";"detail",#N/A,FALSE,"2000 vs 1999"}</definedName>
    <definedName name="mat" hidden="1">{#N/A,#N/A,TRUE,"Front";#N/A,#N/A,TRUE,"Simple Letter";#N/A,#N/A,TRUE,"Inside";#N/A,#N/A,TRUE,"Contents";#N/A,#N/A,TRUE,"Basis";#N/A,#N/A,TRUE,"Inclusions";#N/A,#N/A,TRUE,"Exclusions";#N/A,#N/A,TRUE,"Areas";#N/A,#N/A,TRUE,"Summary";#N/A,#N/A,TRUE,"Detail"}</definedName>
    <definedName name="MATERIE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y" hidden="1">{"Prev_tréso",#N/A,TRUE,"PRev treso";"Chiffre d'affaires",#N/A,TRUE,"Prev_CA";"Accises",#N/A,TRUE,"Accises";"Dep_courantes",#N/A,TRUE,"Dep_cour_98"}</definedName>
    <definedName name="MB__InputVarNames" hidden="1">#REF!</definedName>
    <definedName name="mbn" hidden="1">{"MF-601",#N/A,TRUE,"MANT-EX-B(fJ)";"MF-602",#N/A,TRUE,"ELECTR-FJ(B)";"MF-603",#N/A,TRUE,"PERSONAL(FJ)B";"MF-604",#N/A,TRUE,"REACT-P(B)";"MF-605",#N/A,TRUE,"OTR-COS.FJ(B)";"MF-60X",#N/A,TRUE,"Resumen"}</definedName>
    <definedName name="mdlf" hidden="1">{"SOC ADV BG EXT",#N/A,FALSE,"ADVANCEBG-EXT.D"}</definedName>
    <definedName name="MerrillPrintIt" hidden="1">[0]!\gy\</definedName>
    <definedName name="metroplateform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gjmcf" hidden="1">{"Datos",#N/A,TRUE,"Datos"}</definedName>
    <definedName name="MGMT1" hidden="1">#REF!</definedName>
    <definedName name="mgtac" hidden="1">{#N/A,#N/A,FALSE,"Aging Summary";#N/A,#N/A,FALSE,"Ratio Analysis";#N/A,#N/A,FALSE,"Test 120 Day Accts";#N/A,#N/A,FALSE,"Tickmarks"}</definedName>
    <definedName name="mgtac1" hidden="1">{#N/A,#N/A,FALSE,"Aging Summary";#N/A,#N/A,FALSE,"Ratio Analysis";#N/A,#N/A,FALSE,"Test 120 Day Accts";#N/A,#N/A,FALSE,"Tickmarks"}</definedName>
    <definedName name="mhjgm" hidden="1">{#N/A,#N/A,FALSE,"1";#N/A,#N/A,FALSE,"2";#N/A,#N/A,FALSE,"16 - 17";#N/A,#N/A,FALSE,"18 - 19";#N/A,#N/A,FALSE,"26";#N/A,#N/A,FALSE,"27";#N/A,#N/A,FALSE,"28"}</definedName>
    <definedName name="mi" hidden="1">{"FTS",#N/A,FALSE,"E"}</definedName>
    <definedName name="michelle" hidden="1">{"Summary analysis",#N/A,FALSE,"Total";"OCPH analysis",#N/A,FALSE,"Total";"detail analysis",#N/A,FALSE,"Total"}</definedName>
    <definedName name="mike" hidden="1">{#N/A,#N/A,FALSE,"5 - Headcount Ratios";#N/A,#N/A,FALSE,"6 - Support Ratio Data";#N/A,#N/A,FALSE,"8 - A1 - Asia";#N/A,#N/A,FALSE,"10 - A1 - North America";#N/A,#N/A,FALSE,"11 - A2 - North Sea - Norway";#N/A,#N/A,FALSE,"12 - A2 - North Sea - UK";#N/A,#N/A,FALSE,"14 - A1 - South America"}</definedName>
    <definedName name="mimim" hidden="1">{"CASH FLOW",#N/A,FALSE,"A"}</definedName>
    <definedName name="min" hidden="1">{#N/A,#N/A,FALSE,"REPORT"}</definedName>
    <definedName name="mina" hidden="1">{#N/A,#N/A,FALSE,"REPORT"}</definedName>
    <definedName name="mizan" hidden="1">#REF!</definedName>
    <definedName name="mj" hidden="1">{#N/A,#N/A,FALSE,"FY97";#N/A,#N/A,FALSE,"FY98";#N/A,#N/A,FALSE,"FY99";#N/A,#N/A,FALSE,"FY00";#N/A,#N/A,FALSE,"FY01"}</definedName>
    <definedName name="mjyuj" hidden="1">{"Datos",#N/A,TRUE,"Datos"}</definedName>
    <definedName name="mk" hidden="1">{"'Home'!$E$12"}</definedName>
    <definedName name="mkl"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MLM" hidden="1">{#N/A,#N/A,FALSE,"Proj.Cost &amp; Means of Fin."}</definedName>
    <definedName name="mlw" hidden="1">{#N/A,#N/A,FALSE,"Pharm";#N/A,#N/A,FALSE,"WWCM"}</definedName>
    <definedName name="mm"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MB"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mgm"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MMM" hidden="1">{"FTS",#N/A,FALSE,"E"}</definedName>
    <definedName name="MMM_1" hidden="1">{"FTS",#N/A,FALSE,"E"}</definedName>
    <definedName name="mmmm" hidden="1">{"'I-1 and I-2'!$A$1:$G$190"}</definedName>
    <definedName name="mmmmm" hidden="1">#REF!</definedName>
    <definedName name="mmmmmmmmmmmmmmmmmmmmmmmmmmmmmmm" hidden="1">{#N/A,#N/A,FALSE,"Staffnos &amp; cost"}</definedName>
    <definedName name="mn" hidden="1">{#N/A,#N/A,FALSE,"Pharm";#N/A,#N/A,FALSE,"WWCM"}</definedName>
    <definedName name="mn_1" hidden="1">{"'Sheet1'!$L$16"}</definedName>
    <definedName name="MNB" hidden="1">{#N/A,#N/A,FALSE,"Pharm";#N/A,#N/A,FALSE,"WWCM"}</definedName>
    <definedName name="mnmn" hidden="1">{#N/A,#N/A,FALSE,"Pharm";#N/A,#N/A,FALSE,"WWCM"}</definedName>
    <definedName name="mnnf" hidden="1">{#N/A,#N/A,FALSE,"1";#N/A,#N/A,FALSE,"2";#N/A,#N/A,FALSE,"16 - 17";#N/A,#N/A,FALSE,"18 - 19";#N/A,#N/A,FALSE,"26";#N/A,#N/A,FALSE,"27";#N/A,#N/A,FALSE,"28"}</definedName>
    <definedName name="mo" hidden="1">{"2000PPE",#N/A,FALSE,"PPE 2000";"2000DD",#N/A,FALSE,"DrydocksOther"}</definedName>
    <definedName name="Modvat" hidden="1">{#N/A,#N/A,FALSE,"Aging Summary";#N/A,#N/A,FALSE,"Ratio Analysis";#N/A,#N/A,FALSE,"Test 120 Day Accts";#N/A,#N/A,FALSE,"Tickmarks"}</definedName>
    <definedName name="MSDKSD" hidden="1">{#N/A,#N/A,FALSE,"AUDIT-MWOS"}</definedName>
    <definedName name="msjj" hidden="1">{#N/A,#N/A,FALSE,"Proj.Cost &amp; Means of Fin."}</definedName>
    <definedName name="msony" hidden="1">#REF!</definedName>
    <definedName name="MSS" hidden="1">{#N/A,#N/A,FALSE,"P1";#N/A,#N/A,FALSE,"P2";#N/A,#N/A,FALSE,"P4";#N/A,#N/A,FALSE,"P5";#N/A,#N/A,FALSE,"P6";#N/A,#N/A,FALSE,"P7";#N/A,#N/A,FALSE,"P8";#N/A,#N/A,FALSE,"P9";#N/A,#N/A,FALSE,"P10"}</definedName>
    <definedName name="mu" hidden="1">{#N/A,#N/A,FALSE,"Prog"}</definedName>
    <definedName name="MUFFIGRAPH" hidden="1">#REF!</definedName>
    <definedName name="mun"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Munish"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murat" hidden="1">{"'T2-3-11'!$B$8:$O$25"}</definedName>
    <definedName name="murat1" hidden="1">{"'T2-3-11'!$B$8:$O$25"}</definedName>
    <definedName name="mw" hidden="1">{#N/A,#N/A,FALSE,"Pharm";#N/A,#N/A,FALSE,"WWCM"}</definedName>
    <definedName name="myrtet" hidden="1">{"PLANT BREAKUP",#N/A,FALSE,"E"}</definedName>
    <definedName name="n"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nabil" hidden="1">#REF!</definedName>
    <definedName name="name" hidden="1">{#N/A,#N/A,FALSE,"Sales Graph";#N/A,#N/A,FALSE,"BUC Graph";#N/A,#N/A,FALSE,"P&amp;L - YTD"}</definedName>
    <definedName name="nanda" hidden="1">{#N/A,#N/A,FALSE,"Staffnos &amp; cost"}</definedName>
    <definedName name="navneet" hidden="1">{"'Sheet3'!$A$1:$B$30"}</definedName>
    <definedName name="NB" hidden="1">{"'Sheet1'!$L$16"}</definedName>
    <definedName name="nbh" hidden="1">{#N/A,#N/A,FALSE,"Staffnos &amp; cost"}</definedName>
    <definedName name="Nbre_de_Paiements" hidden="1">MATCH(0.01,#REF!,-1)+1</definedName>
    <definedName name="ndjc" hidden="1">{#N/A,#N/A,FALSE,"AUDIT-MWOS"}</definedName>
    <definedName name="netrevs" hidden="1">{#N/A,#N/A,FALSE,"Pro Forma Earnings";#N/A,#N/A,FALSE,"Financial Position"}</definedName>
    <definedName name="netrevsm" hidden="1">{#N/A,#N/A,FALSE,"Pro Forma Earnings";#N/A,#N/A,FALSE,"Financial Position"}</definedName>
    <definedName name="new" hidden="1">{#N/A,#N/A,FALSE,"Pharm";#N/A,#N/A,FALSE,"WWCM"}</definedName>
    <definedName name="new.project" hidden="1">{#N/A,#N/A,FALSE,"P1";#N/A,#N/A,FALSE,"P2";#N/A,#N/A,FALSE,"P4";#N/A,#N/A,FALSE,"P5";#N/A,#N/A,FALSE,"P6";#N/A,#N/A,FALSE,"P7";#N/A,#N/A,FALSE,"P8";#N/A,#N/A,FALSE,"P9";#N/A,#N/A,FALSE,"P10"}</definedName>
    <definedName name="new_2" hidden="1">{"'Typical Costs Estimates'!$C$158:$H$161"}</definedName>
    <definedName name="New_nmkmksm12" hidden="1">{#N/A,#N/A,FALSE,"Staffnos &amp; cost"}</definedName>
    <definedName name="newDC" hidden="1">{#N/A,#N/A,TRUE,"Cover sheet";#N/A,#N/A,TRUE,"DCF analysis";#N/A,#N/A,TRUE,"WACC calculation"}</definedName>
    <definedName name="newname" hidden="1">{"'T6-1'!$B$6:$M$24"}</definedName>
    <definedName name="newnewnew" hidden="1">{#N/A,#N/A,FALSE,"Pharm";#N/A,#N/A,FALSE,"WWCM"}</definedName>
    <definedName name="NewRange" hidden="1">#REF!</definedName>
    <definedName name="neww" hidden="1">#REF!</definedName>
    <definedName name="newww" hidden="1">#REF!</definedName>
    <definedName name="nf" hidden="1">{#N/A,#N/A,FALSE,"Staffnos &amp; cost"}</definedName>
    <definedName name="nfj" hidden="1">{#N/A,#N/A,FALSE,"Staffnos &amp; cost"}</definedName>
    <definedName name="NGN" hidden="1">#REF!</definedName>
    <definedName name="NHR" hidden="1">{"raatios",#N/A,FALSE,"A";"ratios",#N/A,FALSE,"B";"ratios",#N/A,FALSE,"C";"ratios",#N/A,FALSE,"D";"ratios",#N/A,FALSE,"F"}</definedName>
    <definedName name="Nick" hidden="1">{#N/A,#N/A,FALSE,"Sales Graph";#N/A,#N/A,FALSE,"PSBM";#N/A,#N/A,FALSE,"BUC Graph";#N/A,#N/A,FALSE,"P&amp;L - YTD"}</definedName>
    <definedName name="nis" hidden="1">#REF!</definedName>
    <definedName name="Nitin" hidden="1">#N/A</definedName>
    <definedName name="Niveau3" hidden="1">#REF!</definedName>
    <definedName name="Niveau4" hidden="1">#REF!</definedName>
    <definedName name="Niveau5" hidden="1">#REF!</definedName>
    <definedName name="ñjhñ" hidden="1">{#N/A,#N/A,FALSE,"Pharm";#N/A,#N/A,FALSE,"WWCM"}</definedName>
    <definedName name="nk" hidden="1">{"'Home'!$E$12"}</definedName>
    <definedName name="NKjK" hidden="1">#REF!</definedName>
    <definedName name="nmnm" hidden="1">{"Datos",#N/A,TRUE,"Datos"}</definedName>
    <definedName name="nn" hidden="1">{#N/A,#N/A,FALSE,"REPORT"}</definedName>
    <definedName name="nnmi"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nnn" hidden="1">{"Insurance",#N/A,FALSE,"Profitable Growth by Unit"}</definedName>
    <definedName name="nnnn" hidden="1">{#N/A,#N/A,FALSE,"Pharm";#N/A,#N/A,FALSE,"WWCM"}</definedName>
    <definedName name="nnnn.xls" hidden="1">{#N/A,#N/A,FALSE,"0395Bill";#N/A,#N/A,FALSE,"MarExp"}</definedName>
    <definedName name="NNNNNN" hidden="1">{"raatios",#N/A,FALSE,"A";"ratios",#N/A,FALSE,"B";"ratios",#N/A,FALSE,"C";"ratios",#N/A,FALSE,"D";"ratios",#N/A,FALSE,"F"}</definedName>
    <definedName name="nnnnnnnnnnnnnnnnnnnnnnnnnnnnnnnnnnnnnnnnnnnnnnnnnnnnnnnnnnnnnnnnnnnnnnnnnnnnnnnn" hidden="1">{#N/A,#N/A,FALSE,"Staffnos &amp; cost"}</definedName>
    <definedName name="NNNNNNNNNNNNNNNNNNNNNNNNNNNNNNNNNNNNNNNNNNNNNNNNNNNNNNNNNNNNNNNNNNNNNNNNNNNNNNNNNNNNNNNNNNNNNNNNNNNNNNNNNNNN" hidden="1">{"raatios",#N/A,FALSE,"A";"ratios",#N/A,FALSE,"B";"ratios",#N/A,FALSE,"C";"ratios",#N/A,FALSE,"D";"ratios",#N/A,FALSE,"F"}</definedName>
    <definedName name="no"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NOIDA" hidden="1">{#N/A,#N/A,FALSE,"Aging Summary";#N/A,#N/A,FALSE,"Ratio Analysis";#N/A,#N/A,FALSE,"Test 120 Day Accts";#N/A,#N/A,FALSE,"Tickmarks"}</definedName>
    <definedName name="noidea" hidden="1">{#N/A,#N/A,FALSE,"Calc";#N/A,#N/A,FALSE,"Sensitivity";#N/A,#N/A,FALSE,"LT Earn.Dil.";#N/A,#N/A,FALSE,"Dil. AVP"}</definedName>
    <definedName name="nol" hidden="1">{#N/A,#N/A,FALSE,"91NOLCB";#N/A,#N/A,FALSE,"92NOLCB";#N/A,#N/A,FALSE,"93NOLCB"}</definedName>
    <definedName name="Nom_Entreprise" hidden="1">#REF!</definedName>
    <definedName name="noter" hidden="1">{"BS Con'd",#N/A,FALSE,"BS";"BS Con'g",#N/A,FALSE,"BS"}</definedName>
    <definedName name="nouv" hidden="1">{#N/A,#N/A,FALSE,"Pharm";#N/A,#N/A,FALSE,"WWCM"}</definedName>
    <definedName name="nouveau"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vmm"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o"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PUb.ant" hidden="1">{#N/A,#N/A,FALSE,"Principal";#N/A,#N/A,FALSE,"CostCap";#N/A,#N/A,FALSE,"CostOp";#N/A,#N/A,FALSE,"EvalFin";#N/A,#N/A,FALSE,"EvalFin2";#N/A,#N/A,FALSE,"Financ";#N/A,#N/A,FALSE,"GrafSensibilidad";#N/A,#N/A,FALSE,"EvalFinConcesión";#N/A,#N/A,FALSE,"EvalFinConcesión (2)";#N/A,#N/A,FALSE,"EvalFinConcesión (3)";#N/A,#N/A,FALSE,"Créditos"}</definedName>
    <definedName name="o_1" hidden="1">{"'Sheet1'!$L$16"}</definedName>
    <definedName name="obj" hidden="1">#REF!</definedName>
    <definedName name="od"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ogbaudu" hidden="1">{"raatios",#N/A,FALSE,"A";"ratios",#N/A,FALSE,"B";"ratios",#N/A,FALSE,"C";"ratios",#N/A,FALSE,"D";"ratios",#N/A,FALSE,"F"}</definedName>
    <definedName name="ohwiohw" hidden="1">{"PLANT BREAKUP",#N/A,FALSE,"E"}</definedName>
    <definedName name="oi" hidden="1">{"FTS",#N/A,FALSE,"E"}</definedName>
    <definedName name="OIFHWIOQGH" hidden="1">{"SUMMARY",#N/A,FALSE,"C"}</definedName>
    <definedName name="OIK" hidden="1">{#N/A,#N/A,FALSE,"REPORT"}</definedName>
    <definedName name="OIO" hidden="1">{#N/A,#N/A,FALSE,"REPORT"}</definedName>
    <definedName name="OK" hidden="1">{#N/A,#N/A,FALSE,"REPORT"}</definedName>
    <definedName name="old_cbay" hidden="1">{#N/A,#N/A,FALSE,"Income";#N/A,#N/A,FALSE,"Cost of Goods Sold";#N/A,#N/A,FALSE,"Other Costs";#N/A,#N/A,FALSE,"Other Income";#N/A,#N/A,FALSE,"Taxes";#N/A,#N/A,FALSE,"Other Deductions";#N/A,#N/A,FALSE,"Compensation of Officers"}</definedName>
    <definedName name="old5.1" hidden="1">{#N/A,#N/A,FALSE,"Income";#N/A,#N/A,FALSE,"Cost of Goods Sold";#N/A,#N/A,FALSE,"Other Costs";#N/A,#N/A,FALSE,"Other Income";#N/A,#N/A,FALSE,"Taxes";#N/A,#N/A,FALSE,"Other Deductions";#N/A,#N/A,FALSE,"Compensation of Officers"}</definedName>
    <definedName name="old9.1" hidden="1">{#N/A,#N/A,FALSE,"Income";#N/A,#N/A,FALSE,"Cost of Goods Sold";#N/A,#N/A,FALSE,"Other Costs";#N/A,#N/A,FALSE,"Other Income";#N/A,#N/A,FALSE,"Taxes";#N/A,#N/A,FALSE,"Other Deductions";#N/A,#N/A,FALSE,"Compensation of Officers"}</definedName>
    <definedName name="on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onacpc"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one" hidden="1">{#N/A,#N/A,FALSE,"One Pager";#N/A,#N/A,FALSE,"Technical"}</definedName>
    <definedName name="oo" hidden="1">{"Datos",#N/A,TRUE,"Datos"}</definedName>
    <definedName name="ooo" hidden="1">#REF!</definedName>
    <definedName name="ooooo" hidden="1">{#N/A,#N/A,FALSE,"Calc";#N/A,#N/A,FALSE,"Sensitivity";#N/A,#N/A,FALSE,"LT Earn.Dil.";#N/A,#N/A,FALSE,"Dil. AVP"}</definedName>
    <definedName name="open" hidden="1">{"plansummary",#N/A,FALSE,"PlanSummary";"sales",#N/A,FALSE,"Sales Rec";"productivity",#N/A,FALSE,"Productivity Rec";"capitalspending",#N/A,FALSE,"Capital Spending"}</definedName>
    <definedName name="opex" hidden="1">{#N/A,#N/A,FALSE,"Sales Graph";#N/A,#N/A,FALSE,"PSBM";#N/A,#N/A,FALSE,"BUC Graph";#N/A,#N/A,FALSE,"P&amp;L - YTD"}</definedName>
    <definedName name="opp" hidden="1">{#N/A,#N/A,FALSE,"P1";#N/A,#N/A,FALSE,"P2";#N/A,#N/A,FALSE,"P4";#N/A,#N/A,FALSE,"P5";#N/A,#N/A,FALSE,"P6";#N/A,#N/A,FALSE,"P7";#N/A,#N/A,FALSE,"P8";#N/A,#N/A,FALSE,"P9";#N/A,#N/A,FALSE,"P10"}</definedName>
    <definedName name="OrderTable" hidden="1">#REF!</definedName>
    <definedName name="ort" hidden="1">{#N/A,#N/A,FALSE,"AUDIT-MWOS"}</definedName>
    <definedName name="other33" hidden="1">{#N/A,#N/A,FALSE,"Pharm";#N/A,#N/A,FALSE,"WWCM"}</definedName>
    <definedName name="othermar" hidden="1">{#N/A,#N/A,FALSE,"Pharm";#N/A,#N/A,FALSE,"WWCM"}</definedName>
    <definedName name="ouoppopoojjjj" hidden="1">{"assumptions",#N/A,FALSE,"Scenario 1";"valuation",#N/A,FALSE,"Scenario 1"}</definedName>
    <definedName name="oweyt" hidden="1">{"REP1",#N/A,FALSE,"HSSA-LOG"}</definedName>
    <definedName name="oya" hidden="1">{"'T2-3-11'!$B$8:$O$25"}</definedName>
    <definedName name="oyuo" hidden="1">{#N/A,#N/A,TRUE,"Staffnos &amp; cost"}</definedName>
    <definedName name="Özet" hidden="1">{#N/A,#N/A,FALSE,"Prog"}</definedName>
    <definedName name="p" hidden="1">{#N/A,#N/A,FALSE,"Pharm";#N/A,#N/A,FALSE,"WWCM"}</definedName>
    <definedName name="parse" hidden="1">#N/A</definedName>
    <definedName name="Parsein" hidden="1">#REF!</definedName>
    <definedName name="ParseOUT" hidden="1">#REF!</definedName>
    <definedName name="PARVEEN" hidden="1">{#N/A,#N/A,TRUE,"Staffnos &amp; cost"}</definedName>
    <definedName name="pasd" hidden="1">#REF!</definedName>
    <definedName name="passage" hidden="1">{#N/A,#N/A,FALSE,"Tabl. FB300";#N/A,#N/A,FALSE,"Tabl. FB350";#N/A,#N/A,FALSE,"Tabl. FB400";#N/A,#N/A,FALSE,"Tabl. FB500";#N/A,#N/A,FALSE,"Tabl. FS090"}</definedName>
    <definedName name="peb" hidden="1">{#N/A,#N/A,FALSE,"Tabl. G1";#N/A,#N/A,FALSE,"Tabl. G2"}</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hidden="1">{#N/A,#N/A,FALSE,"Pharm";#N/A,#N/A,FALSE,"WWCM"}</definedName>
    <definedName name="PEPE4" hidden="1">{#N/A,#N/A,FALSE,"Pharm";#N/A,#N/A,FALSE,"WWCM"}</definedName>
    <definedName name="PEPE5" hidden="1">{#N/A,#N/A,FALSE,"Pharm";#N/A,#N/A,FALSE,"WWCM"}</definedName>
    <definedName name="pepito" hidden="1">#REF!</definedName>
    <definedName name="perez" hidden="1">#REF!</definedName>
    <definedName name="perro"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harma" hidden="1">{#N/A,#N/A,FALSE,"Sales Graph";#N/A,#N/A,FALSE,"PSBM";#N/A,#N/A,FALSE,"BUC Graph";#N/A,#N/A,FALSE,"P&amp;L - YTD"}</definedName>
    <definedName name="pipe" hidden="1">{"'Typical Costs Estimates'!$C$158:$H$161"}</definedName>
    <definedName name="pipe_2" hidden="1">{"'Typical Costs Estimates'!$C$158:$H$161"}</definedName>
    <definedName name="pipe1" hidden="1">{"'Typical Costs Estimates'!$C$158:$H$161"}</definedName>
    <definedName name="pipe1_2" hidden="1">{"'Typical Costs Estimates'!$C$158:$H$161"}</definedName>
    <definedName name="pipi" hidden="1">{#N/A,#N/A,FALSE,"Pharm";#N/A,#N/A,FALSE,"WWCM"}</definedName>
    <definedName name="pkg.gom" hidden="1">{"2000PPE",#N/A,FALSE,"PPE 2000";"2000DD",#N/A,FALSE,"DrydocksOther"}</definedName>
    <definedName name="pl" hidden="1">{#N/A,#N/A,FALSE,"REPORT"}</definedName>
    <definedName name="pl_1" hidden="1">{"PLANT BREAKUP",#N/A,FALSE,"E"}</definedName>
    <definedName name="pl_1_1" hidden="1">{"PLANT BREAKUP",#N/A,FALSE,"E"}</definedName>
    <definedName name="pl_2" hidden="1">{"PLANT BREAKUP",#N/A,FALSE,"E"}</definedName>
    <definedName name="PLANT" hidden="1">{"PLANT BREAKUP",#N/A,FALSE,"E"}</definedName>
    <definedName name="PLANT_1" hidden="1">{"PLANT BREAKUP",#N/A,FALSE,"E"}</definedName>
    <definedName name="Plante" hidden="1">{#N/A,#N/A,FALSE,"Tabl. G1";#N/A,#N/A,FALSE,"Tabl. G2"}</definedName>
    <definedName name="PLCepi" hidden="1">{#N/A,#N/A,FALSE,"REPORT"}</definedName>
    <definedName name="PLProcef" hidden="1">{#N/A,#N/A,FALSE,"REPORT"}</definedName>
    <definedName name="PLTaxol" hidden="1">{#N/A,#N/A,FALSE,"REPORT"}</definedName>
    <definedName name="pluie" hidden="1">{#N/A,#N/A,FALSE,"Tabl. H1";#N/A,#N/A,FALSE,"Tabl. H2"}</definedName>
    <definedName name="Pnl" hidden="1">{#N/A,#N/A,FALSE,"Pharm";#N/A,#N/A,FALSE,"WWCM"}</definedName>
    <definedName name="PNT" hidden="1">{"PRINT1_STOCK",#N/A,FALSE,"Mar98(AS11)"}</definedName>
    <definedName name="PO" hidden="1">#REF!,#REF!,#REF!,#REF!,#REF!</definedName>
    <definedName name="poipo" hidden="1">{"CASH FLOW",#N/A,FALSE,"A"}</definedName>
    <definedName name="pooiwut" hidden="1">{"PLANNING",#N/A,FALSE,"A"}</definedName>
    <definedName name="pop" hidden="1">{"PLANNING",#N/A,FALSE,"A"}</definedName>
    <definedName name="PopCache_GL_INTERFACE_REFERENCE7" hidden="1">#REF!</definedName>
    <definedName name="popo" hidden="1">#REF!</definedName>
    <definedName name="POPUH1IPO" hidden="1">{"PLANNING",#N/A,FALSE,"A"}</definedName>
    <definedName name="popuoy" hidden="1">{"FTS",#N/A,FALSE,"E"}</definedName>
    <definedName name="porpweor" hidden="1">{#N/A,#N/A,FALSE,"Pharm";#N/A,#N/A,FALSE,"WWCM"}</definedName>
    <definedName name="port29" hidden="1">{#N/A,#N/A,FALSE,"Pharm";#N/A,#N/A,FALSE,"WWCM"}</definedName>
    <definedName name="pot" hidden="1">{"'Typical Costs Estimates'!$C$158:$H$161"}</definedName>
    <definedName name="pot_2" hidden="1">{"'Typical Costs Estimates'!$C$158:$H$161"}</definedName>
    <definedName name="Potencias" hidden="1">#REF!</definedName>
    <definedName name="pp" hidden="1">{#N/A,#N/A,FALSE,"Calc";#N/A,#N/A,FALSE,"Sensitivity";#N/A,#N/A,FALSE,"LT Earn.Dil.";#N/A,#N/A,FALSE,"Dil. AVP"}</definedName>
    <definedName name="ppe" hidden="1">{#N/A,#N/A,FALSE,"Aging Summary";#N/A,#N/A,FALSE,"Ratio Analysis";#N/A,#N/A,FALSE,"Test 120 Day Accts";#N/A,#N/A,FALSE,"Tickmarks"}</definedName>
    <definedName name="ppp" hidden="1">{#N/A,#N/A,FALSE,"Capacity"}</definedName>
    <definedName name="pqaok" hidden="1">{#N/A,#N/A,FALSE,"Pharm";#N/A,#N/A,FALSE,"WWCM"}</definedName>
    <definedName name="pqr" hidden="1">#REF!</definedName>
    <definedName name="Pra" hidden="1">{#N/A,#N/A,FALSE,"Sales Graph";#N/A,#N/A,FALSE,"BUC Graph";#N/A,#N/A,FALSE,"P&amp;L - YTD"}</definedName>
    <definedName name="Pravachol" hidden="1">{#N/A,#N/A,FALSE,"Pharm";#N/A,#N/A,FALSE,"WWCM"}</definedName>
    <definedName name="pRAVEEN" hidden="1">{#N/A,#N/A,FALSE,"Staffnos &amp; cost"}</definedName>
    <definedName name="prem" hidden="1">{"Summary analysis",#N/A,FALSE,"Total";"OCPH analysis",#N/A,FALSE,"Total";"detail analysis",#N/A,FALSE,"Total"}</definedName>
    <definedName name="Pres" hidden="1">{#N/A,#N/A,TRUE,"Cover sheet";#N/A,#N/A,TRUE,"Summary";#N/A,#N/A,TRUE,"Key Assumptions";#N/A,#N/A,TRUE,"Profit &amp; Loss";#N/A,#N/A,TRUE,"Balance Sheet";#N/A,#N/A,TRUE,"Cashflow";#N/A,#N/A,TRUE,"IRR";#N/A,#N/A,TRUE,"Ratios";#N/A,#N/A,TRUE,"Debt analysis"}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 hidden="1">{#N/A,#N/A,FALSE,"1- Cover";#N/A,#N/A,FALSE,"2 - TSF Headcount Summary";#N/A,#N/A,FALSE,"3 - New Total Population"}</definedName>
    <definedName name="prev2" hidden="1">{#N/A,#N/A,FALSE,"5 - Headcount Ratios";#N/A,#N/A,FALSE,"6 - Support Ratio Data";#N/A,#N/A,FALSE,"8 - A1 - Asia";#N/A,#N/A,FALSE,"10 - A1 - North America";#N/A,#N/A,FALSE,"11 - A2 - North Sea - Norway";#N/A,#N/A,FALSE,"12 - A2 - North Sea - UK";#N/A,#N/A,FALSE,"14 - A1 - South America"}</definedName>
    <definedName name="prew" hidden="1">{"P&amp;L - profit &amp; loss",#N/A,TRUE,"P&amp;L";"P&amp;L - Profit &amp; loss 1",#N/A,TRUE,"P&amp;L"}</definedName>
    <definedName name="PriceRangeMain" hidden="1">#REF!</definedName>
    <definedName name="PRIYA" hidden="1">{"'I-1 and I-2'!$A$1:$G$190"}</definedName>
    <definedName name="Procef" hidden="1">{#N/A,#N/A,FALSE,"Pharm";#N/A,#N/A,FALSE,"WWCM"}</definedName>
    <definedName name="Process" hidden="1">#REF!</definedName>
    <definedName name="prod" hidden="1">{#N/A,#N/A,FALSE,"Pharm";#N/A,#N/A,FALSE,"WWCM"}</definedName>
    <definedName name="prod." hidden="1">{"summary",#N/A,FALSE,"2000 vs 1999";"detail",#N/A,FALSE,"2000 vs 1999"}</definedName>
    <definedName name="ProdForm" hidden="1">#REF!</definedName>
    <definedName name="Product" hidden="1">#REF!</definedName>
    <definedName name="Productivity" hidden="1">{"Summary analysis",#N/A,FALSE,"Total";"OCPH analysis",#N/A,FALSE,"Total";"detail analysis",#N/A,FALSE,"Total"}</definedName>
    <definedName name="profilo" hidden="1">{"'T6-1'!$B$6:$M$24"}</definedName>
    <definedName name="prohr" hidden="1">{#N/A,#N/A,FALSE,"Staffnos &amp; cost"}</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sion2" hidden="1">{"plansummary",#N/A,FALSE,"PlanSummary";"sales",#N/A,FALSE,"Sales Rec";"productivity",#N/A,FALSE,"Productivity Rec";"capitalspending",#N/A,FALSE,"Capital Spending"}</definedName>
    <definedName name="provision3" hidden="1">{"plansummary",#N/A,FALSE,"PlanSummary";"sales",#N/A,FALSE,"Sales Rec";"productivity",#N/A,FALSE,"Productivity Rec";"capitalspending",#N/A,FALSE,"Capital Spending"}</definedName>
    <definedName name="Pship_EIN" hidden="1">#REF!</definedName>
    <definedName name="Pship_NA2" hidden="1">#REF!</definedName>
    <definedName name="pt" hidden="1">{#N/A,#N/A,FALSE,"Aging Summary";#N/A,#N/A,FALSE,"Ratio Analysis";#N/A,#N/A,FALSE,"Test 120 Day Accts";#N/A,#N/A,FALSE,"Tickmarks"}</definedName>
    <definedName name="Punjab" hidden="1">{"REP1",#N/A,FALSE,"HSSA-LOG"}</definedName>
    <definedName name="pwoefù" hidden="1">{#N/A,#N/A,TRUE,"Proposal";#N/A,#N/A,TRUE,"Assumptions";#N/A,#N/A,TRUE,"Net Income";#N/A,#N/A,TRUE,"Balsheet";#N/A,#N/A,TRUE,"Capex";#N/A,#N/A,TRUE,"Volumes";#N/A,#N/A,TRUE,"Revenues";#N/A,#N/A,TRUE,"Var.Costs";#N/A,#N/A,TRUE,"Personnel";#N/A,#N/A,TRUE,"Other costs";#N/A,#N/A,TRUE,"MKTG and G&amp;A"}</definedName>
    <definedName name="Q" hidden="1">{"Equipment cost",#N/A,FALSE,"bulks"}</definedName>
    <definedName name="Q_1" hidden="1">{"PLANNING",#N/A,FALSE,"A"}</definedName>
    <definedName name="qa" hidden="1">{#N/A,#N/A,FALSE,"Staffnos &amp; cost"}</definedName>
    <definedName name="qaz" hidden="1">{#N/A,#N/A,FALSE,"Pharm";#N/A,#N/A,FALSE,"WWCM"}</definedName>
    <definedName name="qdxewqce"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qer" hidden="1">{#N/A,#N/A,FALSE,"Pharm";#N/A,#N/A,FALSE,"WWCM"}</definedName>
    <definedName name="qertweyu" hidden="1">{#N/A,#N/A,FALSE,"REPORT"}</definedName>
    <definedName name="qetryywt" hidden="1">{#N/A,#N/A,FALSE,"REPORT"}</definedName>
    <definedName name="qew" hidden="1">{#N/A,#N/A,FALSE,"Pharm";#N/A,#N/A,FALSE,"WWCM"}</definedName>
    <definedName name="qher" hidden="1">{#N/A,#N/A,FALSE,"REPORT"}</definedName>
    <definedName name="qq" hidden="1">{#N/A,#N/A,FALSE,"Pharm";#N/A,#N/A,FALSE,"WWCM"}</definedName>
    <definedName name="qqq" hidden="1">{"Equipment cost",#N/A,FALSE,"bulks"}</definedName>
    <definedName name="qqq_1" hidden="1">{#N/A,#N/A,FALSE,"Assessment";#N/A,#N/A,FALSE,"Staffing";#N/A,#N/A,FALSE,"Hires";#N/A,#N/A,FALSE,"Assumptions"}</definedName>
    <definedName name="qqq_2" hidden="1">{#N/A,#N/A,FALSE,"Assessment";#N/A,#N/A,FALSE,"Staffing";#N/A,#N/A,FALSE,"Hires";#N/A,#N/A,FALSE,"Assumptions"}</definedName>
    <definedName name="qqqq" hidden="1">#REF!</definedName>
    <definedName name="qqqqq"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qqqqqqqqqqqqqqqqqq" hidden="1">#REF!</definedName>
    <definedName name="qqwtweryey" hidden="1">{#N/A,#N/A,FALSE,"REPORT"}</definedName>
    <definedName name="qrwd" hidden="1">{#N/A,#N/A,FALSE,"Pharm";#N/A,#N/A,FALSE,"WWCM"}</definedName>
    <definedName name="qsfd" hidden="1">{#N/A,#N/A,TRUE,"Cover sheet";#N/A,#N/A,TRUE,"INPUTS";#N/A,#N/A,TRUE,"OUTPUTS";#N/A,#N/A,TRUE,"VALUATION"}</definedName>
    <definedName name="qt" hidden="1">{"'Sheet1'!$L$16"}</definedName>
    <definedName name="QUESTIONS" hidden="1">0</definedName>
    <definedName name="qw" hidden="1">{#N/A,#N/A,FALSE,"REPORT"}</definedName>
    <definedName name="qwdqwdqad" hidden="1">{#N/A,#N/A,TRUE,"Staffnos &amp; cost"}</definedName>
    <definedName name="qwedqqdq" hidden="1">{#N/A,#N/A,TRUE,"Staffnos &amp; cost"}</definedName>
    <definedName name="qwertqry" hidden="1">{#N/A,#N/A,FALSE,"REPORT"}</definedName>
    <definedName name="qwetqryetytu" hidden="1">{#N/A,#N/A,FALSE,"Pharm";#N/A,#N/A,FALSE,"WWCM"}</definedName>
    <definedName name="qwqwqwqw" hidden="1">{#N/A,#N/A,FALSE,"Assessment";#N/A,#N/A,FALSE,"Staffing";#N/A,#N/A,FALSE,"Hires";#N/A,#N/A,FALSE,"Assumptions"}</definedName>
    <definedName name="qwrre" hidden="1">{#N/A,#N/A,TRUE,"Initial";#N/A,#N/A,TRUE,"Graphs"}</definedName>
    <definedName name="ra" hidden="1">{"raatios",#N/A,FALSE,"A";"ratios",#N/A,FALSE,"B";"ratios",#N/A,FALSE,"C";"ratios",#N/A,FALSE,"D";"ratios",#N/A,FALSE,"F"}</definedName>
    <definedName name="RAABA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aba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AJ" hidden="1">{"CEGH Budget years USD",#N/A,TRUE,"Profit and Loss";"CEGH Budget years USD",#N/A,TRUE,"Firm capex";"CEGH Budget years USD",#N/A,TRUE,"Gross profit analysis";"CEGH Budget years USD",#N/A,TRUE,"Cashflow";"CEGH Budget years USD",#N/A,TRUE,"Balance Sheet"}</definedName>
    <definedName name="Raja" hidden="1">{"HSSH Budget years sterling",#N/A,TRUE,"Profit and Loss";"HSSH Budget years sterling",#N/A,TRUE,"Firm capex";"HSSH Budget years sterling",#N/A,TRUE,"Gross profit analysis";"HSSH Budget years sterling",#N/A,TRUE,"Cashflow";"HSSH Budget years sterling",#N/A,TRUE,"Balance Sheet"}</definedName>
    <definedName name="RAJA1" hidden="1">{"HSSH Budget years sterling",#N/A,TRUE,"Profit and Loss";"HSSH Budget years sterling",#N/A,TRUE,"Firm capex";"HSSH Budget years sterling",#N/A,TRUE,"Gross profit analysis";"HSSH Budget years sterling",#N/A,TRUE,"Cashflow";"HSSH Budget years sterling",#N/A,TRUE,"Balance Sheet"}</definedName>
    <definedName name="Rajasthan" hidden="1">{"CEI Budget years sterling",#N/A,TRUE,"Profit and Loss";"CEI Budget years sterling",#N/A,TRUE,"Firm capex";"CEI Budget years sterling",#N/A,TRUE,"Gross profit analysis";"CEI Budget years sterling",#N/A,TRUE,"Cashflow";"CEI Budget years sterling",#N/A,TRUE,"Balance Sheet"}</definedName>
    <definedName name="rama" hidden="1">{"'August 2000'!$A$1:$J$101"}</definedName>
    <definedName name="RANDY"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RAPPS" hidden="1">{"page 1",#N/A,FALSE,"suivi exploitation";"page 2",#N/A,FALSE,"suivi exploitation";"page 3",#N/A,FALSE,"suivi exploitation"}</definedName>
    <definedName name="RAW" hidden="1">{"plansummary",#N/A,FALSE,"PlanSummary";"sales",#N/A,FALSE,"Sales Rec";"productivity",#N/A,FALSE,"Productivity Rec";"capitalspending",#N/A,FALSE,"Capital Spending"}</definedName>
    <definedName name="RCArea" hidden="1">#REF!</definedName>
    <definedName name="re" hidden="1">{#N/A,#N/A,FALSE,"Pharm";#N/A,#N/A,FALSE,"WWCM"}</definedName>
    <definedName name="re_1" hidden="1">{"Print One Page",#N/A,FALSE,"SumReport"}</definedName>
    <definedName name="re_1_1" hidden="1">{"Print One Page",#N/A,FALSE,"SumReport"}</definedName>
    <definedName name="re_2" hidden="1">{"Print One Page",#N/A,FALSE,"SumReport"}</definedName>
    <definedName name="rec" hidden="1">#REF!</definedName>
    <definedName name="RecalcCheck" hidden="1">#REF!</definedName>
    <definedName name="Reco." hidden="1">{#N/A,#N/A,FALSE,"Summary";#N/A,#N/A,FALSE,"1991";#N/A,#N/A,FALSE,"91 AMT";#N/A,#N/A,FALSE,"1992";#N/A,#N/A,FALSE,"92 AMT";#N/A,#N/A,FALSE,"1993";#N/A,#N/A,FALSE,"93 AMT"}</definedName>
    <definedName name="RedefinePrintTableRange" hidden="1">#REF!</definedName>
    <definedName name="redo" hidden="1">{#N/A,#N/A,FALSE,"ACQ_GRAPHS";#N/A,#N/A,FALSE,"T_1 GRAPHS";#N/A,#N/A,FALSE,"T_2 GRAPHS";#N/A,#N/A,FALSE,"COMB_GRAPHS"}</definedName>
    <definedName name="redo_1" hidden="1">{#N/A,#N/A,FALSE,"ACQ_GRAPHS";#N/A,#N/A,FALSE,"T_1 GRAPHS";#N/A,#N/A,FALSE,"T_2 GRAPHS";#N/A,#N/A,FALSE,"COMB_GRAPHS"}</definedName>
    <definedName name="redo_2" hidden="1">{#N/A,#N/A,FALSE,"ACQ_GRAPHS";#N/A,#N/A,FALSE,"T_1 GRAPHS";#N/A,#N/A,FALSE,"T_2 GRAPHS";#N/A,#N/A,FALSE,"COMB_GRAPHS"}</definedName>
    <definedName name="redo_3" hidden="1">{#N/A,#N/A,FALSE,"ACQ_GRAPHS";#N/A,#N/A,FALSE,"T_1 GRAPHS";#N/A,#N/A,FALSE,"T_2 GRAPHS";#N/A,#N/A,FALSE,"COMB_GRAPHS"}</definedName>
    <definedName name="redo_4" hidden="1">{#N/A,#N/A,FALSE,"ACQ_GRAPHS";#N/A,#N/A,FALSE,"T_1 GRAPHS";#N/A,#N/A,FALSE,"T_2 GRAPHS";#N/A,#N/A,FALSE,"COMB_GRAPHS"}</definedName>
    <definedName name="redo_5" hidden="1">{#N/A,#N/A,FALSE,"ACQ_GRAPHS";#N/A,#N/A,FALSE,"T_1 GRAPHS";#N/A,#N/A,FALSE,"T_2 GRAPHS";#N/A,#N/A,FALSE,"COMB_GRAPHS"}</definedName>
    <definedName name="REE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ee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EF" hidden="1">{#N/A,#N/A,FALSE,"COMP"}</definedName>
    <definedName name="regfdh"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eggie" hidden="1">{#N/A,#N/A,FALSE,"Pharm";#N/A,#N/A,FALSE,"WWCM"}</definedName>
    <definedName name="RegistreCommerce" hidden="1">#REF!</definedName>
    <definedName name="Rent"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portGroup" hidden="1">6</definedName>
    <definedName name="rere" hidden="1">{"Datos",#N/A,TRUE,"Datos"}</definedName>
    <definedName name="rererree" hidden="1">{"'I-1 and I-2'!$A$1:$G$190"}</definedName>
    <definedName name="res_sum" hidden="1">{#N/A,#N/A,FALSE,"COVER1.XLS ";#N/A,#N/A,FALSE,"RACT1.XLS";#N/A,#N/A,FALSE,"RACT2.XLS";#N/A,#N/A,FALSE,"ECCMP";#N/A,#N/A,FALSE,"WELDER.XLS"}</definedName>
    <definedName name="resources" hidden="1">{#N/A,#N/A,FALSE,"Assessment";#N/A,#N/A,FALSE,"Staffing";#N/A,#N/A,FALSE,"Hires";#N/A,#N/A,FALSE,"Assumptions"}</definedName>
    <definedName name="resources_1" hidden="1">{#N/A,#N/A,FALSE,"Assessment";#N/A,#N/A,FALSE,"Staffing";#N/A,#N/A,FALSE,"Hires";#N/A,#N/A,FALSE,"Assumptions"}</definedName>
    <definedName name="resources_2" hidden="1">{#N/A,#N/A,FALSE,"Assessment";#N/A,#N/A,FALSE,"Staffing";#N/A,#N/A,FALSE,"Hires";#N/A,#N/A,FALSE,"Assumptions"}</definedName>
    <definedName name="resp." hidden="1">{#N/A,#N/A,FALSE,"Pharm";#N/A,#N/A,FALSE,"WWCM"}</definedName>
    <definedName name="retye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REV" hidden="1">{"FORM1",#N/A,TRUE,"Revenue";"FORM1.1",#N/A,TRUE,"Revenue";"FORM1.2",#N/A,TRUE,"Revenue";"FORM2",#N/A,TRUE,"Revenue";"FORM2.1",#N/A,TRUE,"Revenue"}</definedName>
    <definedName name="REVB" hidden="1">{"FORM1",#N/A,TRUE,"Revenue";"FORM1.1",#N/A,TRUE,"Revenue";"FORM1.2",#N/A,TRUE,"Revenue";"FORM2",#N/A,TRUE,"Revenue";"FORM2.1",#N/A,TRUE,"Revenue"}</definedName>
    <definedName name="REVNU" hidden="1">{"FORM17",#N/A,FALSE,"Commission1";"FORM17.1",#N/A,FALSE,"Commission2"}</definedName>
    <definedName name="REVNUE" hidden="1">{"FORM1",#N/A,TRUE,"Revenue";"FORM1.1",#N/A,TRUE,"Revenue";"FORM1.2",#N/A,TRUE,"Revenue";"FORM2",#N/A,TRUE,"Revenue";"FORM2.1",#N/A,TRUE,"Revenue"}</definedName>
    <definedName name="rf2e" hidden="1">{#N/A,#N/A,FALSE,"Pharm";#N/A,#N/A,FALSE,"WWCM"}</definedName>
    <definedName name="rfrf" hidden="1">{#N/A,#N/A,FALSE,"Staffnos &amp; cost"}</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gaeyht" hidden="1">{"Datos",#N/A,TRUE,"Datos"}</definedName>
    <definedName name="ri" hidden="1">{#N/A,#N/A,FALSE,"Year";#N/A,#N/A,FALSE,"AC Fiscal Year";#N/A,#N/A,FALSE,"Hourly Rate By Activity";#N/A,#N/A,FALSE,"Hourly Rate By Custom Resource";#N/A,#N/A,FALSE,"Line of Business Review";#N/A,#N/A,FALSE,"Assumptions";#N/A,#N/A,FALSE,"Sensitivity Analysis";#N/A,#N/A,FALSE,"Overall Staffing Review"}</definedName>
    <definedName name="ri_1" hidden="1">{#N/A,#N/A,FALSE,"Year";#N/A,#N/A,FALSE,"AC Fiscal Year";#N/A,#N/A,FALSE,"Hourly Rate By Activity";#N/A,#N/A,FALSE,"Hourly Rate By Custom Resource";#N/A,#N/A,FALSE,"Line of Business Review";#N/A,#N/A,FALSE,"Assumptions";#N/A,#N/A,FALSE,"Sensitivity Analysis";#N/A,#N/A,FALSE,"Overall Staffing Review"}</definedName>
    <definedName name="ri_2" hidden="1">{#N/A,#N/A,FALSE,"Year";#N/A,#N/A,FALSE,"AC Fiscal Year";#N/A,#N/A,FALSE,"Hourly Rate By Activity";#N/A,#N/A,FALSE,"Hourly Rate By Custom Resource";#N/A,#N/A,FALSE,"Line of Business Review";#N/A,#N/A,FALSE,"Assumptions";#N/A,#N/A,FALSE,"Sensitivity Analysis";#N/A,#N/A,FALSE,"Overall Staffing Review"}</definedName>
    <definedName name="rid" hidden="1">{"'Sheet1'!$L$16"}</definedName>
    <definedName name="rid_1" hidden="1">{"'Sheet1'!$L$16"}</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ks" hidden="1">{"Print One Page",#N/A,FALSE,"SumReport"}</definedName>
    <definedName name="rks_1" hidden="1">{"Print One Page",#N/A,FALSE,"SumReport"}</definedName>
    <definedName name="rks_1_1" hidden="1">{"Print One Page",#N/A,FALSE,"SumReport"}</definedName>
    <definedName name="rks_2" hidden="1">{"Print One Page",#N/A,FALSE,"SumReport"}</definedName>
    <definedName name="rngBU" hidden="1">#REF!</definedName>
    <definedName name="rngEntityTypes" hidden="1">#REF!</definedName>
    <definedName name="rngMgmtCode" hidden="1">#REF!</definedName>
    <definedName name="rngPassage" hidden="1">#REF!,#REF!,#REF!,#REF!</definedName>
    <definedName name="rngRVNR" hidden="1">#REF!,#REF!</definedName>
    <definedName name="rngStates" hidden="1">#REF!</definedName>
    <definedName name="rngT18" hidden="1">#REF!,#REF!,#REF!</definedName>
    <definedName name="rohig" hidden="1">{#N/A,#N/A,TRUE,"Staffnos &amp; cost"}</definedName>
    <definedName name="Rollup2" hidden="1">{#N/A,#N/A,FALSE,"Assessment";#N/A,#N/A,FALSE,"Staffing";#N/A,#N/A,FALSE,"Hires";#N/A,#N/A,FALSE,"Assumptions"}</definedName>
    <definedName name="Ronke" hidden="1">{#N/A,#N/A,FALSE,"Sheet1 (2)"}</definedName>
    <definedName name="roy" hidden="1">{"Summary analysis",#N/A,FALSE,"Total";"OCPH analysis",#N/A,FALSE,"Total";"detail analysis",#N/A,FALSE,"Total"}</definedName>
    <definedName name="rr" hidden="1">{#N/A,#N/A,FALSE,"Tabl. G1";#N/A,#N/A,FALSE,"Tabl. G2"}</definedName>
    <definedName name="rrf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rg" hidden="1">{#N/A,#N/A,FALSE,"DATOS";#N/A,#N/A,FALSE,"RESUMEN";#N/A,#N/A,FALSE,"INVERS"}</definedName>
    <definedName name="rrr" hidden="1">{#N/A,#N/A,FALSE,"Revenue (Annual)";"Revenue _ First 5 years Quarterly",#N/A,FALSE,"Revenue (Qtr)"}</definedName>
    <definedName name="RRR_1" hidden="1">{"FTS",#N/A,FALSE,"E"}</definedName>
    <definedName name="RRRR" hidden="1">{"CASH FLOW",#N/A,FALSE,"A"}</definedName>
    <definedName name="RRRR_1" hidden="1">{"CASH FLOW",#N/A,FALSE,"A"}</definedName>
    <definedName name="rrrr_1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rrrr_2"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rrrrr" hidden="1">{#N/A,#N/A,FALSE,"Pharm";#N/A,#N/A,FALSE,"WWCM"}</definedName>
    <definedName name="rrrrrr" hidden="1">{"cash plan",#N/A,FALSE,"fccashflow"}</definedName>
    <definedName name="rrrrrrr" hidden="1">{#N/A,#N/A,FALSE,"Pharm";#N/A,#N/A,FALSE,"WWCM"}</definedName>
    <definedName name="rrrrrrrrrrrrrr" hidden="1">#REF!</definedName>
    <definedName name="rrrrrrrrrrrrrrrrrrrrrrrrrrr" hidden="1">{#N/A,#N/A,FALSE,"Maritime";#N/A,#N/A,FALSE,"Transit";#N/A,#N/A,FALSE,"Commercial";#N/A,#N/A,FALSE,"Safi";#N/A,#N/A,FALSE,"JORF LASFAR";#N/A,#N/A,FALSE,"Agadir";#N/A,#N/A,FALSE,"Nador";#N/A,#N/A,FALSE,"Phyto";#N/A,#N/A,FALSE,"TIR Mohammedia";#N/A,#N/A,FALSE,"NOUACEUR"}</definedName>
    <definedName name="rrrrrrrrrrrrrrrrrrrrrrrrrrrrrrrrrrrrrrrrrrrrrrrrrrrrrrrrr" hidden="1">{#N/A,#N/A,FALSE,"Staffnos &amp; cost"}</definedName>
    <definedName name="rst"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grty" hidden="1">{#N/A,#N/A,FALSE,"REPORT"}</definedName>
    <definedName name="rth" hidden="1">{"Datos",#N/A,TRUE,"Datos"}</definedName>
    <definedName name="rtjh" hidden="1">{"Datos",#N/A,TRUE,"Datos"}</definedName>
    <definedName name="rtyty" hidden="1">{"MF-601",#N/A,TRUE,"MANT-EX-B(fJ)";"MF-602",#N/A,TRUE,"ELECTR-FJ(B)";"MF-603",#N/A,TRUE,"PERSONAL(FJ)B";"MF-604",#N/A,TRUE,"REACT-P(B)";"MF-605",#N/A,TRUE,"OTR-COS.FJ(B)";"MF-60X",#N/A,TRUE,"Resumen"}</definedName>
    <definedName name="RVI" hidden="1">#REF!</definedName>
    <definedName name="rwere" hidden="1">{#N/A,#N/A,FALSE,"COVER1.XLS ";#N/A,#N/A,FALSE,"RACT1.XLS";#N/A,#N/A,FALSE,"RACT2.XLS";#N/A,#N/A,FALSE,"ECCMP";#N/A,#N/A,FALSE,"WELDER.XLS"}</definedName>
    <definedName name="rwert" hidden="1">{#N/A,#N/A,FALSE,"Pharm";#N/A,#N/A,FALSE,"WWCM"}</definedName>
    <definedName name="rwr" hidden="1">{"Datos",#N/A,TRUE,"Datos"}</definedName>
    <definedName name="s" hidden="1">#N/A</definedName>
    <definedName name="S.1.4.3" hidden="1">{"Edition",#N/A,FALSE,"Data"}</definedName>
    <definedName name="S.1.4.3_1" hidden="1">{"Edition",#N/A,FALSE,"Data"}</definedName>
    <definedName name="s.2.4.7" hidden="1">{"Edition",#N/A,FALSE,"Data"}</definedName>
    <definedName name="s1s1s" hidden="1">{#N/A,#N/A,FALSE,"Capacity"}</definedName>
    <definedName name="sa" hidden="1">{#N/A,#N/A,FALSE,"Proj.Cost &amp; Means of Fin."}</definedName>
    <definedName name="saaaa" hidden="1">#REF!</definedName>
    <definedName name="saaas" hidden="1">{"PLANNING",#N/A,FALSE,"A"}</definedName>
    <definedName name="saadat" hidden="1">{"balance sheet summary",#N/A,FALSE,"BalSht";"BS detail p1",#N/A,FALSE,"BalSht";"bs detail p2",#N/A,FALSE,"BalSht";"bs detail p3",#N/A,FALSE,"BalSht";"bs detail p4",#N/A,FALSE,"BalSht"}</definedName>
    <definedName name="sadg" hidden="1">{#N/A,#N/A,FALSE,"Pharm";#N/A,#N/A,FALSE,"WWCM"}</definedName>
    <definedName name="sads" hidden="1">{#N/A,#N/A,FALSE,"Assessment";#N/A,#N/A,FALSE,"Staffing";#N/A,#N/A,FALSE,"Hires";#N/A,#N/A,FALSE,"Assumptions"}</definedName>
    <definedName name="sadsa" hidden="1">{"'I-1 and I-2'!$A$1:$G$190"}</definedName>
    <definedName name="sadsadasdas" hidden="1">{"'T2-3-3'!$B$8:$P$15"}</definedName>
    <definedName name="sAHU" hidden="1">{#N/A,#N/A,TRUE,"Staffnos &amp; cost"}</definedName>
    <definedName name="sakuja" hidden="1">{"REP1",#N/A,FALSE,"HSSA-LOG"}</definedName>
    <definedName name="sal" hidden="1">{"CASH FLOW",#N/A,FALSE,"A"}</definedName>
    <definedName name="sal_1" hidden="1">{"CASH FLOW",#N/A,FALSE,"A"}</definedName>
    <definedName name="sal_1_1" hidden="1">{"CASH FLOW",#N/A,FALSE,"A"}</definedName>
    <definedName name="sal_2" hidden="1">{"CASH FLOW",#N/A,FALSE,"A"}</definedName>
    <definedName name="Sales" hidden="1">{"'Feb 99'!$A$1:$G$30"}</definedName>
    <definedName name="SaleUnit" hidden="1">#N/A</definedName>
    <definedName name="SaleValue" hidden="1">#N/A</definedName>
    <definedName name="sally" hidden="1">{#N/A,#N/A,FALSE,"Pharm";#N/A,#N/A,FALSE,"WWCM"}</definedName>
    <definedName name="sam" hidden="1">{"PLANT BREAKUP",#N/A,FALSE,"E"}</definedName>
    <definedName name="sam_1" hidden="1">{"PLANT BREAKUP",#N/A,FALSE,"E"}</definedName>
    <definedName name="sam_1_1" hidden="1">{"PLANT BREAKUP",#N/A,FALSE,"E"}</definedName>
    <definedName name="sam_2" hidden="1">{"PLANT BREAKUP",#N/A,FALSE,"E"}</definedName>
    <definedName name="san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SANAND" hidden="1">{"'Sheet1'!$A$4386:$N$4591"}</definedName>
    <definedName name="Sandy" hidden="1">{#N/A,#N/A,FALSE,"Sales Graph";#N/A,#N/A,FALSE,"PSBM";#N/A,#N/A,FALSE,"BUC Graph";#N/A,#N/A,FALSE,"P&amp;L - YTD"}</definedName>
    <definedName name="SANJEEV" hidden="1">{"'Sheet1'!$L$16"}</definedName>
    <definedName name="sANOFI" hidden="1">{#N/A,#N/A,FALSE,"Pharm";#N/A,#N/A,FALSE,"WWCM"}</definedName>
    <definedName name="SAPBEXdnldView" hidden="1">"3Y50W8W901WNQTEKW4QRUNFD0"</definedName>
    <definedName name="SAPBEXhrIndnt" hidden="1">"Wide"</definedName>
    <definedName name="SAPBEXrevision" hidden="1">113</definedName>
    <definedName name="SAPBEXsysID" hidden="1">"BWP"</definedName>
    <definedName name="SAPBEXwbID" hidden="1">"8V0J2W1XMRHR300KWCNMIPBMG"</definedName>
    <definedName name="SAPFuncF4Help" localSheetId="9" hidden="1">Main.SAPF4Help()</definedName>
    <definedName name="SAPFuncF4Help" localSheetId="10" hidden="1">Main.SAPF4Help()</definedName>
    <definedName name="SAPFuncF4Help" localSheetId="12" hidden="1">Main.SAPF4Help()</definedName>
    <definedName name="SAPFuncF4Help" hidden="1">Main.SAPF4Help()</definedName>
    <definedName name="SAPsysID" hidden="1">"708C5W7SBKP804JT78WJ0JNKI"</definedName>
    <definedName name="SAPwbID" hidden="1">"ARS"</definedName>
    <definedName name="sasa"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sa"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bd" hidden="1">{#N/A,#N/A,FALSE,"Staffnos &amp; cost"}</definedName>
    <definedName name="SB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d" hidden="1">{#N/A,#N/A,TRUE,"Staffnos &amp; cost"}</definedName>
    <definedName name="scdadasda" hidden="1">{"CASH FLOW",#N/A,FALSE,"A"}</definedName>
    <definedName name="scdadasda_1" hidden="1">{"CASH FLOW",#N/A,FALSE,"A"}</definedName>
    <definedName name="scdQDSd" hidden="1">#REF!</definedName>
    <definedName name="schpl" hidden="1">{#N/A,#N/A,FALSE,"Input"}</definedName>
    <definedName name="SD" hidden="1">{#N/A,#N/A,FALSE,"Pharm";#N/A,#N/A,FALSE,"WWCM"}</definedName>
    <definedName name="sd_1" hidden="1">{"'Sheet1'!$L$16"}</definedName>
    <definedName name="sdafgs" hidden="1">{#N/A,#N/A,FALSE,"Pharm";#N/A,#N/A,FALSE,"WWCM"}</definedName>
    <definedName name="SDCS" hidden="1">{#N/A,#N/A,TRUE,"Staffnos &amp; cost"}</definedName>
    <definedName name="SDF" hidden="1">{#N/A,#N/A,FALSE,"Assessment";#N/A,#N/A,FALSE,"Staffing";#N/A,#N/A,FALSE,"Hires";#N/A,#N/A,FALSE,"Assumptions"}</definedName>
    <definedName name="sdfdsaf" hidden="1">{"'JANICE'!$B$155:$L$171"}</definedName>
    <definedName name="sdfF" hidden="1">{#N/A,#N/A,FALSE,"Assessment";#N/A,#N/A,FALSE,"Staffing";#N/A,#N/A,FALSE,"Hires";#N/A,#N/A,FALSE,"Assumptions"}</definedName>
    <definedName name="sdfF_1" hidden="1">{#N/A,#N/A,FALSE,"Assessment";#N/A,#N/A,FALSE,"Staffing";#N/A,#N/A,FALSE,"Hires";#N/A,#N/A,FALSE,"Assumptions"}</definedName>
    <definedName name="sdfF_2" hidden="1">{#N/A,#N/A,FALSE,"Assessment";#N/A,#N/A,FALSE,"Staffing";#N/A,#N/A,FALSE,"Hires";#N/A,#N/A,FALSE,"Assumptions"}</definedName>
    <definedName name="sdfg" hidden="1">{#N/A,#N/A,FALSE,"Pharm";#N/A,#N/A,FALSE,"WWCM"}</definedName>
    <definedName name="SDFGF" hidden="1">{#N/A,#N/A,FALSE,"1";#N/A,#N/A,FALSE,"2";#N/A,#N/A,FALSE,"16 - 17";#N/A,#N/A,FALSE,"18 - 19";#N/A,#N/A,FALSE,"26";#N/A,#N/A,FALSE,"27";#N/A,#N/A,FALSE,"28"}</definedName>
    <definedName name="sdfgs" hidden="1">{"Datos",#N/A,TRUE,"Datos"}</definedName>
    <definedName name="sdfh" hidden="1">{#N/A,#N/A,FALSE,"Pharm";#N/A,#N/A,FALSE,"WWCM"}</definedName>
    <definedName name="SDFHG" hidden="1">{"Agg Output",#N/A,FALSE,"Operational Drivers Output";"NW Output",#N/A,FALSE,"Operational Drivers Output";"South Output",#N/A,FALSE,"Operational Drivers Output";"Central Output",#N/A,FALSE,"Operational Drivers Output"}</definedName>
    <definedName name="sdfmndsflk" hidden="1">#REF!</definedName>
    <definedName name="SDFSADFG" hidden="1">{"Group Budget months only",#N/A,TRUE,"Profit and Loss";"Group Budget months only",#N/A,TRUE,"Firm capex";"Group Budget months only",#N/A,TRUE,"Gross profit analysis";"Group Budget months only",#N/A,TRUE,"Cashflow";"Group Budget months only",#N/A,TRUE,"Balance Sheet"}</definedName>
    <definedName name="sdfsdfsf" hidden="1">{#N/A,#N/A,FALSE,"Income";#N/A,#N/A,FALSE,"Cost of Goods Sold";#N/A,#N/A,FALSE,"Other Costs";#N/A,#N/A,FALSE,"Other Income";#N/A,#N/A,FALSE,"Taxes";#N/A,#N/A,FALSE,"Other Deductions";#N/A,#N/A,FALSE,"Compensation of Officers"}</definedName>
    <definedName name="sdg" hidden="1">{"MF-601",#N/A,TRUE,"MANT-EX-B(fJ)";"MF-602",#N/A,TRUE,"ELECTR-FJ(B)";"MF-603",#N/A,TRUE,"PERSONAL(FJ)B";"MF-604",#N/A,TRUE,"REACT-P(B)";"MF-6XX",#N/A,TRUE,"Resumen";"MF-605",#N/A,TRUE,"OTR-COS.FJ(B)"}</definedName>
    <definedName name="sdgagf" hidden="1">{#N/A,#N/A,FALSE,"Pharm";#N/A,#N/A,FALSE,"WWCM"}</definedName>
    <definedName name="sdgda" hidden="1">{"Datos",#N/A,TRUE,"Datos"}</definedName>
    <definedName name="sdgf" hidden="1">{#N/A,#N/A,FALSE,"Staffnos &amp; cost"}</definedName>
    <definedName name="sdgh" hidden="1">{"Datos",#N/A,TRUE,"Datos"}</definedName>
    <definedName name="sdgm"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HAS" hidden="1">{#N/A,#N/A,FALSE,"AUDIT-MWOS"}</definedName>
    <definedName name="sdhdhfdfhh" hidden="1">{#N/A,#N/A,FALSE,"Balance Sheet";#N/A,#N/A,FALSE,"Income Statement";#N/A,#N/A,FALSE,"Changes in Financial Position"}</definedName>
    <definedName name="sdhty" hidden="1">{"Datos",#N/A,TRUE,"Datos"}</definedName>
    <definedName name="SDLFKJ"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sds" hidden="1">{#N/A,#N/A,FALSE,"Input"}</definedName>
    <definedName name="sds_1" hidden="1">{#N/A,#N/A,FALSE,"Input"}</definedName>
    <definedName name="sdsadasd" hidden="1">{#N/A,#N/A,FALSE,"Pharm";#N/A,#N/A,FALSE,"WWCM"}</definedName>
    <definedName name="sdsd" hidden="1">{#N/A,#N/A,FALSE,"REPORT"}</definedName>
    <definedName name="SDSDSD" hidden="1">{#N/A,#N/A,FALSE,"196126-0690";#N/A,#N/A,FALSE,"196126-0690";#N/A,#N/A,FALSE,"1961165-0201"}</definedName>
    <definedName name="sdtui" hidden="1">{"HSBC ADV BG EXT",#N/A,FALSE,"ADVANCEBG-EXT.D"}</definedName>
    <definedName name="SDX" hidden="1">{"page 1",#N/A,FALSE,"suivi exploitation";"page 2",#N/A,FALSE,"suivi exploitation";"page 3",#N/A,FALSE,"suivi exploitation"}</definedName>
    <definedName name="sdzdz"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SEABKL" hidden="1">{"CEGH sub-group budget years sterling",#N/A,TRUE,"Profit and Loss";"CEGH sub-group budget years sterling",#N/A,TRUE,"Firm capex";"CEGH sub-group budget years sterling",#N/A,TRUE,"Cashflow";"CEGH sub-group budget years sterling",#N/A,TRUE,"Balance Sheet"}</definedName>
    <definedName name="seaergd" hidden="1">{#N/A,#N/A,FALSE,"COMPUTATION";#N/A,#N/A,FALSE,"CAPITAL ACCOUNT";#N/A,#N/A,FALSE,"CURRENT ACCOUNT";#N/A,#N/A,FALSE,"COMPANY_BAL_SHEET";#N/A,#N/A,FALSE,"TRADING &amp; P&amp;L ACT";#N/A,#N/A,FALSE,"SCHEDULE VIII, IX";#N/A,#N/A,FALSE,"SCHEDULES";#N/A,#N/A,FALSE,"FIXED ASSETS"}</definedName>
    <definedName name="Sec_0708" hidden="1">{"histincome",#N/A,FALSE,"hyfins";"closing balance",#N/A,FALSE,"hyfins"}</definedName>
    <definedName name="sedr" hidden="1">{#N/A,#N/A,FALSE,"Assessment";#N/A,#N/A,FALSE,"Staffing";#N/A,#N/A,FALSE,"Hires";#N/A,#N/A,FALSE,"Assumptions"}</definedName>
    <definedName name="segment" hidden="1">{#N/A,#N/A,TRUE,"Summary";#N/A,#N/A,TRUE,"Balance Sheet";#N/A,#N/A,TRUE,"P &amp; L";#N/A,#N/A,TRUE,"Fixed Assets";#N/A,#N/A,TRUE,"Cash Flows"}</definedName>
    <definedName name="SelectedStyle" hidden="1">"NumInput"</definedName>
    <definedName name="sencount" hidden="1">1</definedName>
    <definedName name="Sept2" hidden="1">#REF!</definedName>
    <definedName name="ser" hidden="1">{#N/A,#N/A,FALSE,"Aging Summary";#N/A,#N/A,FALSE,"Ratio Analysis";#N/A,#N/A,FALSE,"Test 120 Day Accts";#N/A,#N/A,FALSE,"Tickmarks"}</definedName>
    <definedName name="serqw" hidden="1">{#N/A,#N/A,FALSE,"Staffnos &amp; cost"}</definedName>
    <definedName name="sf" hidden="1">{#N/A,#N/A,FALSE,"Sales Graph";#N/A,#N/A,FALSE,"BUC Graph";#N/A,#N/A,FALSE,"P&amp;L - YTD"}</definedName>
    <definedName name="sfa" hidden="1">{"Datos",#N/A,TRUE,"Datos"}</definedName>
    <definedName name="sfd" hidden="1">#REF!</definedName>
    <definedName name="sfdf" hidden="1">{"'Home'!$E$12"}</definedName>
    <definedName name="sfdirect" hidden="1">{#N/A,#N/A,FALSE,"REPORT"}</definedName>
    <definedName name="sfdt" hidden="1">{#N/A,#N/A,FALSE,"AUDIT-MWOS"}</definedName>
    <definedName name="sffgs" hidden="1">{"'Home'!$E$12"}</definedName>
    <definedName name="sfg" hidden="1">{"Datos",#N/A,TRUE,"Datos"}</definedName>
    <definedName name="sfgsdfg" hidden="1">#REF!</definedName>
    <definedName name="sfgv" hidden="1">{"consolidated",#N/A,FALSE,"Sheet1";"cms",#N/A,FALSE,"Sheet1";"fse",#N/A,FALSE,"Sheet1"}</definedName>
    <definedName name="sfhr" hidden="1">{"MF-601",#N/A,TRUE,"MANT-EX-B(fJ)";"MF-602",#N/A,TRUE,"ELECTR-FJ(B)";"MF-603",#N/A,TRUE,"PERSONAL(FJ)B";"MF-604",#N/A,TRUE,"REACT-P(B)";"MF-6XX",#N/A,TRUE,"Resumen";"MF-605",#N/A,TRUE,"OTR-COS.FJ(B)"}</definedName>
    <definedName name="sfjf" hidden="1">{"Datos",#N/A,TRUE,"Datos"}</definedName>
    <definedName name="sfjf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FLH" hidden="1">{"CEA Group Budget years USD",#N/A,TRUE,"Profit and Loss";"CEA Group Budget years USD",#N/A,TRUE,"Firm capex";"CEA Group Budget years USD",#N/A,TRUE,"Gross profit analysis";"CEA Group Budget years USD",#N/A,TRUE,"Cashflow";"CEA Group Budget years USD",#N/A,TRUE,"Balance Sheet"}</definedName>
    <definedName name="sfq" hidden="1">{#N/A,#N/A,FALSE,"Calc";#N/A,#N/A,FALSE,"Sensitivity";#N/A,#N/A,FALSE,"LT Earn.Dil.";#N/A,#N/A,FALSE,"Dil. AVP"}</definedName>
    <definedName name="sfs" hidden="1">#REF!</definedName>
    <definedName name="sg" hidden="1">{"Datos",#N/A,TRUE,"Datos"}</definedName>
    <definedName name="sga" hidden="1">{"Datos",#N/A,TRUE,"Datos"}</definedName>
    <definedName name="sgdf" hidden="1">{"Datos",#N/A,TRUE,"Datos"}</definedName>
    <definedName name="sgdg" hidden="1">{#N/A,#N/A,FALSE,"REPORT"}</definedName>
    <definedName name="sgfsdg" hidden="1">{"Datos",#N/A,TRUE,"Datos"}</definedName>
    <definedName name="sgh" hidden="1">{"Datos",#N/A,TRUE,"Datos"}</definedName>
    <definedName name="sgs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gsx" hidden="1">{"consolidated",#N/A,FALSE,"Sheet1";"cms",#N/A,FALSE,"Sheet1";"fse",#N/A,FALSE,"Sheet1"}</definedName>
    <definedName name="sh5hyg" hidden="1">{"Datos",#N/A,TRUE,"Datos"}</definedName>
    <definedName name="shatium" hidden="1">#REF!</definedName>
    <definedName name="Sheet1_FooterType" hidden="1">"EXTERNAL"</definedName>
    <definedName name="sheet2"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sheet3" hidden="1">{#N/A,#N/A,FALSE,"Staffnos &amp; cost"}</definedName>
    <definedName name="sheet6" hidden="1">{#N/A,#N/A,FALSE,"196126-0690";#N/A,#N/A,FALSE,"196126-0690";#N/A,#N/A,FALSE,"1961165-0201"}</definedName>
    <definedName name="sheet8" hidden="1">{#N/A,#N/A,FALSE,"196126-0690";#N/A,#N/A,FALSE,"196126-0690";#N/A,#N/A,FALSE,"1961165-0201"}</definedName>
    <definedName name="shgs" hidden="1">{"REP1",#N/A,FALSE,"HSSA-LOG"}</definedName>
    <definedName name="Show.Acct.Update.Warning" hidden="1">#REF!</definedName>
    <definedName name="Show.MDB.Update.Warning" hidden="1">#REF!</definedName>
    <definedName name="shsdfhsdfhkjs" hidden="1">{#N/A,#N/A,TRUE,"Staffnos &amp; cost"}</definedName>
    <definedName name="shth" hidden="1">{"Datos",#N/A,TRUE,"Datos"}</definedName>
    <definedName name="SIG_ANAEFFEC_firstLine" hidden="1">#REF!</definedName>
    <definedName name="SIG_ANAEFFEC_IsControlOK" hidden="1">#REF!</definedName>
    <definedName name="SIG_ANAEFFEC_lastLine" hidden="1">#REF!</definedName>
    <definedName name="SIG_ANAIMPOT_firstLine" hidden="1">#REF!</definedName>
    <definedName name="SIG_ANAIMPOT_IsControlOK" hidden="1">#REF!</definedName>
    <definedName name="SIG_ANAIMPOT_lastLine" hidden="1">#REF!</definedName>
    <definedName name="SIG_ANAIMPOT_TITLECOL" hidden="1">#REF!</definedName>
    <definedName name="SIG_ANAIMPOT_TITLELINE" hidden="1">#REF!</definedName>
    <definedName name="SIG_ANAMEE_firstLine" hidden="1">#REF!</definedName>
    <definedName name="SIG_ANAMEE_IsControlOK" hidden="1">#REF!</definedName>
    <definedName name="SIG_ANAMEE_lastLine" hidden="1">#REF!</definedName>
    <definedName name="SIG_ANAMEE_TITLELINE" hidden="1">#REF!</definedName>
    <definedName name="SIG_ANAVCP_firstLine" hidden="1">#REF!</definedName>
    <definedName name="SIG_ANAVCP_IsControlOK" hidden="1">#REF!</definedName>
    <definedName name="SIG_ANAVCP_lastLine" hidden="1">#REF!</definedName>
    <definedName name="SIG_ANAVCP_TITLELINE" hidden="1">#REF!</definedName>
    <definedName name="SIG_ANCAACT_firstLine" hidden="1">#REF!</definedName>
    <definedName name="SIG_ANCAACT_IsControlOK" hidden="1">#REF!</definedName>
    <definedName name="SIG_ANCAACT_lastLine" hidden="1">#REF!</definedName>
    <definedName name="SIG_ANCAACT_TITLELINE" hidden="1">#REF!</definedName>
    <definedName name="SIG_ANCAGEO_firstLine" hidden="1">#REF!</definedName>
    <definedName name="SIG_ANCAGEO_IsControlOK" hidden="1">#REF!</definedName>
    <definedName name="SIG_ANCAGEO_lastLine" hidden="1">#REF!</definedName>
    <definedName name="SIG_ANCAGEO_TITLECOL" hidden="1">#REF!</definedName>
    <definedName name="SIG_ANCAGEO_TITLELINE" hidden="1">#REF!</definedName>
    <definedName name="SIG_ANCREANC_firstLine" hidden="1">#REF!</definedName>
    <definedName name="SIG_ANCREANC_IsControlOK" hidden="1">#REF!</definedName>
    <definedName name="SIG_ANCREANC_lastLine" hidden="1">#REF!</definedName>
    <definedName name="SIG_ANCREANC_TITLELINE" hidden="1">#REF!</definedName>
    <definedName name="SIG_ANDETFIB_firstLine" hidden="1">#REF!</definedName>
    <definedName name="SIG_ANDETFIB_IsControlOK" hidden="1">#REF!</definedName>
    <definedName name="SIG_ANDETFIB_lastLine" hidden="1">#REF!</definedName>
    <definedName name="SIG_ANDETFIB_TITLECOL" hidden="1">#REF!</definedName>
    <definedName name="SIG_ANDETFIB_TITLELINE" hidden="1">#REF!</definedName>
    <definedName name="SIG_ANDETFIE_firstLine" hidden="1">#REF!</definedName>
    <definedName name="SIG_ANDETFIE_IsControlOK" hidden="1">#REF!</definedName>
    <definedName name="SIG_ANDETFIE_lastLine" hidden="1">#REF!</definedName>
    <definedName name="SIG_ANDETFIE_TITLECOL" hidden="1">#REF!</definedName>
    <definedName name="SIG_ANDETFIE_TITLELINE" hidden="1">#REF!</definedName>
    <definedName name="SIG_ANHB_firstLine" hidden="1">#REF!</definedName>
    <definedName name="SIG_ANHB_lastLine" hidden="1">#REF!</definedName>
    <definedName name="SIG_ANHBFI_firstLine" hidden="1">#REF!</definedName>
    <definedName name="SIG_ANHBFI_IsControlOK" hidden="1">#REF!</definedName>
    <definedName name="SIG_ANHBFI_lastLine" hidden="1">#REF!</definedName>
    <definedName name="SIG_ANHBFI_TITLECOL" hidden="1">#REF!</definedName>
    <definedName name="SIG_ANHBFI_TITLELINE" hidden="1">#REF!</definedName>
    <definedName name="SIG_ANPRORC_firstLine" hidden="1">#REF!</definedName>
    <definedName name="SIG_ANPRORC_IsControlOK" hidden="1">#REF!</definedName>
    <definedName name="SIG_ANPRORC_lastLine" hidden="1">#REF!</definedName>
    <definedName name="SIG_ANPRORC_TITLECOL" hidden="1">#REF!</definedName>
    <definedName name="SIG_ANPRORC_TITLELINE" hidden="1">#REF!</definedName>
    <definedName name="SIG_ANRESEXE_firstLine" hidden="1">#REF!</definedName>
    <definedName name="SIG_ANRESEXE_IsControlOK" hidden="1">#REF!</definedName>
    <definedName name="SIG_ANRESEXE_lastLine" hidden="1">#REF!</definedName>
    <definedName name="SIG_ANRESEXE_TITLECOL" hidden="1">#REF!</definedName>
    <definedName name="SIG_ANRESEXE_TITLELINE" hidden="1">#REF!</definedName>
    <definedName name="SIG_ANRESFIN_firstLine" hidden="1">#REF!</definedName>
    <definedName name="SIG_ANRESFIN_IsControlOK" hidden="1">#REF!</definedName>
    <definedName name="SIG_ANSTOCK_IsControlOK" hidden="1">#REF!</definedName>
    <definedName name="SIG_ANSTOCK_lastLine" hidden="1">#REF!</definedName>
    <definedName name="SIG_ANSTOCK_TITLELINE" hidden="1">#REF!</definedName>
    <definedName name="SIG_BILACT_firstLine" hidden="1">#REF!</definedName>
    <definedName name="SIG_BILACT_H349" hidden="1">#REF!</definedName>
    <definedName name="SIG_BILACT_H350" hidden="1">#REF!</definedName>
    <definedName name="SIG_BILACT_H351" hidden="1">#REF!</definedName>
    <definedName name="SIG_BILACT_H352" hidden="1">#REF!</definedName>
    <definedName name="SIG_BILACT_H353" hidden="1">#REF!</definedName>
    <definedName name="SIG_BILACT_H354" hidden="1">#REF!</definedName>
    <definedName name="SIG_BILACT_H355" hidden="1">#REF!</definedName>
    <definedName name="SIG_BILACT_H356" hidden="1">#REF!</definedName>
    <definedName name="SIG_BILACT_H357" hidden="1">#REF!</definedName>
    <definedName name="SIG_BILACT_H358" hidden="1">#REF!</definedName>
    <definedName name="SIG_BILACT_H359" hidden="1">#REF!</definedName>
    <definedName name="SIG_BILACT_H360" hidden="1">#REF!</definedName>
    <definedName name="SIG_BILACT_H361" hidden="1">#REF!</definedName>
    <definedName name="SIG_BILACT_H362" hidden="1">#REF!</definedName>
    <definedName name="SIG_BILACT_H363" hidden="1">#REF!</definedName>
    <definedName name="SIG_BILACT_H364" hidden="1">#REF!</definedName>
    <definedName name="SIG_BILACT_H365" hidden="1">#REF!</definedName>
    <definedName name="SIG_BILACT_IsControlOK" hidden="1">#REF!</definedName>
    <definedName name="SIG_BILACT_lastLine" hidden="1">#REF!</definedName>
    <definedName name="SIG_BILACT_TITLECOL" hidden="1">#REF!</definedName>
    <definedName name="SIG_BILACT_TITLELINE" hidden="1">#REF!</definedName>
    <definedName name="SIG_BILANEDF_firstLine" hidden="1">#REF!</definedName>
    <definedName name="SIG_BILANEDF_IsControlOK" hidden="1">#REF!</definedName>
    <definedName name="SIG_BILANEDF_lastLine" hidden="1">#REF!</definedName>
    <definedName name="SIG_CONTROLE" hidden="1">#REF!</definedName>
    <definedName name="SIG_DERNIERECOLONNE" hidden="1">#REF!</definedName>
    <definedName name="SIG_ECARTAC2_firstLine" hidden="1">#REF!</definedName>
    <definedName name="SIG_ECARTAC2_IsControlOK" hidden="1">#REF!</definedName>
    <definedName name="SIG_ECARTAC2_lastLine" hidden="1">#REF!</definedName>
    <definedName name="SIG_ECARTAC2_TITLECOL" hidden="1">#REF!</definedName>
    <definedName name="SIG_ECARTAC2_TITLELINE" hidden="1">#REF!</definedName>
    <definedName name="SIG_ECARTACQ_firstLine" hidden="1">#REF!</definedName>
    <definedName name="SIG_ECARTACQ_IsControlOK" hidden="1">#REF!</definedName>
    <definedName name="SIG_ECARTACQ_lastLine" hidden="1">#REF!</definedName>
    <definedName name="SIG_ECARTACQ_TITLELINE" hidden="1">#REF!</definedName>
    <definedName name="SIG_IMMOCORP_firstLine" hidden="1">#REF!</definedName>
    <definedName name="SIG_IMMOCORP_IsControlOK" hidden="1">#REF!</definedName>
    <definedName name="SIG_IMMOCORP_lastLine" hidden="1">#REF!</definedName>
    <definedName name="SIG_IMMOCORP_TITLECOL" hidden="1">#REF!</definedName>
    <definedName name="SIG_IMMOCORP_TITLELINE" hidden="1">#REF!</definedName>
    <definedName name="SIG_IMMOECH_firstLine" hidden="1">#REF!</definedName>
    <definedName name="SIG_IMMOECH_IsControlOK" hidden="1">#REF!</definedName>
    <definedName name="SIG_IMMOECH_lastLine" hidden="1">#REF!</definedName>
    <definedName name="SIG_IMMOECH_TITLECOL" hidden="1">#REF!</definedName>
    <definedName name="SIG_IMMOECH_TITLELINE" hidden="1">#REF!</definedName>
    <definedName name="SIG_IMMOFI_firstLine" hidden="1">#REF!</definedName>
    <definedName name="SIG_IMMOFI_IsControlOK" hidden="1">#REF!</definedName>
    <definedName name="SIG_IMMOFI_lastLine" hidden="1">#REF!</definedName>
    <definedName name="SIG_IMMOFI_TITLECOL" hidden="1">#REF!</definedName>
    <definedName name="SIG_IMMOFI_TITLELINE" hidden="1">#REF!</definedName>
    <definedName name="SIG_IMMOINCO_firstLine" hidden="1">#REF!</definedName>
    <definedName name="SIG_IMMOINCO_IsControlOK" hidden="1">#REF!</definedName>
    <definedName name="SIG_IMMOINCO_lastLine" hidden="1">#REF!</definedName>
    <definedName name="SIG_IMMOINCO_TITLECOL" hidden="1">#REF!</definedName>
    <definedName name="SIG_IMMOINCO_TITLELINE" hidden="1">#REF!</definedName>
    <definedName name="SIG_LG11_firstLine" hidden="1">#REF!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ANAIMPOT" hidden="1">#REF!</definedName>
    <definedName name="SIG_PTBD_ANAMEE" hidden="1">#REF!</definedName>
    <definedName name="SIG_PTBD_ANAVCP" hidden="1">#REF!</definedName>
    <definedName name="SIG_PTBD_ANCAACT" hidden="1">#REF!</definedName>
    <definedName name="SIG_PTBD_ANCAGEO" hidden="1">#REF!</definedName>
    <definedName name="SIG_PTBD_ANCREANC" hidden="1">#REF!</definedName>
    <definedName name="SIG_PTBD_ANDETFIB" hidden="1">#REF!</definedName>
    <definedName name="SIG_PTBD_ANDETFIE" hidden="1">#REF!</definedName>
    <definedName name="SIG_PTBD_ANDETNON" hidden="1">#REF!</definedName>
    <definedName name="SIG_PTBD_ANECARCO" hidden="1">#REF!</definedName>
    <definedName name="SIG_PTBD_ANHBFI" hidden="1">#REF!</definedName>
    <definedName name="SIG_PTBD_ANPRORC" hidden="1">#REF!</definedName>
    <definedName name="SIG_PTBD_ANRESEXE" hidden="1">#REF!</definedName>
    <definedName name="SIG_PTBD_ANRESFIN" hidden="1">#REF!</definedName>
    <definedName name="SIG_PTBD_ANSTOCK" hidden="1">#REF!</definedName>
    <definedName name="SIG_PTBD_BILACT" hidden="1">#REF!</definedName>
    <definedName name="SIG_PTBD_BILANEDF" hidden="1">#REF!</definedName>
    <definedName name="SIG_PTBD_ECARTAC2" hidden="1">#REF!</definedName>
    <definedName name="SIG_PTBD_ECARTACQ" hidden="1">#REF!</definedName>
    <definedName name="SIG_PTBD_IMMOCORP" hidden="1">#REF!</definedName>
    <definedName name="SIG_PTBD_IMMOECH" hidden="1">#REF!</definedName>
    <definedName name="SIG_PTBD_IMMOFI" hidden="1">#REF!</definedName>
    <definedName name="SIG_PTBD_IMMOINCO" hidden="1">#REF!</definedName>
    <definedName name="SIG_PTBD_LG11" hidden="1">#REF!</definedName>
    <definedName name="SIG_PTBD_TABLRES" hidden="1">#REF!</definedName>
    <definedName name="SIG_PTBD_TABTRES2" hidden="1">#REF!</definedName>
    <definedName name="SIG_PTBD_TITRENCO" hidden="1">#REF!</definedName>
    <definedName name="SIG_PTBD_VARDETFI" hidden="1">#REF!</definedName>
    <definedName name="SIG_PTBD_VARIM" hidden="1">#REF!</definedName>
    <definedName name="SIG_PTBD_VARPROV" hidden="1">#REF!</definedName>
    <definedName name="SIG_PTBD_VENCASDL" hidden="1">#REF!</definedName>
    <definedName name="SIG_PTBD_VENTACT" hidden="1">#REF!</definedName>
    <definedName name="SIG_PTHG_ANAEFFEC" hidden="1">#REF!</definedName>
    <definedName name="SIG_PTHG_ANAIMPOT" hidden="1">#REF!</definedName>
    <definedName name="SIG_PTHG_ANAMEE" hidden="1">#REF!</definedName>
    <definedName name="SIG_PTHG_ANAVCP" hidden="1">#REF!</definedName>
    <definedName name="SIG_PTHG_ANCAACT" hidden="1">#REF!</definedName>
    <definedName name="SIG_PTHG_ANCAGEO" hidden="1">#REF!</definedName>
    <definedName name="SIG_PTHG_ANCREANC" hidden="1">#REF!</definedName>
    <definedName name="SIG_PTHG_ANDETFIB" hidden="1">#REF!</definedName>
    <definedName name="SIG_PTHG_ANDETFIE" hidden="1">#REF!</definedName>
    <definedName name="SIG_PTHG_ANDETNON" hidden="1">#REF!</definedName>
    <definedName name="SIG_PTHG_ANECARCO" hidden="1">#REF!</definedName>
    <definedName name="SIG_PTHG_ANHBFI" hidden="1">#REF!</definedName>
    <definedName name="SIG_PTHG_ANPRORC" hidden="1">#REF!</definedName>
    <definedName name="SIG_PTHG_ANRESEXE" hidden="1">#REF!</definedName>
    <definedName name="SIG_PTHG_ANRESFIN" hidden="1">#REF!</definedName>
    <definedName name="SIG_PTHG_ANSTOCK" hidden="1">#REF!</definedName>
    <definedName name="SIG_PTHG_BILACT" hidden="1">#REF!</definedName>
    <definedName name="SIG_PTHG_BILANEDF" hidden="1">#REF!</definedName>
    <definedName name="SIG_PTHG_ECARTAC2" hidden="1">#REF!</definedName>
    <definedName name="SIG_PTHG_ECARTACQ" hidden="1">#REF!</definedName>
    <definedName name="SIG_PTHG_IMMOCORP" hidden="1">#REF!</definedName>
    <definedName name="SIG_PTHG_IMMOECH" hidden="1">#REF!</definedName>
    <definedName name="SIG_PTHG_IMMOFI" hidden="1">#REF!</definedName>
    <definedName name="SIG_PTHG_IMMOINCO" hidden="1">#REF!</definedName>
    <definedName name="SIG_PTHG_LG11" hidden="1">#REF!</definedName>
    <definedName name="SIG_PTHG_TABLRES" hidden="1">#REF!</definedName>
    <definedName name="SIG_PTHG_TABTRES2" hidden="1">#REF!</definedName>
    <definedName name="SIG_PTHG_TFTRE2E" hidden="1">#REF!</definedName>
    <definedName name="SIG_PTHG_TITRENCO" hidden="1">#REF!</definedName>
    <definedName name="SIG_PTHG_VARDETFI" hidden="1">#REF!</definedName>
    <definedName name="SIG_PTHG_VARIM" hidden="1">#REF!</definedName>
    <definedName name="SIG_PTHG_VARPROV" hidden="1">#REF!</definedName>
    <definedName name="SIG_PTHG_VENCASDL" hidden="1">#REF!</definedName>
    <definedName name="SIG_PTHG_VENTACT" hidden="1">#REF!</definedName>
    <definedName name="SIG_TABLRES_firstLine" hidden="1">#REF!</definedName>
    <definedName name="SIG_TABLRES_IsControlOK" hidden="1">#REF!</definedName>
    <definedName name="SIG_TABLRES_lastLine" hidden="1">#REF!</definedName>
    <definedName name="SIG_TABTRES2_firstLine" hidden="1">#REF!</definedName>
    <definedName name="SIG_TABTRES2_IsControlOK" hidden="1">#REF!</definedName>
    <definedName name="SIG_TABTRES2_lastLine" hidden="1">#REF!</definedName>
    <definedName name="SIG_TABTRES2_TITLECOL" hidden="1">#REF!</definedName>
    <definedName name="SIG_TABTRES2_TITLELINE" hidden="1">#REF!</definedName>
    <definedName name="SIG_TFTRE2E_H052" hidden="1">#REF!</definedName>
    <definedName name="SIG_TFTRE2E_H053" hidden="1">#REF!</definedName>
    <definedName name="SIG_TFTRE2E_H054" hidden="1">#REF!</definedName>
    <definedName name="SIG_TFTRE2E_H055" hidden="1">#REF!</definedName>
    <definedName name="SIG_TFTRE2E_H056" hidden="1">#REF!</definedName>
    <definedName name="SIG_TFTRE2E_H057" hidden="1">#REF!</definedName>
    <definedName name="SIG_TFTRE2E_H058" hidden="1">#REF!</definedName>
    <definedName name="SIG_TFTRE2E_H059" hidden="1">#REF!</definedName>
    <definedName name="SIG_TFTRE2E_H060" hidden="1">#REF!</definedName>
    <definedName name="SIG_TFTRE2E_H061" hidden="1">#REF!</definedName>
    <definedName name="SIG_TFTRE2E_H062" hidden="1">#REF!</definedName>
    <definedName name="SIG_TFTRE2E_H063" hidden="1">#REF!</definedName>
    <definedName name="SIG_TFTRE2E_H064" hidden="1">#REF!</definedName>
    <definedName name="SIG_TFTRE2E_H065" hidden="1">#REF!</definedName>
    <definedName name="SIG_TFTRE2E_H066" hidden="1">#REF!</definedName>
    <definedName name="SIG_TFTRE2E_H067" hidden="1">#REF!</definedName>
    <definedName name="SIG_TFTRE2E_H068" hidden="1">#REF!</definedName>
    <definedName name="SIG_TFTRE2E_TITLELINE" hidden="1">#REF!</definedName>
    <definedName name="SIG_TITRENCO_firstLine" hidden="1">#REF!</definedName>
    <definedName name="SIG_TITRENCO_IsControlOK" hidden="1">#REF!</definedName>
    <definedName name="SIG_TITRENCO_lastLine" hidden="1">#REF!</definedName>
    <definedName name="SIG_TITRENCO_TITLELINE" hidden="1">#REF!</definedName>
    <definedName name="SIG_VARDETFI_firstLine" hidden="1">#REF!</definedName>
    <definedName name="SIG_VARDETFI_H084" hidden="1">#REF!</definedName>
    <definedName name="SIG_VARDETFI_H085" hidden="1">#REF!</definedName>
    <definedName name="SIG_VARDETFI_H086" hidden="1">#REF!</definedName>
    <definedName name="SIG_VARDETFI_H087" hidden="1">#REF!</definedName>
    <definedName name="SIG_VARDETFI_H088" hidden="1">#REF!</definedName>
    <definedName name="SIG_VARDETFI_H089" hidden="1">#REF!</definedName>
    <definedName name="SIG_VARDETFI_H090" hidden="1">#REF!</definedName>
    <definedName name="SIG_VARDETFI_H091" hidden="1">#REF!</definedName>
    <definedName name="SIG_VARDETFI_H092" hidden="1">#REF!</definedName>
    <definedName name="SIG_VARDETFI_H093" hidden="1">#REF!</definedName>
    <definedName name="SIG_VARDETFI_H094" hidden="1">#REF!</definedName>
    <definedName name="SIG_VARDETFI_H095" hidden="1">#REF!</definedName>
    <definedName name="SIG_VARDETFI_H096" hidden="1">#REF!</definedName>
    <definedName name="SIG_VARDETFI_H097" hidden="1">#REF!</definedName>
    <definedName name="SIG_VARDETFI_H098" hidden="1">#REF!</definedName>
    <definedName name="SIG_VARDETFI_H099" hidden="1">#REF!</definedName>
    <definedName name="SIG_VARDETFI_H100" hidden="1">#REF!</definedName>
    <definedName name="SIG_VARDETFI_IsControlOK" hidden="1">#REF!</definedName>
    <definedName name="SIG_VARDETFI_lastLine" hidden="1">#REF!</definedName>
    <definedName name="SIG_VARDETFI_TITLECOL" hidden="1">#REF!</definedName>
    <definedName name="SIG_VARDETFI_TITLELINE" hidden="1">#REF!</definedName>
    <definedName name="SIG_VARIM_firstLine" hidden="1">#REF!</definedName>
    <definedName name="SIG_VARIM_H046" hidden="1">#REF!</definedName>
    <definedName name="SIG_VARIM_H047" hidden="1">#REF!</definedName>
    <definedName name="SIG_VARIM_H048" hidden="1">#REF!</definedName>
    <definedName name="SIG_VARIM_H049" hidden="1">#REF!</definedName>
    <definedName name="SIG_VARIM_H050" hidden="1">#REF!</definedName>
    <definedName name="SIG_VARIM_H051" hidden="1">#REF!</definedName>
    <definedName name="SIG_VARIM_H052" hidden="1">#REF!</definedName>
    <definedName name="SIG_VARIM_H053" hidden="1">#REF!</definedName>
    <definedName name="SIG_VARIM_H054" hidden="1">#REF!</definedName>
    <definedName name="SIG_VARIM_H055" hidden="1">#REF!</definedName>
    <definedName name="SIG_VARIM_H056" hidden="1">#REF!</definedName>
    <definedName name="SIG_VARIM_H057" hidden="1">#REF!</definedName>
    <definedName name="SIG_VARIM_H058" hidden="1">#REF!</definedName>
    <definedName name="SIG_VARIM_H059" hidden="1">#REF!</definedName>
    <definedName name="SIG_VARIM_H060" hidden="1">#REF!</definedName>
    <definedName name="SIG_VARIM_H061" hidden="1">#REF!</definedName>
    <definedName name="SIG_VARIM_H062" hidden="1">#REF!</definedName>
    <definedName name="SIG_VARIM_IsControlOK" hidden="1">#REF!</definedName>
    <definedName name="SIG_VARIM_lastLine" hidden="1">#REF!</definedName>
    <definedName name="SIG_VARIM_TITLECOL" hidden="1">#REF!</definedName>
    <definedName name="SIG_VARIM_TITLELINE" hidden="1">#REF!</definedName>
    <definedName name="SIG_VARPROV_firstLine" hidden="1">#REF!</definedName>
    <definedName name="SIG_VARPROV_H293" hidden="1">#REF!</definedName>
    <definedName name="SIG_VARPROV_H294" hidden="1">#REF!</definedName>
    <definedName name="SIG_VARPROV_H295" hidden="1">#REF!</definedName>
    <definedName name="SIG_VARPROV_H296" hidden="1">#REF!</definedName>
    <definedName name="SIG_VARPROV_H297" hidden="1">#REF!</definedName>
    <definedName name="SIG_VARPROV_H298" hidden="1">#REF!</definedName>
    <definedName name="SIG_VARPROV_H299" hidden="1">#REF!</definedName>
    <definedName name="SIG_VARPROV_H300" hidden="1">#REF!</definedName>
    <definedName name="SIG_VARPROV_H301" hidden="1">#REF!</definedName>
    <definedName name="SIG_VARPROV_H302" hidden="1">#REF!</definedName>
    <definedName name="SIG_VARPROV_H303" hidden="1">#REF!</definedName>
    <definedName name="SIG_VARPROV_H304" hidden="1">#REF!</definedName>
    <definedName name="SIG_VARPROV_H305" hidden="1">#REF!</definedName>
    <definedName name="SIG_VARPROV_H306" hidden="1">#REF!</definedName>
    <definedName name="SIG_VARPROV_H307" hidden="1">#REF!</definedName>
    <definedName name="SIG_VARPROV_H308" hidden="1">#REF!</definedName>
    <definedName name="SIG_VARPROV_H309" hidden="1">#REF!</definedName>
    <definedName name="SIG_VARPROV_IsControlOK" hidden="1">#REF!</definedName>
    <definedName name="SIG_VARPROV_lastLine" hidden="1">#REF!</definedName>
    <definedName name="SIG_VARPROV_TITLECOL" hidden="1">#REF!</definedName>
    <definedName name="SIG_VARPROV_TITLELINE" hidden="1">#REF!</definedName>
    <definedName name="SIG_VENCASDL_firstLine" hidden="1">#REF!</definedName>
    <definedName name="SIG_VENCASDL_H001" hidden="1">#REF!</definedName>
    <definedName name="SIG_VENCASDL_H002" hidden="1">#REF!</definedName>
    <definedName name="SIG_VENCASDL_H003" hidden="1">#REF!</definedName>
    <definedName name="SIG_VENCASDL_H004" hidden="1">#REF!</definedName>
    <definedName name="SIG_VENCASDL_H005" hidden="1">#REF!</definedName>
    <definedName name="SIG_VENCASDL_H006" hidden="1">#REF!</definedName>
    <definedName name="SIG_VENCASDL_H007" hidden="1">#REF!</definedName>
    <definedName name="SIG_VENCASDL_H008" hidden="1">#REF!</definedName>
    <definedName name="SIG_VENCASDL_H009" hidden="1">#REF!</definedName>
    <definedName name="SIG_VENCASDL_H010" hidden="1">#REF!</definedName>
    <definedName name="SIG_VENCASDL_H011" hidden="1">#REF!</definedName>
    <definedName name="SIG_VENCASDL_H012" hidden="1">#REF!</definedName>
    <definedName name="SIG_VENCASDL_H013" hidden="1">#REF!</definedName>
    <definedName name="SIG_VENCASDL_H014" hidden="1">#REF!</definedName>
    <definedName name="SIG_VENCASDL_H015" hidden="1">#REF!</definedName>
    <definedName name="SIG_VENCASDL_H016" hidden="1">#REF!</definedName>
    <definedName name="SIG_VENCASDL_H017" hidden="1">#REF!</definedName>
    <definedName name="SIG_VENCASDL_IsControlOK" hidden="1">#REF!</definedName>
    <definedName name="SIG_VENCASDL_lastLine" hidden="1">#REF!</definedName>
    <definedName name="SIG_VENCASDL_TITLELINE" hidden="1">#REF!</definedName>
    <definedName name="SIG_VENTACT_firstLine" hidden="1">#REF!</definedName>
    <definedName name="SIG_VENTACT_H001" hidden="1">#REF!</definedName>
    <definedName name="SIG_VENTACT_H002" hidden="1">#REF!</definedName>
    <definedName name="SIG_VENTACT_H003" hidden="1">#REF!</definedName>
    <definedName name="SIG_VENTACT_H004" hidden="1">#REF!</definedName>
    <definedName name="SIG_VENTACT_H005" hidden="1">#REF!</definedName>
    <definedName name="SIG_VENTACT_H006" hidden="1">#REF!</definedName>
    <definedName name="SIG_VENTACT_H007" hidden="1">#REF!</definedName>
    <definedName name="SIG_VENTACT_H008" hidden="1">#REF!</definedName>
    <definedName name="SIG_VENTACT_H009" hidden="1">#REF!</definedName>
    <definedName name="SIG_VENTACT_H010" hidden="1">#REF!</definedName>
    <definedName name="SIG_VENTACT_H011" hidden="1">#REF!</definedName>
    <definedName name="SIG_VENTACT_H012" hidden="1">#REF!</definedName>
    <definedName name="SIG_VENTACT_H013" hidden="1">#REF!</definedName>
    <definedName name="SIG_VENTACT_H014" hidden="1">#REF!</definedName>
    <definedName name="SIG_VENTACT_H015" hidden="1">#REF!</definedName>
    <definedName name="SIG_VENTACT_H016" hidden="1">#REF!</definedName>
    <definedName name="SIG_VENTACT_H017" hidden="1">#REF!</definedName>
    <definedName name="SIG_VENTACT_IsControlOK" hidden="1">#REF!</definedName>
    <definedName name="SIG_VENTACT_lastLine" hidden="1">#REF!</definedName>
    <definedName name="SIG_VENTACT_TITLELINE" hidden="1">#REF!</definedName>
    <definedName name="silver"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Site" hidden="1">#REF!</definedName>
    <definedName name="sk" hidden="1">{#N/A,#N/A,FALSE,"Proj.Cost &amp; Means of Fin."}</definedName>
    <definedName name="skata" hidden="1">{#N/A,#N/A,FALSE,"Pharm";#N/A,#N/A,FALSE,"WWCM"}</definedName>
    <definedName name="SKJASJS" hidden="1">{"REP1",#N/A,FALSE,"HSSA-LOG"}</definedName>
    <definedName name="sklasj" hidden="1">{#N/A,#N/A,FALSE,"AUDIT-MWOS"}</definedName>
    <definedName name="sky" hidden="1">{"Summary analysis",#N/A,FALSE,"Total";"OCPH analysis",#N/A,FALSE,"Total";"detail analysis",#N/A,FALSE,"Total"}</definedName>
    <definedName name="SMM_" hidden="1">{"'T2-3-3'!$B$8:$P$15"}</definedName>
    <definedName name="solver_adj" hidden="1">#REF!</definedName>
    <definedName name="solver_lin" hidden="1">0</definedName>
    <definedName name="solver_num" hidden="1">0</definedName>
    <definedName name="solver_opt" hidden="1">#REF!</definedName>
    <definedName name="solver_tmp" hidden="1">#NULL!</definedName>
    <definedName name="solver_typ" hidden="1">3</definedName>
    <definedName name="solver_val" hidden="1">0.6</definedName>
    <definedName name="SOM_MT_RVNR" hidden="1">#REF!</definedName>
    <definedName name="SOM_RET_RVNR" hidden="1">#REF!</definedName>
    <definedName name="sort" hidden="1">#REF!</definedName>
    <definedName name="SpecialPrice" hidden="1">#REF!</definedName>
    <definedName name="sq" hidden="1">{#N/A,#N/A,FALSE,"Pharm";#N/A,#N/A,FALSE,"WWCM"}</definedName>
    <definedName name="srajajajjaja" hidden="1">{"Schedule_1C",#N/A,FALSE,"I-C"}</definedName>
    <definedName name="srajajajjaja_1" hidden="1">{"Schedule_1C",#N/A,FALSE,"I-C"}</definedName>
    <definedName name="SRDS" hidden="1">{"REP1",#N/A,FALSE,"HSSA-LOG"}</definedName>
    <definedName name="sri" hidden="1">{#N/A,#N/A,FALSE,"Aging Summary";#N/A,#N/A,FALSE,"Ratio Analysis";#N/A,#N/A,FALSE,"Test 120 Day Accts";#N/A,#N/A,FALSE,"Tickmarks"}</definedName>
    <definedName name="srinath" hidden="1">{#N/A,#N/A,FALSE,"Aging Summary";#N/A,#N/A,FALSE,"Ratio Analysis";#N/A,#N/A,FALSE,"Test 120 Day Accts";#N/A,#N/A,FALSE,"Tickmarks"}</definedName>
    <definedName name="SRN" hidden="1">{#N/A,#N/A,FALSE,"COMPUTATION";#N/A,#N/A,FALSE,"CAPITAL ACCOUNT";#N/A,#N/A,FALSE,"CURRENT ACCOUNT";#N/A,#N/A,FALSE,"COMPANY_BAL_SHEET";#N/A,#N/A,FALSE,"TRADING &amp; P&amp;L ACT";#N/A,#N/A,FALSE,"SCHEDULE VIII, IX";#N/A,#N/A,FALSE,"SCHEDULES";#N/A,#N/A,FALSE,"FIXED ASSETS"}</definedName>
    <definedName name="ss" hidden="1">{#N/A,#N/A,FALSE,"Pharm";#N/A,#N/A,FALSE,"WWCM"}</definedName>
    <definedName name="ssasd.report" hidden="1">{#N/A,#N/A,FALSE,"Summary";#N/A,#N/A,FALSE,"10-31-96";#N/A,#N/A,FALSE,"11-15-96";#N/A,#N/A,FALSE,"11-30-96";#N/A,#N/A,FALSE,"12-15-96";#N/A,#N/A,FALSE,"12-31-96"}</definedName>
    <definedName name="SSD" hidden="1">{#N/A,#N/A,FALSE,"REPORT"}</definedName>
    <definedName name="SSS" hidden="1">{"'T2-3-11'!$B$8:$O$25"}</definedName>
    <definedName name="SSS_1" hidden="1">{"PLANT BREAKUP",#N/A,FALSE,"E"}</definedName>
    <definedName name="ssss" hidden="1">#REF!</definedName>
    <definedName name="ssss2" hidden="1">{#N/A,#N/A,FALSE,"Revenue (Annual)";"Revenue _ First 5 years Quarterly",#N/A,FALSE,"Revenue (Qtr)"}</definedName>
    <definedName name="sssss" hidden="1">{#N/A,#N/A,FALSE,"Calc";#N/A,#N/A,FALSE,"Sensitivity";#N/A,#N/A,FALSE,"LT Earn.Dil.";#N/A,#N/A,FALSE,"Dil. AVP"}</definedName>
    <definedName name="ssssss" hidden="1">#REF!</definedName>
    <definedName name="sssssssss" hidden="1">{"CASH FLOW",#N/A,FALSE,"A"}</definedName>
    <definedName name="sssssssss_1" hidden="1">{"CASH FLOW",#N/A,FALSE,"A"}</definedName>
    <definedName name="sssssssss_1_1" hidden="1">{"CASH FLOW",#N/A,FALSE,"A"}</definedName>
    <definedName name="sssssssss_2" hidden="1">{"CASH FLOW",#N/A,FALSE,"A"}</definedName>
    <definedName name="ssssssssss" hidden="1">#REF!</definedName>
    <definedName name="ssssssssssssssss" hidden="1">#REF!</definedName>
    <definedName name="sssssssssssssssssssssssssssssssssssssssssssssssssssssssssss" hidden="1">#REF!</definedName>
    <definedName name="st_1" hidden="1">{#N/A,#N/A,FALSE,"Assessment";#N/A,#N/A,FALSE,"Staffing";#N/A,#N/A,FALSE,"Hires";#N/A,#N/A,FALSE,"Assumptions"}</definedName>
    <definedName name="st_2" hidden="1">{#N/A,#N/A,FALSE,"Assessment";#N/A,#N/A,FALSE,"Staffing";#N/A,#N/A,FALSE,"Hires";#N/A,#N/A,FALSE,"Assumptions"}</definedName>
    <definedName name="staf" hidden="1">{#N/A,#N/A,FALSE,"Assessment";#N/A,#N/A,FALSE,"Staffing";#N/A,#N/A,FALSE,"Hires";#N/A,#N/A,FALSE,"Assumptions"}</definedName>
    <definedName name="staff_1" hidden="1">{#N/A,#N/A,FALSE,"Assessment";#N/A,#N/A,FALSE,"Staffing";#N/A,#N/A,FALSE,"Hires";#N/A,#N/A,FALSE,"Assumptions"}</definedName>
    <definedName name="staff_2" hidden="1">{#N/A,#N/A,FALSE,"Assessment";#N/A,#N/A,FALSE,"Staffing";#N/A,#N/A,FALSE,"Hires";#N/A,#N/A,FALSE,"Assumptions"}</definedName>
    <definedName name="staffibg2" hidden="1">{#N/A,#N/A,FALSE,"Assessment";#N/A,#N/A,FALSE,"Staffing";#N/A,#N/A,FALSE,"Hires";#N/A,#N/A,FALSE,"Assumptions"}</definedName>
    <definedName name="staffing2" hidden="1">{#N/A,#N/A,FALSE,"Assessment";#N/A,#N/A,FALSE,"Staffing";#N/A,#N/A,FALSE,"Hires";#N/A,#N/A,FALSE,"Assumptions"}</definedName>
    <definedName name="staffing2_1" hidden="1">{#N/A,#N/A,FALSE,"Assessment";#N/A,#N/A,FALSE,"Staffing";#N/A,#N/A,FALSE,"Hires";#N/A,#N/A,FALSE,"Assumptions"}</definedName>
    <definedName name="staffing2_2" hidden="1">{#N/A,#N/A,FALSE,"Assessment";#N/A,#N/A,FALSE,"Staffing";#N/A,#N/A,FALSE,"Hires";#N/A,#N/A,FALSE,"Assumptions"}</definedName>
    <definedName name="Staffing3" hidden="1">{#N/A,#N/A,FALSE,"Assessment";#N/A,#N/A,FALSE,"Staffing";#N/A,#N/A,FALSE,"Hires";#N/A,#N/A,FALSE,"Assumptions"}</definedName>
    <definedName name="Staffing3_1" hidden="1">{#N/A,#N/A,FALSE,"Assessment";#N/A,#N/A,FALSE,"Staffing";#N/A,#N/A,FALSE,"Hires";#N/A,#N/A,FALSE,"Assumptions"}</definedName>
    <definedName name="Staffing3_2" hidden="1">{#N/A,#N/A,FALSE,"Assessment";#N/A,#N/A,FALSE,"Staffing";#N/A,#N/A,FALSE,"Hires";#N/A,#N/A,FALSE,"Assumptions"}</definedName>
    <definedName name="staffing99" hidden="1">{#N/A,#N/A,FALSE,"Assessment";#N/A,#N/A,FALSE,"Staffing";#N/A,#N/A,FALSE,"Hires";#N/A,#N/A,FALSE,"Assumptions"}</definedName>
    <definedName name="staffing999" hidden="1">{#N/A,#N/A,FALSE,"Assessment";#N/A,#N/A,FALSE,"Staffing";#N/A,#N/A,FALSE,"Hires";#N/A,#N/A,FALSE,"Assumptions"}</definedName>
    <definedName name="Staril" hidden="1">{#N/A,#N/A,FALSE,"REPORT"}</definedName>
    <definedName name="StDebtDmy" hidden="1">#N/A</definedName>
    <definedName name="steve" hidden="1">{"'A'!$CL$1:$DB$170"}</definedName>
    <definedName name="stop" hidden="1">{#N/A,#N/A,FALSE,"Assessment";#N/A,#N/A,FALSE,"Staffing";#N/A,#N/A,FALSE,"Hires";#N/A,#N/A,FALSE,"Assumptions"}</definedName>
    <definedName name="stop_1" hidden="1">{#N/A,#N/A,FALSE,"Assessment";#N/A,#N/A,FALSE,"Staffing";#N/A,#N/A,FALSE,"Hires";#N/A,#N/A,FALSE,"Assumptions"}</definedName>
    <definedName name="stop_2" hidden="1">{#N/A,#N/A,FALSE,"Assessment";#N/A,#N/A,FALSE,"Staffing";#N/A,#N/A,FALSE,"Hires";#N/A,#N/A,FALSE,"Assumptions"}</definedName>
    <definedName name="StratPlanAP" hidden="1">{#N/A,#N/A,FALSE,"Pharm";#N/A,#N/A,FALSE,"WWCM"}</definedName>
    <definedName name="stray" hidden="1">{"Datos",#N/A,TRUE,"Datos"}</definedName>
    <definedName name="studier" hidden="1">{#N/A,#N/A,FALSE,"Pharm";#N/A,#N/A,FALSE,"WWCM"}</definedName>
    <definedName name="stytryu" hidden="1">{"MF-601",#N/A,TRUE,"MANT-EX-B(fJ)";"MF-602",#N/A,TRUE,"ELECTR-FJ(B)";"MF-603",#N/A,TRUE,"PERSONAL(FJ)B";"MF-604",#N/A,TRUE,"REACT-P(B)";"MF-6XX",#N/A,TRUE,"Resumen";"MF-605",#N/A,TRUE,"OTR-COS.FJ(B)"}</definedName>
    <definedName name="subpart" hidden="1">{#N/A,#N/A,FALSE,"Summary";#N/A,#N/A,FALSE,"Fed.State Prov";#N/A,#N/A,FALSE,"Foreign Prov";#N/A,#N/A,FALSE,"Thera Fgrn";#N/A,#N/A,FALSE,"CCD Fgrn";#N/A,#N/A,FALSE,"Biocine Fgrn";#N/A,#N/A,FALSE,"Vision Fgrn";#N/A,#N/A,FALSE,"Frgn vs Dom"}</definedName>
    <definedName name="sujay" hidden="1">{"CEI Budget years sterling",#N/A,TRUE,"Profit and Loss";"CEI Budget years sterling",#N/A,TRUE,"Firm capex";"CEI Budget years sterling",#N/A,TRUE,"Gross profit analysis";"CEI Budget years sterling",#N/A,TRUE,"Cashflow";"CEI Budget years sterling",#N/A,TRUE,"Balance Sheet"}</definedName>
    <definedName name="Summary" hidden="1">#REF!</definedName>
    <definedName name="Suppliers" hidden="1">{#N/A,#N/A,FALSE,"HMF";#N/A,#N/A,FALSE,"FACIL";#N/A,#N/A,FALSE,"HMFINANCE";#N/A,#N/A,FALSE,"HMEUROPE";#N/A,#N/A,FALSE,"HHAB CONSO";#N/A,#N/A,FALSE,"PAB";#N/A,#N/A,FALSE,"MMC";#N/A,#N/A,FALSE,"THAI";#N/A,#N/A,FALSE,"SINPA";#N/A,#N/A,FALSE,"POLAND"}</definedName>
    <definedName name="SUVENTION" hidden="1">#REF!</definedName>
    <definedName name="svas" hidden="1">{"REP1",#N/A,FALSE,"HSSA-LOG"}</definedName>
    <definedName name="SVCM"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switch" hidden="1">{"Tariff - Tariff",#N/A,TRUE,"Tariff";"Tariff 1 - Tariff",#N/A,TRUE,"Tariff"}</definedName>
    <definedName name="SWS" hidden="1">#REF!</definedName>
    <definedName name="Swvu.Décomposition." hidden="1">#REF!</definedName>
    <definedName name="Swvu.Estimation." hidden="1">#REF!</definedName>
    <definedName name="Swvu.summary1." hidden="1">#REF!</definedName>
    <definedName name="Swvu.summary2." hidden="1">#REF!</definedName>
    <definedName name="Swvu.summary3." hidden="1">#REF!</definedName>
    <definedName name="Swvu.testvue."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gsdf" hidden="1">{"Datos",#N/A,TRUE,"Datos"}</definedName>
    <definedName name="sy" hidden="1">#REF!</definedName>
    <definedName name="syu" hidden="1">{"summary - summary",#N/A,TRUE,"Summary";"summary - summary 1",#N/A,TRUE,"Summary"}</definedName>
    <definedName name="szf" hidden="1">{#N/A,#N/A,FALSE,"Pharm";#N/A,#N/A,FALSE,"WWCM"}</definedName>
    <definedName name="T" hidden="1">{#N/A,#N/A,FALSE,"REPORT"}</definedName>
    <definedName name="T_1" hidden="1">{"PLANT BREAKUP",#N/A,FALSE,"E"}</definedName>
    <definedName name="tab" hidden="1">{#N/A,#N/A,FALSE,"Tabl. G1";#N/A,#N/A,FALSE,"Tabl. G2"}</definedName>
    <definedName name="TABL00" hidden="1">{#N/A,#N/A,FALSE,"Tabl. D1";#N/A,#N/A,FALSE,"Tabl. D1 b";#N/A,#N/A,FALSE,"Tabl. D2";#N/A,#N/A,FALSE,"Tabl. D2 b";#N/A,#N/A,FALSE,"Tabl. D3";#N/A,#N/A,FALSE,"Tabl. D4";#N/A,#N/A,FALSE,"Tabl. D5"}</definedName>
    <definedName name="tableé" hidden="1">{#N/A,#N/A,FALSE,"Tabl. G1";#N/A,#N/A,FALSE,"Tabl. G2"}</definedName>
    <definedName name="tae" hidden="1">{"summary",#N/A,FALSE,"2000 vs 1999";"detail",#N/A,FALSE,"2000 vs 1999"}</definedName>
    <definedName name="tai" hidden="1">{#N/A,#N/A,TRUE,"Staffnos &amp; cost"}</definedName>
    <definedName name="tariff" hidden="1">{"Tariff - Tariff",#N/A,TRUE,"Tariff";"Tariff 1 - Tariff",#N/A,TRUE,"Tariff"}</definedName>
    <definedName name="Tax" hidden="1">{#N/A,#N/A,FALSE,"Variables";#N/A,#N/A,FALSE,"NPV Cashflows NZ$";#N/A,#N/A,FALSE,"Cashflows NZ$"}</definedName>
    <definedName name="TaxeProfessionnelle" hidden="1">#REF!</definedName>
    <definedName name="TaxGYO" hidden="1">{#N/A,#N/A,FALSE,"Prog"}</definedName>
    <definedName name="taxol" hidden="1">{#N/A,#N/A,FALSE,"Pharm";#N/A,#N/A,FALSE,"WWCM"}</definedName>
    <definedName name="tbbbbbbbbbbbbbbb"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l_ProdInfo" hidden="1">#REF!</definedName>
    <definedName name="TC" hidden="1">#REF!</definedName>
    <definedName name="te" hidden="1">{"MF-601",#N/A,TRUE,"MANT-EX-B(fJ)";"MF-602",#N/A,TRUE,"ELECTR-FJ(B)";"MF-603",#N/A,TRUE,"PERSONAL(FJ)B";"MF-604",#N/A,TRUE,"REACT-P(B)";"MF-605",#N/A,TRUE,"OTR-COS.FJ(B)";"MF-60X",#N/A,TRUE,"Resumen"}</definedName>
    <definedName name="Tec" hidden="1">{"Prev_tréso",#N/A,TRUE,"PRev treso";"Chiffre d'affaires",#N/A,TRUE,"Prev_CA";"Accises",#N/A,TRUE,"Accises";"Dep_courantes",#N/A,TRUE,"Dep_cour_98"}</definedName>
    <definedName name="Tem" hidden="1">{#N/A,#N/A,FALSE,"Pharm";#N/A,#N/A,FALSE,"WWCM"}</definedName>
    <definedName name="Temp_2" hidden="1">{#N/A,#N/A,FALSE,"Assessment";#N/A,#N/A,FALSE,"Staffing";#N/A,#N/A,FALSE,"Hires";#N/A,#N/A,FALSE,"Assumptions"}</definedName>
    <definedName name="Temp_2_1" hidden="1">{#N/A,#N/A,FALSE,"Assessment";#N/A,#N/A,FALSE,"Staffing";#N/A,#N/A,FALSE,"Hires";#N/A,#N/A,FALSE,"Assumptions"}</definedName>
    <definedName name="Temp_2_2" hidden="1">{#N/A,#N/A,FALSE,"Assessment";#N/A,#N/A,FALSE,"Staffing";#N/A,#N/A,FALSE,"Hires";#N/A,#N/A,FALSE,"Assumptions"}</definedName>
    <definedName name="Temp_3" hidden="1">{#N/A,#N/A,FALSE,"Assessment";#N/A,#N/A,FALSE,"Staffing";#N/A,#N/A,FALSE,"Hires";#N/A,#N/A,FALSE,"Assumptions"}</definedName>
    <definedName name="Temp_3_1" hidden="1">{#N/A,#N/A,FALSE,"Assessment";#N/A,#N/A,FALSE,"Staffing";#N/A,#N/A,FALSE,"Hires";#N/A,#N/A,FALSE,"Assumptions"}</definedName>
    <definedName name="Temp_3_2" hidden="1">{#N/A,#N/A,FALSE,"Assessment";#N/A,#N/A,FALSE,"Staffing";#N/A,#N/A,FALSE,"Hires";#N/A,#N/A,FALSE,"Assumptions"}</definedName>
    <definedName name="temp_4" hidden="1">{#N/A,#N/A,FALSE,"Assessment";#N/A,#N/A,FALSE,"Staffing";#N/A,#N/A,FALSE,"Hires";#N/A,#N/A,FALSE,"Assumptions"}</definedName>
    <definedName name="temp_4_1" hidden="1">{#N/A,#N/A,FALSE,"Assessment";#N/A,#N/A,FALSE,"Staffing";#N/A,#N/A,FALSE,"Hires";#N/A,#N/A,FALSE,"Assumptions"}</definedName>
    <definedName name="temp_4_2" hidden="1">{#N/A,#N/A,FALSE,"Assessment";#N/A,#N/A,FALSE,"Staffing";#N/A,#N/A,FALSE,"Hires";#N/A,#N/A,FALSE,"Assumptions"}</definedName>
    <definedName name="teq" hidden="1">{#N/A,#N/A,FALSE,"Pharm";#N/A,#N/A,FALSE,"WWCM"}</definedName>
    <definedName name="Tequin" hidden="1">{#N/A,#N/A,FALSE,"Pharm";#N/A,#N/A,FALSE,"WWCM"}</definedName>
    <definedName name="tequinol" hidden="1">{#N/A,#N/A,FALSE,"REPORT"}</definedName>
    <definedName name="ter" hidden="1">{#N/A,#N/A,FALSE,"REPORT"}</definedName>
    <definedName name="TERRAINS"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errr" hidden="1">{"P&amp;L - profit &amp; loss",#N/A,TRUE,"P&amp;L";"P&amp;L - Profit &amp; loss 1",#N/A,TRUE,"P&amp;L"}</definedName>
    <definedName name="tert" hidden="1">{#N/A,#N/A,FALSE,"Pharm";#N/A,#N/A,FALSE,"WWCM"}</definedName>
    <definedName name="terw" hidden="1">{"Tariff - Tariff",#N/A,TRUE,"Tariff";"Tariff 1 - Tariff",#N/A,TRUE,"Tariff"}</definedName>
    <definedName name="test" hidden="1">{#N/A,#N/A,FALSE,"WAGE FORM - UNION";#N/A,#N/A,FALSE,"EST. WAGE RATES - UNION";#N/A,#N/A,FALSE,"WAGE RATE DETAILS - UNION"}</definedName>
    <definedName name="test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e" hidden="1">{#N/A,#N/A,FALSE,"Pharm";#N/A,#N/A,FALSE,"WWCM"}</definedName>
    <definedName name="TESTE_1" hidden="1">{"Print One Page",#N/A,FALSE,"SumReport"}</definedName>
    <definedName name="TESTE_1_1" hidden="1">{"Print One Page",#N/A,FALSE,"SumReport"}</definedName>
    <definedName name="TESTE_2" hidden="1">{"Print One Page",#N/A,FALSE,"SumReport"}</definedName>
    <definedName name="Testing" hidden="1">{#N/A,#N/A,FALSE,"Aging Summary";#N/A,#N/A,FALSE,"Ratio Analysis";#N/A,#N/A,FALSE,"Test 120 Day Accts";#N/A,#N/A,FALSE,"Tickmarks"}</definedName>
    <definedName name="tetre" hidden="1">{#N/A,#N/A,FALSE,"Pharm";#N/A,#N/A,FALSE,"WWCM"}</definedName>
    <definedName name="tewdh" hidden="1">{#N/A,#N/A,FALSE,"Pharm";#N/A,#N/A,FALSE,"WWCM"}</definedName>
    <definedName name="text1" hidden="1">{"'Sheet1'!$L$16"}</definedName>
    <definedName name="TextRefCopyRangeCount" hidden="1">7</definedName>
    <definedName name="tg" hidden="1">{"Datos",#N/A,TRUE,"Datos"}</definedName>
    <definedName name="tgf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hays" hidden="1">{"summary - summary",#N/A,TRUE,"Summary";"summary - summary 1",#N/A,TRUE,"Summary"}</definedName>
    <definedName name="thth" hidden="1">{#N/A,#N/A,FALSE,"Calc";#N/A,#N/A,FALSE,"Sensitivity";#N/A,#N/A,FALSE,"LT Earn.Dil.";#N/A,#N/A,FALSE,"Dil. AVP"}</definedName>
    <definedName name="tidf" hidden="1">{"'Sheet1'!$L$16"}</definedName>
    <definedName name="tidf_1" hidden="1">{"'Sheet1'!$L$16"}</definedName>
    <definedName name="tipi" hidden="1">#REF!</definedName>
    <definedName name="titoi"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tmkk_control" hidden="1">{"'August 2000'!$A$1:$J$101"}</definedName>
    <definedName name="TML_control" hidden="1">{"'August 2000'!$A$1:$J$101"}</definedName>
    <definedName name="tnanaa"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o" hidden="1">{"Tariff - Tariff",#N/A,TRUE,"Tariff";"Tariff 1 - Tariff",#N/A,TRUE,"Tariff"}</definedName>
    <definedName name="tony" hidden="1">{"Summary analysis",#N/A,FALSE,"Total";"OCPH analysis",#N/A,FALSE,"Total";"detail analysis",#N/A,FALSE,"Total"}</definedName>
    <definedName name="tony1" hidden="1">{"Summary analysis",#N/A,FALSE,"Total";"OCPH analysis",#N/A,FALSE,"Total";"detail analysis",#N/A,FALSE,"Total"}</definedName>
    <definedName name="TotalAssets" hidden="1">#REF!</definedName>
    <definedName name="TotalRevenue" hidden="1">#REF!</definedName>
    <definedName name="toto" hidden="1">{"AG hypothèses",#N/A,FALSE,"Marketing";"AG CR",#N/A,FALSE,"Marketing"}</definedName>
    <definedName name="tow"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tr" hidden="1">{#N/A,#N/A,FALSE,"Pharm";#N/A,#N/A,FALSE,"WWCM"}</definedName>
    <definedName name="training" hidden="1">{#N/A,#N/A,FALSE,"196126-0690";#N/A,#N/A,FALSE,"196126-0690";#N/A,#N/A,FALSE,"1961165-0201"}</definedName>
    <definedName name="Trend" hidden="1">{"summary",#N/A,FALSE,"2000 vs 1999";"detail",#N/A,FALSE,"2000 vs 1999"}</definedName>
    <definedName name="trhgf" hidden="1">{"Datos",#N/A,TRUE,"Datos"}</definedName>
    <definedName name="trhgfnh" hidden="1">{"Datos",#N/A,TRUE,"Datos"}</definedName>
    <definedName name="triy" hidden="1">{#N/A,#N/A,FALSE,"REPORT"}</definedName>
    <definedName name="trq"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trsh" hidden="1">{"Datos",#N/A,TRUE,"Datos"}</definedName>
    <definedName name="trtg" hidden="1">{"MF-601",#N/A,TRUE,"MANT-EX-B(fJ)";"MF-602",#N/A,TRUE,"ELECTR-FJ(B)";"MF-603",#N/A,TRUE,"PERSONAL(FJ)B";"MF-604",#N/A,TRUE,"REACT-P(B)";"MF-6XX",#N/A,TRUE,"Resumen";"MF-605",#N/A,TRUE,"OTR-COS.FJ(B)"}</definedName>
    <definedName name="TRTTR" hidden="1">{#N/A,#N/A,FALSE,"C_01 CASE 1";#N/A,#N/A,FALSE,"C_01 CASE 2"}</definedName>
    <definedName name="trtyy" hidden="1">{"MF-601",#N/A,TRUE,"MANT-EX-B(fJ)";"MF-602",#N/A,TRUE,"ELECTR-FJ(B)";"MF-603",#N/A,TRUE,"PERSONAL(FJ)B";"MF-604",#N/A,TRUE,"REACT-P(B)";"MF-6XX",#N/A,TRUE,"Resumen";"MF-605",#N/A,TRUE,"OTR-COS.FJ(B)"}</definedName>
    <definedName name="try" hidden="1">{"Datos",#N/A,TRUE,"Datos"}</definedName>
    <definedName name="tryeuyit" hidden="1">{#N/A,#N/A,FALSE,"Pharm";#N/A,#N/A,FALSE,"WWCM"}</definedName>
    <definedName name="tste" hidden="1">{#N/A,#N/A,FALSE,"REPORT"}</definedName>
    <definedName name="t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tt" hidden="1">{#N/A,#N/A,FALSE,"0395Bill";#N/A,#N/A,FALSE,"MarExp"}</definedName>
    <definedName name="ttt_1" hidden="1">{"'장비'!$A$3:$M$12"}</definedName>
    <definedName name="ttttttttttttttttttttttt" hidden="1">{#N/A,#N/A,FALSE,"Tabl. A1";#N/A,#N/A,FALSE,"Tabl. A1 b";#N/A,#N/A,FALSE,"Tabl. A2";#N/A,#N/A,FALSE,"Tabl. A2-1";#N/A,#N/A,FALSE,"Tabl. A2-2"}</definedName>
    <definedName name="ttttttttttttttttttttttttttt" hidden="1">{#N/A,#N/A,FALSE,"Tabl. FB300";#N/A,#N/A,FALSE,"Tabl. FB350";#N/A,#N/A,FALSE,"Tabl. FB400";#N/A,#N/A,FALSE,"Tabl. FB500";#N/A,#N/A,FALSE,"Tabl. FS090"}</definedName>
    <definedName name="ttvvttvv"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uberías2" hidden="1">#N/A</definedName>
    <definedName name="tuhina" hidden="1">{#N/A,#N/A,TRUE,"Staffnos &amp; cost"}</definedName>
    <definedName name="tun" hidden="1">#REF!</definedName>
    <definedName name="TV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VXFAYE2" hidden="1">{"page 1",#N/A,FALSE,"suivi exploitation";"page 2",#N/A,FALSE,"suivi exploitation";"page 3",#N/A,FALSE,"suivi exploitation"}</definedName>
    <definedName name="ty" hidden="1">{"Datos",#N/A,TRUE,"Datos"}</definedName>
    <definedName name="tyjt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YR" hidden="1">{#N/A,#N/A,FALSE,"REPORT"}</definedName>
    <definedName name="TYRTRF"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yt" hidden="1">{"HSBC ADV BG EXT",#N/A,FALSE,"ADVANCEBG-EXT.D"}</definedName>
    <definedName name="tytjj" hidden="1">{"Datos",#N/A,TRUE,"Datos"}</definedName>
    <definedName name="tytjy" hidden="1">{"MF-601",#N/A,TRUE,"MANT-EX-B(fJ)";"MF-602",#N/A,TRUE,"ELECTR-FJ(B)";"MF-603",#N/A,TRUE,"PERSONAL(FJ)B";"MF-604",#N/A,TRUE,"REACT-P(B)";"MF-6XX",#N/A,TRUE,"Resumen";"MF-605",#N/A,TRUE,"OTR-COS.FJ(B)"}</definedName>
    <definedName name="tytr" hidden="1">{"REP1",#N/A,FALSE,"HSSA-LOG"}</definedName>
    <definedName name="tyuipoiuop" hidden="1">{"EE4 Budget years USD",#N/A,TRUE,"Profit and Loss";"EE4 Budget years USD",#N/A,TRUE,"Firm capex";"EE4 Budget years USD",#N/A,TRUE,"Cashflow";"EE4 Budget years USD",#N/A,TRUE,"Balance Sheet"}</definedName>
    <definedName name="tyutytyi" hidden="1">{#N/A,#N/A,FALSE,"Pharm";#N/A,#N/A,FALSE,"WWCM"}</definedName>
    <definedName name="tyyufkjkhjd" hidden="1">{#N/A,#N/A,FALSE,"Pharm";#N/A,#N/A,FALSE,"WWCM"}</definedName>
    <definedName name="u" hidden="1">#REF!,#REF!,#REF!,#REF!,#REF!</definedName>
    <definedName name="uh" hidden="1">{#N/A,#N/A,FALSE,"1- Cover";#N/A,#N/A,FALSE,"2 - TSF Headcount Summary";#N/A,#N/A,FALSE,"3 - New Total Population"}</definedName>
    <definedName name="uhkvhj" hidden="1">{"MF-601",#N/A,TRUE,"MANT-EX-B(fJ)";"MF-602",#N/A,TRUE,"ELECTR-FJ(B)";"MF-603",#N/A,TRUE,"PERSONAL(FJ)B";"MF-604",#N/A,TRUE,"REACT-P(B)";"MF-6XX",#N/A,TRUE,"Resumen";"MF-605",#N/A,TRUE,"OTR-COS.FJ(B)"}</definedName>
    <definedName name="uilñioñ"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ù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ùmo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oiweroiuroiurouroeueuoiquo" hidden="1">{"Co1statements",#N/A,FALSE,"Cmpy1";"Co2statement",#N/A,FALSE,"Cmpy2";"co1pm",#N/A,FALSE,"Co1PM";"co2PM",#N/A,FALSE,"Co2PM";"value",#N/A,FALSE,"value";"opco",#N/A,FALSE,"NewSparkle";"adjusts",#N/A,FALSE,"Adjustments"}</definedName>
    <definedName name="uot" hidden="1">{"SUMMARY",#N/A,FALSE,"C"}</definedName>
    <definedName name="usage" hidden="1">{#N/A,#N/A,FALSE,"Salary"}</definedName>
    <definedName name="UsefulLife" hidden="1">#REF!</definedName>
    <definedName name="ut" hidden="1">{"'Sheet1'!$L$16"}</definedName>
    <definedName name="ut_1" hidden="1">{"'Sheet1'!$L$16"}</definedName>
    <definedName name="UtilCap" hidden="1">#N/A</definedName>
    <definedName name="Utilities" hidden="1">{#N/A,#N/A,FALSE,"196126-0690";#N/A,#N/A,FALSE,"196126-0690";#N/A,#N/A,FALSE,"1961165-0201"}</definedName>
    <definedName name="UtilProd" hidden="1">#N/A</definedName>
    <definedName name="uu" hidden="1">{"MF-601",#N/A,TRUE,"MANT-EX-B(fJ)";"MF-602",#N/A,TRUE,"ELECTR-FJ(B)";"MF-603",#N/A,TRUE,"PERSONAL(FJ)B";"MF-604",#N/A,TRUE,"REACT-P(B)";"MF-605",#N/A,TRUE,"OTR-COS.FJ(B)";"MF-60X",#N/A,TRUE,"Resumen"}</definedName>
    <definedName name="UU_control" hidden="1">{"'August 2000'!$A$1:$J$101"}</definedName>
    <definedName name="UUS" hidden="1">{"'Feb 99'!$A$1:$G$30"}</definedName>
    <definedName name="uuu" hidden="1">{"EE4 Budget years USD",#N/A,TRUE,"Profit and Loss";"EE4 Budget years USD",#N/A,TRUE,"Firm capex";"EE4 Budget years USD",#N/A,TRUE,"Cashflow";"EE4 Budget years USD",#N/A,TRUE,"Balance Sheet"}</definedName>
    <definedName name="uuu.jjjj" hidden="1">{"assumptions",#N/A,FALSE,"Scenario 1";"valuation",#N/A,FALSE,"Scenario 1"}</definedName>
    <definedName name="uy" hidden="1">{#N/A,#N/A,FALSE,"Pharm";#N/A,#N/A,FALSE,"WWCM"}</definedName>
    <definedName name="uyit" hidden="1">{#N/A,#N/A,FALSE,"AUDIT-MWOS"}</definedName>
    <definedName name="uyry" hidden="1">{"Datos",#N/A,TRUE,"Datos"}</definedName>
    <definedName name="Valeurs_Entrées" localSheetId="9" hidden="1">IF(Montant_prêt*Taux_Intérêt*Durée_prêt*Début_Prêt&gt;0,1,0)</definedName>
    <definedName name="Valeurs_Entrées" localSheetId="10" hidden="1">IF(Montant_prêt*Taux_Intérêt*Durée_prêt*Début_Prêt&gt;0,1,0)</definedName>
    <definedName name="Valeurs_Entrées" localSheetId="12" hidden="1">IF(Montant_prêt*Taux_Intérêt*Durée_prêt*Début_Prêt&gt;0,1,0)</definedName>
    <definedName name="Valeurs_Entrées" hidden="1">IF(Montant_prêt*Taux_Intérêt*Durée_prêt*Début_Prêt&gt;0,1,0)</definedName>
    <definedName name="Valos" hidden="1">{#N/A,#N/A,FALSE,"Maritime";#N/A,#N/A,FALSE,"Transit";#N/A,#N/A,FALSE,"Commercial";#N/A,#N/A,FALSE,"Safi";#N/A,#N/A,FALSE,"JORF LASFAR";#N/A,#N/A,FALSE,"Agadir";#N/A,#N/A,FALSE,"Nador";#N/A,#N/A,FALSE,"Phyto";#N/A,#N/A,FALSE,"TIR Mohammedia";#N/A,#N/A,FALSE,"NOUACEUR"}</definedName>
    <definedName name="Valuation" hidden="1">{#N/A,#N/A,FALSE,"CAPREIT"}</definedName>
    <definedName name="VANES" hidden="1">{#N/A,#N/A,FALSE,"Tabl. A1";#N/A,#N/A,FALSE,"Tabl. A1 b";#N/A,#N/A,FALSE,"Tabl. A2";#N/A,#N/A,FALSE,"Tabl. A2-1";#N/A,#N/A,FALSE,"Tabl. A2-2"}</definedName>
    <definedName name="vannes" hidden="1">{#N/A,#N/A,FALSE,"Tabl. G1";#N/A,#N/A,FALSE,"Tabl. G2"}</definedName>
    <definedName name="varmar" hidden="1">{#N/A,#N/A,FALSE,"Salary"}</definedName>
    <definedName name="VBA_SUBACTIONS" hidden="1">#REF!</definedName>
    <definedName name="VBA_VERSION" hidden="1">"1.10.1e"</definedName>
    <definedName name="VBDE" hidden="1">{"AUDIT-MWOS WITH POS 7.11.98",#N/A,FALSE,"AUDIT-MWOS"}</definedName>
    <definedName name="vb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vbn" hidden="1">{#N/A,#N/A,FALSE,"Pharm";#N/A,#N/A,FALSE,"WWCM"}</definedName>
    <definedName name="vcvhsg" hidden="1">{"AUDIT-MWOS WITH POS 7.11.98",#N/A,FALSE,"AUDIT-MWOS"}</definedName>
    <definedName name="vertex42_copyright" hidden="1">"© 2006-2018 Vertex42 LLC"</definedName>
    <definedName name="vertex42_id" hidden="1">"gantt-chart_L.xlsx"</definedName>
    <definedName name="vertex42_title" hidden="1">"Gantt Chart Template"</definedName>
    <definedName name="vf" hidden="1">{"'Sheet1'!$L$16"}</definedName>
    <definedName name="vf_1" hidden="1">{"'Sheet1'!$L$16"}</definedName>
    <definedName name="VFDG" hidden="1">{"CASH FLOW",#N/A,FALSE,"A"}</definedName>
    <definedName name="VFDG_1" hidden="1">{"CASH FLOW",#N/A,FALSE,"A"}</definedName>
    <definedName name="vfdgrgrtg" hidden="1">{"'I-1 and I-2'!$A$1:$G$190"}</definedName>
    <definedName name="vfg" hidden="1">{#N/A,#N/A,FALSE,"Staffnos &amp; cost"}</definedName>
    <definedName name="vgsfd" hidden="1">{"SCB BG EXT",#N/A,FALSE,"ADVANCEBG-EXT.D"}</definedName>
    <definedName name="Ville" hidden="1">#REF!</definedName>
    <definedName name="vimlesh" hidden="1">{#N/A,#N/A,FALSE,"Staffnos &amp; cost"}</definedName>
    <definedName name="vish" hidden="1">{#N/A,#N/A,FALSE,"COMP"}</definedName>
    <definedName name="vishnu" hidden="1">{#N/A,#N/A,TRUE,"Staffnos &amp; cost"}</definedName>
    <definedName name="vjhk" hidden="1">{"Datos",#N/A,TRUE,"Datos"}</definedName>
    <definedName name="vm" hidden="1">{"MF-601",#N/A,TRUE,"MANT-EX-B(fJ)";"MF-602",#N/A,TRUE,"ELECTR-FJ(B)";"MF-603",#N/A,TRUE,"PERSONAL(FJ)B";"MF-604",#N/A,TRUE,"REACT-P(B)";"MF-6XX",#N/A,TRUE,"Resumen";"MF-605",#N/A,TRUE,"OTR-COS.FJ(B)"}</definedName>
    <definedName name="vn" hidden="1">{"Datos",#N/A,TRUE,"Datos"}</definedName>
    <definedName name="vn_1" hidden="1">{"'Sheet1'!$L$16"}</definedName>
    <definedName name="vnfc"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vnvn" hidden="1">{"Datos",#N/A,TRUE,"Datos"}</definedName>
    <definedName name="vo" hidden="1">{"consolidated",#N/A,FALSE,"Sheet1";"cms",#N/A,FALSE,"Sheet1";"fse",#N/A,FALSE,"Sheet1"}</definedName>
    <definedName name="VPOPO" hidden="1">{"PLANT BREAKUP",#N/A,FALSE,"E"}</definedName>
    <definedName name="VRP" hidden="1">{"'Feb 99'!$A$1:$G$30"}</definedName>
    <definedName name="VSKR" hidden="1">{"REP1",#N/A,FALSE,"HSSA-LOG"}</definedName>
    <definedName name="vt" hidden="1">#REF!</definedName>
    <definedName name="VTM" hidden="1">#REF!</definedName>
    <definedName name="VTM_1" hidden="1">#REF!</definedName>
    <definedName name="VTM_10" hidden="1">#REF!</definedName>
    <definedName name="VTM_11" hidden="1">#REF!</definedName>
    <definedName name="VTM_11666" hidden="1">#REF!</definedName>
    <definedName name="VTM_12" hidden="1">#REF!,#REF!,#REF!,#REF!,#REF!,#REF!,#REF!,#REF!,#REF!,#REF!,#REF!</definedName>
    <definedName name="VTM_13" hidden="1">#REF!</definedName>
    <definedName name="VTM_14" hidden="1">#REF!</definedName>
    <definedName name="VTM_15" hidden="1">#REF!</definedName>
    <definedName name="VTM_16" hidden="1">#REF!</definedName>
    <definedName name="VTM_17" hidden="1">#REF!</definedName>
    <definedName name="VTM_18" hidden="1">#REF!,#REF!,#REF!,#REF!,#REF!,#REF!</definedName>
    <definedName name="VTM_19" hidden="1">#REF!,#REF!,#REF!,#REF!,#REF!,#REF!,#REF!,#REF!</definedName>
    <definedName name="VTM_2" hidden="1">#REF!</definedName>
    <definedName name="VTM_20" hidden="1">#REF!</definedName>
    <definedName name="VTM_200110" hidden="1">#REF!</definedName>
    <definedName name="VTM_200111" hidden="1">#REF!</definedName>
    <definedName name="VTM_2005" hidden="1">#REF!</definedName>
    <definedName name="VTM_2006" hidden="1">#REF!</definedName>
    <definedName name="VTM_2007" hidden="1">#REF!</definedName>
    <definedName name="VTM_2008" hidden="1">#REF!</definedName>
    <definedName name="VTM_2009" hidden="1">#REF!</definedName>
    <definedName name="VTM_2010" hidden="1">#REF!</definedName>
    <definedName name="VTM_2011" hidden="1">#REF!</definedName>
    <definedName name="VTM_2012" hidden="1">#REF!</definedName>
    <definedName name="VTM_2013" hidden="1">#REF!</definedName>
    <definedName name="VTM_2014" hidden="1">#REF!</definedName>
    <definedName name="VTM_2015" hidden="1">#REF!</definedName>
    <definedName name="VTM_2016" hidden="1">#REF!</definedName>
    <definedName name="VTM_2017" hidden="1">#REF!</definedName>
    <definedName name="VTM_2018" hidden="1">#REF!</definedName>
    <definedName name="VTM_2019" hidden="1">#REF!</definedName>
    <definedName name="VTM_2020" hidden="1">#REF!</definedName>
    <definedName name="VTM_2021" hidden="1">#REF!</definedName>
    <definedName name="VTM_2023" hidden="1">#REF!</definedName>
    <definedName name="VTM_2024" hidden="1">#REF!</definedName>
    <definedName name="VTM_2025" hidden="1">#REF!</definedName>
    <definedName name="VTM_21" hidden="1">#REF!</definedName>
    <definedName name="VTM_22" hidden="1">#REF!</definedName>
    <definedName name="VTM_23" hidden="1">#REF!</definedName>
    <definedName name="VTM_24" hidden="1">#REF!</definedName>
    <definedName name="VTM_25" hidden="1">#REF!</definedName>
    <definedName name="VTM_26" hidden="1">#REF!</definedName>
    <definedName name="VTM_27" hidden="1">#REF!</definedName>
    <definedName name="VTM_28" hidden="1">#REF!</definedName>
    <definedName name="VTM_29" hidden="1">#REF!</definedName>
    <definedName name="VTM_3" hidden="1">#REF!</definedName>
    <definedName name="VTM_30" hidden="1">#REF!</definedName>
    <definedName name="VTM_31" hidden="1">#REF!</definedName>
    <definedName name="VTM_32" hidden="1">#REF!</definedName>
    <definedName name="VTM_33" hidden="1">#REF!</definedName>
    <definedName name="VTM_34" hidden="1">#REF!</definedName>
    <definedName name="VTM_35" hidden="1">#REF!</definedName>
    <definedName name="VTM_36" hidden="1">#REF!</definedName>
    <definedName name="VTM_37" hidden="1">#REF!</definedName>
    <definedName name="vtm_3788" hidden="1">#REF!</definedName>
    <definedName name="VTM_3789" hidden="1">#REF!</definedName>
    <definedName name="VTM_3790" hidden="1">#REF!</definedName>
    <definedName name="VTM_3791" hidden="1">#REF!</definedName>
    <definedName name="VTM_3792" hidden="1">#REF!</definedName>
    <definedName name="VTM_3793" hidden="1">#REF!</definedName>
    <definedName name="VTM_3794" hidden="1">#REF!</definedName>
    <definedName name="VTM_3795" hidden="1">#REF!</definedName>
    <definedName name="VTM_38" hidden="1">#REF!</definedName>
    <definedName name="VTM_39" hidden="1">#REF!</definedName>
    <definedName name="VTM_4" hidden="1">#REF!</definedName>
    <definedName name="VTM_40" hidden="1">#REF!</definedName>
    <definedName name="VTM_41" hidden="1">#REF!</definedName>
    <definedName name="VTM_42" hidden="1">#REF!</definedName>
    <definedName name="VTM_43" hidden="1">#REF!</definedName>
    <definedName name="VTM_44" hidden="1">#REF!</definedName>
    <definedName name="VTM_45" hidden="1">#REF!</definedName>
    <definedName name="VTM_46" hidden="1">#REF!</definedName>
    <definedName name="VTM_47" hidden="1">#REF!</definedName>
    <definedName name="VTM_48" hidden="1">#REF!</definedName>
    <definedName name="VTM_49" hidden="1">#REF!</definedName>
    <definedName name="VTM_5" hidden="1">#REF!</definedName>
    <definedName name="VTM_50" hidden="1">#REF!</definedName>
    <definedName name="VTM_51" hidden="1">#REF!</definedName>
    <definedName name="VTM_52" hidden="1">#REF!</definedName>
    <definedName name="VTM_53" hidden="1">#REF!</definedName>
    <definedName name="VTM_54" hidden="1">#REF!</definedName>
    <definedName name="VTM_55" hidden="1">#REF!</definedName>
    <definedName name="VTM_56" hidden="1">#REF!</definedName>
    <definedName name="VTM_57" hidden="1">#REF!</definedName>
    <definedName name="VTM_58" hidden="1">#REF!</definedName>
    <definedName name="VTM_59" hidden="1">#REF!</definedName>
    <definedName name="VTM_6" hidden="1">#REF!</definedName>
    <definedName name="VTM_60" hidden="1">#REF!</definedName>
    <definedName name="VTM_61" hidden="1">#REF!</definedName>
    <definedName name="VTM_62" hidden="1">#REF!</definedName>
    <definedName name="VTM_63" hidden="1">#REF!</definedName>
    <definedName name="VTM_64" hidden="1">#REF!</definedName>
    <definedName name="VTM_65" hidden="1">#REF!</definedName>
    <definedName name="VTM_66" hidden="1">#REF!</definedName>
    <definedName name="VTM_67" hidden="1">#REF!</definedName>
    <definedName name="VTM_68" hidden="1">#REF!</definedName>
    <definedName name="VTM_69" hidden="1">#REF!</definedName>
    <definedName name="VTM_7" hidden="1">#REF!</definedName>
    <definedName name="VTM_70" hidden="1">#REF!</definedName>
    <definedName name="VTM_8" hidden="1">#REF!</definedName>
    <definedName name="VTM_9" hidden="1">#REF!</definedName>
    <definedName name="VTM_906" hidden="1">#REF!</definedName>
    <definedName name="VTM_907" hidden="1">#REF!</definedName>
    <definedName name="VTM_909" hidden="1">#REF!</definedName>
    <definedName name="VTM_910" hidden="1">#REF!</definedName>
    <definedName name="VTM_911" hidden="1">#REF!</definedName>
    <definedName name="VTY_12" hidden="1">#REF!</definedName>
    <definedName name="vv" hidden="1">{"'T2-3-3'!$B$8:$P$15"}</definedName>
    <definedName name="VVV"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vvvv" hidden="1">{"'August 2000'!$A$1:$J$101"}</definedName>
    <definedName name="vvvv222" hidden="1">{#N/A,#N/A,FALSE,"Tabl. D1";#N/A,#N/A,FALSE,"Tabl. D1 b";#N/A,#N/A,FALSE,"Tabl. D2";#N/A,#N/A,FALSE,"Tabl. D2 b";#N/A,#N/A,FALSE,"Tabl. D3";#N/A,#N/A,FALSE,"Tabl. D4";#N/A,#N/A,FALSE,"Tabl. D5"}</definedName>
    <definedName name="VVVVDV" hidden="1">{"SCB BG EXT",#N/A,FALSE,"ADVANCEBG-EXT.D"}</definedName>
    <definedName name="w" hidden="1">{#N/A,#N/A,FALSE,"Prog"}</definedName>
    <definedName name="W_1" hidden="1">{"PLANT BREAKUP",#N/A,FALSE,"E"}</definedName>
    <definedName name="wa" hidden="1">{#N/A,#N/A,FALSE,"Pharm";#N/A,#N/A,FALSE,"WWCM"}</definedName>
    <definedName name="wac" hidden="1">#REF!</definedName>
    <definedName name="was" hidden="1">{#N/A,#N/A,FALSE,"Sales Graph";#N/A,#N/A,FALSE,"BUC Graph";#N/A,#N/A,FALSE,"P&amp;L - YTD"}</definedName>
    <definedName name="wb" hidden="1">{#N/A,#N/A,FALSE,"Pharm";#N/A,#N/A,FALSE,"WWCM"}</definedName>
    <definedName name="wc" hidden="1">{#N/A,#N/A,FALSE,"Pharm";#N/A,#N/A,FALSE,"WWCM"}</definedName>
    <definedName name="WD" hidden="1">{"Datos",#N/A,TRUE,"Datos"}</definedName>
    <definedName name="we" hidden="1">{#N/A,#N/A,FALSE,"Pharm";#N/A,#N/A,FALSE,"WWCM"}</definedName>
    <definedName name="weatherford" hidden="1">{"CEA Group budget months USD",#N/A,TRUE,"Profit and Loss";"CEA Group budget months USD",#N/A,TRUE,"Firm capex";"CEA Group budget months USD",#N/A,TRUE,"Gross profit analysis";"CEA Group budget months USD",#N/A,TRUE,"Cashflow";"CEA Group budget months USD",#N/A,TRUE,"Balance Sheet"}</definedName>
    <definedName name="web" hidden="1">{#N/A,#N/A,FALSE,"Taxblinc";#N/A,#N/A,FALSE,"Rsvsacls"}</definedName>
    <definedName name="wee" hidden="1">{#VALUE!,#N/A,FALSE,0;#N/A,#N/A,FALSE,0}</definedName>
    <definedName name="Week3" hidden="1">{#N/A,#N/A,FALSE,"Sheet1 (2)"}</definedName>
    <definedName name="Week4" hidden="1">{#N/A,#N/A,FALSE,"Sheet1 (2)"}</definedName>
    <definedName name="Week6" hidden="1">{#N/A,#N/A,FALSE,"Sheet1 (2)"}</definedName>
    <definedName name="Week7" hidden="1">{#N/A,#N/A,FALSE,"Sheet1 (2)"}</definedName>
    <definedName name="wegnb" hidden="1">{"CEA Group budget months USD",#N/A,TRUE,"Profit and Loss";"CEA Group budget months USD",#N/A,TRUE,"Firm capex";"CEA Group budget months USD",#N/A,TRUE,"Gross profit analysis";"CEA Group budget months USD",#N/A,TRUE,"Cashflow";"CEA Group budget months USD",#N/A,TRUE,"Balance Sheet"}</definedName>
    <definedName name="wegq" hidden="1">{#VALUE!,#N/A,FALSE,0;#N/A,#N/A,FALSE,0}</definedName>
    <definedName name="wer" hidden="1">{#N/A,#N/A,FALSE,"Staffnos &amp; cost"}</definedName>
    <definedName name="werrr" hidden="1">{#N/A,#N/A,FALSE,"Pharm";#N/A,#N/A,FALSE,"WWCM"}</definedName>
    <definedName name="wertyu" hidden="1">{#N/A,#N/A,FALSE,"REPORT"}</definedName>
    <definedName name="wesa"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etq4w" hidden="1">{"Datos",#N/A,TRUE,"Datos"}</definedName>
    <definedName name="wetr" hidden="1">{#N/A,#N/A,FALSE,"Pharm";#N/A,#N/A,FALSE,"WWCM"}</definedName>
    <definedName name="wew" hidden="1">{"balance sheet summary",#N/A,FALSE,"BalSht";"BS detail p1",#N/A,FALSE,"BalSht";"bs detail p2",#N/A,FALSE,"BalSht";"bs detail p3",#N/A,FALSE,"BalSht";"bs detail p4",#N/A,FALSE,"BalSht"}</definedName>
    <definedName name="wewe" hidden="1">#REF!</definedName>
    <definedName name="wewew"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ewewew" hidden="1">#REF!</definedName>
    <definedName name="wfqhofoo" hidden="1">{"PLANT BREAKUP",#N/A,FALSE,"E"}</definedName>
    <definedName name="wfwsefws" hidden="1">{#N/A,#N/A,FALSE,"91NOLCB";#N/A,#N/A,FALSE,"92NOLCB";#N/A,#N/A,FALSE,"93NOLCB"}</definedName>
    <definedName name="wgkjqklgw" hidden="1">{"PLANT BREAKUP",#N/A,FALSE,"E"}</definedName>
    <definedName name="what" hidden="1">{#N/A,#N/A,FALSE,"5 - Headcount Ratios";#N/A,#N/A,FALSE,"6 - Support Ratio Data";#N/A,#N/A,FALSE,"8 - A1 - Asia";#N/A,#N/A,FALSE,"10 - A1 - North America";#N/A,#N/A,FALSE,"11 - A2 - North Sea - Norway";#N/A,#N/A,FALSE,"12 - A2 - North Sea - UK";#N/A,#N/A,FALSE,"14 - A1 - South America"}</definedName>
    <definedName name="what.project" hidden="1">{#N/A,#N/A,FALSE,"P1";#N/A,#N/A,FALSE,"P2";#N/A,#N/A,FALSE,"P4";#N/A,#N/A,FALSE,"P5";#N/A,#N/A,FALSE,"P6";#N/A,#N/A,FALSE,"P7";#N/A,#N/A,FALSE,"P8";#N/A,#N/A,FALSE,"P9";#N/A,#N/A,FALSE,"P10"}</definedName>
    <definedName name="whatever" hidden="1">{#N/A,#N/A,FALSE,"Australia";#N/A,#N/A,FALSE,"Austria";#N/A,#N/A,FALSE,"Belgium";#N/A,#N/A,FALSE,"Canada";#N/A,#N/A,FALSE,"France";#N/A,#N/A,FALSE,"Germany";#N/A,#N/A,FALSE,"Hong Kong";#N/A,#N/A,FALSE,"Italy";#N/A,#N/A,FALSE,"Japan";#N/A,#N/A,FALSE,"Korea";#N/A,#N/A,FALSE,"Mexico";#N/A,#N/A,FALSE,"Poland";#N/A,#N/A,FALSE,"Spain";#N/A,#N/A,FALSE,"Switzerland";#N/A,#N/A,FALSE,"UK"}</definedName>
    <definedName name="whatsthat" hidden="1">{"DDC1",#N/A,FALSE,"I";"DDC2",#N/A,FALSE,"I"}</definedName>
    <definedName name="whatsthat_1" hidden="1">{"DDC1",#N/A,FALSE,"I";"DDC2",#N/A,FALSE,"I"}</definedName>
    <definedName name="whatsthat_2" hidden="1">{"DDC1",#N/A,FALSE,"I";"DDC2",#N/A,FALSE,"I"}</definedName>
    <definedName name="whatsthat_3" hidden="1">{"DDC1",#N/A,FALSE,"I";"DDC2",#N/A,FALSE,"I"}</definedName>
    <definedName name="whatsthat_4" hidden="1">{"DDC1",#N/A,FALSE,"I";"DDC2",#N/A,FALSE,"I"}</definedName>
    <definedName name="whatsthat_5" hidden="1">{"DDC1",#N/A,FALSE,"I";"DDC2",#N/A,FALSE,"I"}</definedName>
    <definedName name="wix" hidden="1">{"'JANICE'!$B$155:$L$171"}</definedName>
    <definedName name="wjis" hidden="1">#REF!</definedName>
    <definedName name="woodflow" hidden="1">{#N/A,#N/A,FALSE,"Variables";#N/A,#N/A,FALSE,"NPV Cashflows NZ$";#N/A,#N/A,FALSE,"Cashflows NZ$"}</definedName>
    <definedName name="working" hidden="1">{#N/A,#N/A,FALSE,"REPORT"}</definedName>
    <definedName name="wqdqwdqwd" hidden="1">{#N/A,#N/A,FALSE,"Staffnos &amp; cost"}</definedName>
    <definedName name="wqe"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wrie" hidden="1">{#N/A,#N/A,FALSE,"AUDIT-MWOS"}</definedName>
    <definedName name="wrn" hidden="1">{#N/A,#N/A,FALSE,"REPORT"}</definedName>
    <definedName name="wrn.1." hidden="1">{#N/A,#N/A,FALSE,"Calc";#N/A,#N/A,FALSE,"Sensitivity";#N/A,#N/A,FALSE,"LT Earn.Dil.";#N/A,#N/A,FALSE,"Dil. AVP"}</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1111" hidden="1">{#N/A,#N/A,FALSE,"Pharm";#N/A,#N/A,FALSE,"WWCM"}</definedName>
    <definedName name="wrn.12._.Costs._.Act._.Fcast._.All." hidden="1">{#N/A,#N/A,FALSE,"Act.Fcst Costs"}</definedName>
    <definedName name="wrn.1996._.BUDGET."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2.2" hidden="1">{#N/A,#N/A,FALSE,"17MAY";#N/A,#N/A,FALSE,"24MAY"}</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905" hidden="1">{#N/A,#N/A,FALSE,"REPORT"}</definedName>
    <definedName name="wrn.95PROV." hidden="1">{#N/A,#N/A,FALSE,"Taxblinc";#N/A,#N/A,FALSE,"Rsvsacls"}</definedName>
    <definedName name="wrn.99999" hidden="1">{#N/A,#N/A,FALSE,"REPORT"}</definedName>
    <definedName name="wrn.AA." hidden="1">{#N/A,#N/A,FALSE,"PMTABB";#N/A,#N/A,FALSE,"PMTABB"}</definedName>
    <definedName name="wrn.aaa" hidden="1">{#N/A,#N/A,FALSE,"Pharm";#N/A,#N/A,FALSE,"WWCM"}</definedName>
    <definedName name="wrn.aaaaaaa" hidden="1">{#N/A,#N/A,FALSE,"Pharm";#N/A,#N/A,FALSE,"WWCM"}</definedName>
    <definedName name="wrn.abc." hidden="1">{#N/A,#N/A,FALSE,"Sheet7"}</definedName>
    <definedName name="wrn.Accounts." hidden="1">{"turnover",#N/A,FALSE;"profits",#N/A,FALSE;"cash",#N/A,FALSE}</definedName>
    <definedName name="wrn.adj95." hidden="1">{"adj95mult",#N/A,FALSE,"COMPCO";"adj95est",#N/A,FALSE,"COMPCO"}</definedName>
    <definedName name="wrn.ADVANCE._.BG._.SOC." hidden="1">{"SOC ADV BG EXT",#N/A,FALSE,"ADVANCEBG-EXT.D"}</definedName>
    <definedName name="wrn.ADVANCE._.BG.HSBC." hidden="1">{"HSBC ADV BG EXT",#N/A,FALSE,"ADVANCEBG-EXT.D"}</definedName>
    <definedName name="wrn.ADVANCE._.BG.SCB." hidden="1">{"SCB BG EXT",#N/A,FALSE,"ADVANCEBG-EXT.D"}</definedName>
    <definedName name="wrn.AG." hidden="1">{"AG hypothèses",#N/A,FALSE,"Marketing";"AG CR",#N/A,FALSE,"Marketing"}</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kj." hidden="1">{#N/A,#N/A,FALSE,"Statementa";#N/A,#N/A,FALSE,"P&amp;l AC";#N/A,#N/A,FALSE,"SCHDEULE (2)"}</definedName>
    <definedName name="wrn.ALL." hidden="1">{#N/A,#N/A,FALSE,"INPUTS";#N/A,#N/A,FALSE,"PROFORMA BSHEET";#N/A,#N/A,FALSE,"COMBINED";#N/A,#N/A,FALSE,"ACQUIROR";#N/A,#N/A,FALSE,"TARGET 1";#N/A,#N/A,FALSE,"TARGET 2";#N/A,#N/A,FALSE,"HIGH YIELD";#N/A,#N/A,FALSE,"OVERFUND"}</definedName>
    <definedName name="wrn.All._.Countries." hidden="1">{#N/A,#N/A,FALSE,"Australia";#N/A,#N/A,FALSE,"Austria";#N/A,#N/A,FALSE,"Belgium";#N/A,#N/A,FALSE,"Canada";#N/A,#N/A,FALSE,"France";#N/A,#N/A,FALSE,"Germany";#N/A,#N/A,FALSE,"Hong Kong";#N/A,#N/A,FALSE,"Italy";#N/A,#N/A,FALSE,"Japan";#N/A,#N/A,FALSE,"Korea";#N/A,#N/A,FALSE,"Mexico";#N/A,#N/A,FALSE,"Poland";#N/A,#N/A,FALSE,"Spain";#N/A,#N/A,FALSE,"Switzerland";#N/A,#N/A,FALSE,"UK"}</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Sheets."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2"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3"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1" hidden="1">{#N/A,#N/A,FALSE,"INPUTS";#N/A,#N/A,FALSE,"PROFORMA BSHEET";#N/A,#N/A,FALSE,"COMBINED";#N/A,#N/A,FALSE,"ACQUIROR";#N/A,#N/A,FALSE,"TARGET 1";#N/A,#N/A,FALSE,"TARGET 2";#N/A,#N/A,FALSE,"HIGH YIELD";#N/A,#N/A,FALSE,"OVERFUND"}</definedName>
    <definedName name="wrn.ALL._2" hidden="1">{#N/A,#N/A,FALSE,"INPUTS";#N/A,#N/A,FALSE,"PROFORMA BSHEET";#N/A,#N/A,FALSE,"COMBINED";#N/A,#N/A,FALSE,"ACQUIROR";#N/A,#N/A,FALSE,"TARGET 1";#N/A,#N/A,FALSE,"TARGET 2";#N/A,#N/A,FALSE,"HIGH YIELD";#N/A,#N/A,FALSE,"OVERFUND"}</definedName>
    <definedName name="wrn.ALL._3" hidden="1">{#N/A,#N/A,FALSE,"INPUTS";#N/A,#N/A,FALSE,"PROFORMA BSHEET";#N/A,#N/A,FALSE,"COMBINED";#N/A,#N/A,FALSE,"ACQUIROR";#N/A,#N/A,FALSE,"TARGET 1";#N/A,#N/A,FALSE,"TARGET 2";#N/A,#N/A,FALSE,"HIGH YIELD";#N/A,#N/A,FALSE,"OVERFUND"}</definedName>
    <definedName name="wrn.ALL._4" hidden="1">{#N/A,#N/A,FALSE,"INPUTS";#N/A,#N/A,FALSE,"PROFORMA BSHEET";#N/A,#N/A,FALSE,"COMBINED";#N/A,#N/A,FALSE,"ACQUIROR";#N/A,#N/A,FALSE,"TARGET 1";#N/A,#N/A,FALSE,"TARGET 2";#N/A,#N/A,FALSE,"HIGH YIELD";#N/A,#N/A,FALSE,"OVERFUND"}</definedName>
    <definedName name="wrn.ALL._5" hidden="1">{#N/A,#N/A,FALSE,"INPUTS";#N/A,#N/A,FALSE,"PROFORMA BSHEET";#N/A,#N/A,FALSE,"COMBINED";#N/A,#N/A,FALSE,"ACQUIROR";#N/A,#N/A,FALSE,"TARGET 1";#N/A,#N/A,FALSE,"TARGET 2";#N/A,#N/A,FALSE,"HIGH YIELD";#N/A,#N/A,FALSE,"OVERFUND"}</definedName>
    <definedName name="wrn.all.2" hidden="1">{#N/A,#N/A,FALSE,"DCF";#N/A,#N/A,FALSE,"WACC";#N/A,#N/A,FALSE,"Sales_EBIT";#N/A,#N/A,FALSE,"Capex_Depreciation";#N/A,#N/A,FALSE,"WC";#N/A,#N/A,FALSE,"Interest";#N/A,#N/A,FALSE,"Assumptions"}</definedName>
    <definedName name="wrn.all1." hidden="1">{"all1",#N/A,FALSE,"Header";"all1",#N/A,FALSE,"Changes";"all1",#N/A,FALSE,"Shifts &amp; Constants";"all1",#N/A,FALSE,"Shovel";"all1",#N/A,FALSE,"Trucks";"all1",#N/A,FALSE,"Blast";"all1",#N/A,FALSE,"Drill";"all1",#N/A,FALSE,"Service_Eq.";"all1",#N/A,FALSE,"Tyre Handling Contract";"all1",#N/A,FALSE,"Equipment Schedule";"all1",#N/A,FALSE,"Cost Summary";"all1",#N/A,FALSE,"Labour";"all1",#N/A,FALSE,"Unit Rates";"all1",#N/A,FALSE,"L&amp;H_Prod Pit A-6";"all1",#N/A,FALSE,"L&amp;H_Prod Pit A-4";"all1",#N/A,FALSE,"L&amp;H_Prod Pit A-2";"all1",#N/A,FALSE,"L&amp;H_Prod Pit A-8";"all1",#N/A,FALSE,"L&amp;H_Prod Pit A-1";"all1",#N/A,FALSE,"L&amp;H_Prod Pit A-5";"all1",#N/A,FALSE,"L&amp;H_Prod Pit A-7";"all1",#N/A,FALSE,"L&amp;H_Prod Pit A-3";"all1",#N/A,FALSE,"L&amp;H_Prod Pit A-11";"all1",#N/A,FALSE,"L&amp;H_Prod Pit A-9";"all1",#N/A,FALSE,"L&amp;H_Prod Pit A-12";"all1",#N/A,FALSE,"L&amp;H_Prod Pit A-10";"all1",#N/A,FALSE,"L&amp;H_Prod Pit A-13";"all1",#N/A,FALSE,"L&amp;H_Prod Pit A-14";"all1",#N/A,FALSE,"L&amp;H_Prod Pit A-15";"all1",#N/A,FALSE,"L&amp;H_Prod Pit B-East ORE to B";"all1",#N/A,FALSE,"L&amp;H_Prod Pit B-West Ore to B";"all1",#N/A,FALSE,"L&amp;H_Prod Pit B-Central ORE to B"}</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DataPages." hidden="1">{#N/A,#N/A,FALSE,"Balance Sheet";#N/A,#N/A,FALSE,"Income Statement";#N/A,#N/A,FALSE,"Changes in Financial Position"}</definedName>
    <definedName name="wrn.all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TA._.ADM.._.DOLAR." hidden="1">{#N/A,#N/A,FALSE,"PREÇO.CPV.CA60";#N/A,#N/A,FALSE,"PREÇO.CPV.TREFILADOS";#N/A,#N/A,FALSE,"PREÇO.CPV.CA50";#N/A,#N/A,FALSE,"PREÇO.CPV.FM";#N/A,#N/A,FALSE,"PREÇO-FOB"}</definedName>
    <definedName name="wrn.ALTA._.ADMINISTRAÇÃO." hidden="1">{#N/A,#N/A,FALSE,"PREÇO.CPV.CA60";#N/A,#N/A,FALSE,"PREÇO.CPV.TREFILADOS";#N/A,#N/A,FALSE,"PREÇO.CPV.CA50";#N/A,#N/A,FALSE,"PREÇO.CPV.FM";#N/A,#N/A,FALSE,"PREÇO-FOB"}</definedName>
    <definedName name="wrn.Amortization" hidden="1">{"Exist Debt Amort",#N/A,TRUE,"Financials";"Intangible Amort",#N/A,TRUE,"Financials";"Proj Debt Amort",#N/A,TRUE,"Financials";"Proj Pfd Amort",#N/A,TRUE,"Financials"}</definedName>
    <definedName name="wrn.Amortization." hidden="1">{"Exist Debt Amort",#N/A,TRUE,"Financials";"Intangible Amort",#N/A,TRUE,"Financials";"Proj Debt Amort",#N/A,TRUE,"Financials";"Proj Pfd Amort",#N/A,TRUE,"Financials"}</definedName>
    <definedName name="wrn.AMTNOL." hidden="1">{#N/A,#N/A,TRUE,"91AMTNOL";#N/A,#N/A,TRUE,"92AMTNOL";#N/A,#N/A,TRUE,"93AMTNOL"}</definedName>
    <definedName name="wrn.Analyse._.écart._.CA." hidden="1">{"Analyse écart CA",#N/A,FALSE,"Analyse CA"}</definedName>
    <definedName name="wrn.ANZ._.Report." hidden="1">{#N/A,#N/A,FALSE,"Balance Sheets";#N/A,#N/A,FALSE,"96 Conservative";#N/A,#N/A,FALSE,"96 Possible"}</definedName>
    <definedName name="wrn.apcei." hidden="1">{#N/A,#N/A,FALSE,"Feuil1";#N/A,#N/A,FALSE,"ACTIF";#N/A,#N/A,FALSE,"PASSIF";#N/A,#N/A,FALSE,"CPC";#N/A,#N/A,FALSE,"CPC(suite)";#N/A,#N/A,FALSE,"Tab 5";#N/A,#N/A,FALSE,"Tab 6";#N/A,#N/A,FALSE,"Tab 6 (2)";#N/A,#N/A,FALSE,"TAB N° 7";#N/A,#N/A,FALSE,"TAB n°8";#N/A,#N/A,FALSE,"TAB n° 9";#N/A,#N/A,FALSE,"TAB10";#N/A,#N/A,FALSE,"TAB11";#N/A,#N/A,FALSE,"TAB 12";#N/A,#N/A,FALSE,"TAB N° 13";#N/A,#N/A,FALSE,"tab14";#N/A,#N/A,FALSE,"TAB 15";#N/A,#N/A,FALSE,"TAB 16 (1)";#N/A,#N/A,FALSE,"TAB 16 (2)";#N/A,#N/A,FALSE,"TAB 16 (3)";#N/A,#N/A,FALSE,"TAB 17";#N/A,#N/A,FALSE,"tab 18";#N/A,#N/A,FALSE,"TAB 19";#N/A,#N/A,FALSE,"tab20";#N/A,#N/A,FALSE,"TAB4";#N/A,#N/A,FALSE,"tab3"}</definedName>
    <definedName name="wrn.April._.Billing." hidden="1">{#N/A,#N/A,FALSE,"0495Bill";#N/A,#N/A,FALSE,"AprExp"}</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hidden="1">{"Rev and Exp",#N/A,TRUE,"Financials";"Working Capital",#N/A,TRUE,"Financials"}</definedName>
    <definedName name="wrn.audit._.adjustments." hidden="1">{#N/A,#N/A,TRUE,"Summary";#N/A,#N/A,TRUE,"Amort.";#N/A,#N/A,TRUE,"93TAX";#N/A,#N/A,TRUE,"93NOLCB";#N/A,#N/A,TRUE,"92TAX";#N/A,#N/A,TRUE,"92NOLCB";#N/A,#N/A,TRUE,"91TAX";#N/A,#N/A,TRUE,"91NOLCB";#N/A,#N/A,TRUE,"92AMTNOL";#N/A,#N/A,TRUE,"921120X"}</definedName>
    <definedName name="wrn.Back._.Page." hidden="1">{"Back Page",#N/A,FALSE,"Front and Back"}</definedName>
    <definedName name="wrn.Balance._.Sheet." hidden="1">{"Balance sheet - BS",#N/A,TRUE,"BS";"Balance Sheet - BS 1",#N/A,TRUE,"BS"}</definedName>
    <definedName name="wrn.Balance._.Sheet._.Set." hidden="1">{"Balance Sheet",#N/A,FALSE,"bsheet";"Assets Schedule",#N/A,FALSE,"bsheet";"Notes",#N/A,FALSE,"bsheet";"Abstract",#N/A,FALSE,"bsheet";"Cash Flow",#N/A,FALSE,"bsheet";"groupings",#N/A,FALSE,"bsheet";"Stocks",#N/A,FALSE,"bsheet";"Trial",#N/A,FALSE,"bsheet"}</definedName>
    <definedName name="wrn.Balance._.Sheet._.Set._1" hidden="1">{"Balance Sheet",#N/A,FALSE,"bsheet";"Assets Schedule",#N/A,FALSE,"bsheet";"Notes",#N/A,FALSE,"bsheet";"Abstract",#N/A,FALSE,"bsheet";"Cash Flow",#N/A,FALSE,"bsheet";"groupings",#N/A,FALSE,"bsheet";"Stocks",#N/A,FALSE,"bsheet";"Trial",#N/A,FALSE,"bsheet"}</definedName>
    <definedName name="wrn.Balance._.Sheet._.Set._1_1" hidden="1">{"Balance Sheet",#N/A,FALSE,"bsheet";"Assets Schedule",#N/A,FALSE,"bsheet";"Notes",#N/A,FALSE,"bsheet";"Abstract",#N/A,FALSE,"bsheet";"Cash Flow",#N/A,FALSE,"bsheet";"groupings",#N/A,FALSE,"bsheet";"Stocks",#N/A,FALSE,"bsheet";"Trial",#N/A,FALSE,"bsheet"}</definedName>
    <definedName name="wrn.Balance._.Sheet._.Set._2" hidden="1">{"Balance Sheet",#N/A,FALSE,"bsheet";"Assets Schedule",#N/A,FALSE,"bsheet";"Notes",#N/A,FALSE,"bsheet";"Abstract",#N/A,FALSE,"bsheet";"Cash Flow",#N/A,FALSE,"bsheet";"groupings",#N/A,FALSE,"bsheet";"Stocks",#N/A,FALSE,"bsheet";"Trial",#N/A,FALSE,"bsheet"}</definedName>
    <definedName name="wrn.Bewegungsbilanz." hidden="1">{#N/A,#N/A,FALSE,"Mittelherkunft";#N/A,#N/A,FALSE,"Mittelverwendung"}</definedName>
    <definedName name="wrn.BILAN." hidden="1">{#N/A,#N/A,FALSE,"Feuil1";#N/A,#N/A,FALSE,"ACTIF";#N/A,#N/A,FALSE,"PASSIF";#N/A,#N/A,FALSE,"CPC";#N/A,#N/A,FALSE,"CPC(suite)";#N/A,#N/A,FALSE,"tab3";#N/A,#N/A,FALSE,"TAB4";#N/A,#N/A,FALSE,"Tab 5";#N/A,#N/A,FALSE,"Tab 6";#N/A,#N/A,FALSE,"Tab 6 (2)";#N/A,#N/A,FALSE,"TAB N° 7";#N/A,#N/A,FALSE,"TAB n°8";#N/A,#N/A,FALSE,"TAB n° 9";#N/A,#N/A,FALSE,"TAB10";#N/A,#N/A,FALSE,"TAB 12";#N/A,#N/A,FALSE,"TAB11";#N/A,#N/A,FALSE,"TAB N° 13";#N/A,#N/A,FALSE,"tab14";#N/A,#N/A,FALSE,"TAB 15";#N/A,#N/A,FALSE,"TAB16";#N/A,#N/A,FALSE,"TAB 17";#N/A,#N/A,FALSE,"tab 18";#N/A,#N/A,FALSE,"TAB 19";#N/A,#N/A,FALSE,"tab20";#N/A,#N/A,FALSE,"CMDE";#N/A,#N/A,FALSE,"Variation du portefeuille";#N/A,#N/A,FALSE,"Variation du compte courants"}</definedName>
    <definedName name="wrn.Bilanz." hidden="1">{#N/A,#N/A,FALSE,"Layout Aktiva";#N/A,#N/A,FALSE,"Layout Passiva"}</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nus." hidden="1">{#N/A,#N/A,FALSE,"Bonus"}</definedName>
    <definedName name="wrn.bor." hidden="1">{"satış-üretim",#N/A,FALSE,"faaliyet bilgileri";"pancar-avans",#N/A,FALSE,"faaliyet bilgileri";"smm-ytl bazlı",#N/A,FALSE,"faaliyet bilgileri";"smm-$",#N/A,FALSE,"faaliyet bilgileri";"yardımcı malzeme-personel",#N/A,FALSE,"faaliyet bilgileri";"diğer",#N/A,FALSE,"faaliyet bilgileri";"bilanço-ytl bazlı",#N/A,FALSE,"TL-kanuni";"gelir tablosu-ytl bazlı",#N/A,FALSE,"TL-kanuni";"rasyo analizi",#N/A,FALSE,"TL-kanuni";"bilanço $",#N/A,FALSE,"DCF";"gelir tablosu $",#N/A,FALSE,"DCF"}</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rief." hidden="1">{#N/A,#N/A,TRUE,"Summary";#N/A,#N/A,TRUE,"Balance Sheet";#N/A,#N/A,TRUE,"P &amp; L";#N/A,#N/A,TRUE,"Fixed Assets";#N/A,#N/A,TRUE,"Cash Flows"}</definedName>
    <definedName name="wrn.BROCHURE." hidden="1">{#N/A,#N/A,FALSE,"T1A";#N/A,#N/A,FALSE,"T1B";#N/A,#N/A,FALSE,"T2";#N/A,#N/A,FALSE,"T4";#N/A,#N/A,FALSE,"T5_6";#N/A,#N/A,FALSE,"T9";#N/A,#N/A,FALSE,"T11";#N/A,#N/A,FALSE,"T12";#N/A,#N/A,FALSE,"T13";#N/A,#N/A,FALSE,"T14A";#N/A,#N/A,FALSE,"T14B";#N/A,#N/A,FALSE,"T14C";#N/A,#N/A,FALSE,"T15";#N/A,#N/A,FALSE,"T16";#N/A,#N/A,FALSE,"T17";#N/A,#N/A,FALSE,"T18";#N/A,#N/A,FALSE,"T19";#N/A,#N/A,FALSE,"T20";#N/A,#N/A,FALSE,"T21";#N/A,#N/A,FALSE,"T22"}</definedName>
    <definedName name="wrn.BS." hidden="1">{"BS Con'd",#N/A,FALSE,"BS";"BS Con'g",#N/A,FALSE,"BS"}</definedName>
    <definedName name="wrn.Budget." hidden="1">{#N/A,#N/A,FALSE,"OCP (11)";#N/A,#N/A,FALSE,"DEG (12)";#N/A,#N/A,FALSE,"DEK (13)";#N/A,#N/A,FALSE,"OCP-PR(23)";#N/A,#N/A,FALSE,"DEP.FONC (24)";#N/A,#N/A,FALSE,"DEG-PR(28)";#N/A,#N/A,FALSE,"DEK-PR(34)"}</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profit._.and._.loss." hidden="1">{"budget992000 profit and loss",#N/A,FALSE,"Celtel alternative 6"}</definedName>
    <definedName name="wrn.budget._.tariffs._.and._.usage." hidden="1">{"budget992000 tariff and usage",#N/A,FALSE,"Celtel alternative 6"}</definedName>
    <definedName name="wrn.Budget2000." hidden="1">{#N/A,#N/A,FALSE,"Title";#N/A,#N/A,FALSE,"Corp b sheet";#N/A,#N/A,FALSE,"MODIFIED Pl";#N/A,#N/A,FALSE,"Balance Sheet";#N/A,#N/A,FALSE,"Profit and Loss";#N/A,#N/A,FALSE,"Supplement info";#N/A,#N/A,FALSE,"Cashflow";#N/A,#N/A,FALSE,"Asspc Co - Inv Schedule";#N/A,#N/A,FALSE,"kpi"}</definedName>
    <definedName name="wrn.C_01." hidden="1">{#N/A,#N/A,FALSE,"C_01 CASE 1";#N/A,#N/A,FALSE,"C_01 CASE 2"}</definedName>
    <definedName name="wrn.Camparative." hidden="1">{#N/A,#N/A,FALSE,"MARCH. RESULTS"}</definedName>
    <definedName name="wrn.Capacity." hidden="1">{#N/A,#N/A,FALSE,"Capacity"}</definedName>
    <definedName name="wrn.CAPEX." hidden="1">{"capex_annual",#N/A,TRUE,"CAPEX";"capex_monthly",#N/A,TRUE,"CAPEX"}</definedName>
    <definedName name="wrn.Capex._.Summary."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wrn.CAPREIT." hidden="1">{#N/A,#N/A,FALSE,"CAPREIT"}</definedName>
    <definedName name="wrn.CAPREIT2" hidden="1">{#N/A,#N/A,FALSE,"CAPREIT"}</definedName>
    <definedName name="wrn.Cardiovasculars." hidden="1">{#N/A,#N/A,FALSE,"Card";#N/A,#N/A,FALSE,"Prav";#N/A,#N/A,FALSE,"Irbe";#N/A,#N/A,FALSE,"Plavix";#N/A,#N/A,FALSE,"Capt";#N/A,#N/A,FALSE,"Fosi"}</definedName>
    <definedName name="wrn.Cash." hidden="1">{"CashPrint",#N/A,FALSE,"Cash"}</definedName>
    <definedName name="wrn.CASH._.FLOW." hidden="1">{"CASH FLOW",#N/A,FALSE,"A"}</definedName>
    <definedName name="wrn.Cash._.Flow._.Statement." hidden="1">{#N/A,#N/A,FALSE,"Financial Datas"}</definedName>
    <definedName name="wrn.CASH._.FLOW._1" hidden="1">{"CASH FLOW",#N/A,FALSE,"A"}</definedName>
    <definedName name="wrn.CASH._.FLOW._1_1" hidden="1">{"CASH FLOW",#N/A,FALSE,"A"}</definedName>
    <definedName name="wrn.CASH._.FLOW._2" hidden="1">{"CASH FLOW",#N/A,FALSE,"A"}</definedName>
    <definedName name="wrn.Cash._.Plan." hidden="1">{"cash plan",#N/A,FALSE,"fccashflow"}</definedName>
    <definedName name="wrn.Cashflow."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wrn.Cashflow._.Summary." hidden="1">{#N/A,#N/A,FALSE,"Cashflow"}</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USD." hidden="1">{"CEGH sub-group years USD",#N/A,TRUE,"Profit and Loss";"CEGH sub-group years USD",#N/A,TRUE,"Firm capex";"CEGH sub-group years USD",#N/A,TRUE,"Cashflow";"CEGH sub-group years USD",#N/A,TRUE,"Balance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Central._.Nervous._.System." hidden="1">{#N/A,#N/A,FALSE,"CNS";#N/A,#N/A,FALSE,"Serz";#N/A,#N/A,FALSE,"Ace"}</definedName>
    <definedName name="wrn.CF." hidden="1">{#N/A,#N/A,FALSE,"CF YTD";#N/A,#N/A,FALSE,"CF MTD";#N/A,#N/A,FALSE,"CF WS"}</definedName>
    <definedName name="wrn.cf2" hidden="1">{#N/A,#N/A,FALSE,"CF YTD";#N/A,#N/A,FALSE,"CF MTD";#N/A,#N/A,FALSE,"CF WS"}</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harts._.FSP."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wrn.Charts._.Overall."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rn.Chiffre._.d_affaires." hidden="1">{"Chffre d'affaires DEK",#N/A,FALSE,"Chiffre d'affaires";"Chiffre d'affaires DEG",#N/A,FALSE,"Chiffre d'affaires";"Chiffre d'affaires OCP",#N/A,FALSE,"Chiffre d'affaires"}</definedName>
    <definedName name="wrn.Chiron._.IRS._.Audit." hidden="1">{#N/A,#N/A,FALSE,"Summary";#N/A,#N/A,FALSE,"1991";#N/A,#N/A,FALSE,"91 AMT";#N/A,#N/A,FALSE,"1992";#N/A,#N/A,FALSE,"92 AMT";#N/A,#N/A,FALSE,"1993";#N/A,#N/A,FALSE,"93 AMT"}</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OMBINED." hidden="1">{#N/A,#N/A,FALSE,"INPUTS";#N/A,#N/A,FALSE,"PROFORMA BSHEET";#N/A,#N/A,FALSE,"COMBINED";#N/A,#N/A,FALSE,"HIGH YIELD";#N/A,#N/A,FALSE,"COMB_GRAPHS"}</definedName>
    <definedName name="wrn.COMBINED._1" hidden="1">{#N/A,#N/A,FALSE,"INPUTS";#N/A,#N/A,FALSE,"PROFORMA BSHEET";#N/A,#N/A,FALSE,"COMBINED";#N/A,#N/A,FALSE,"HIGH YIELD";#N/A,#N/A,FALSE,"COMB_GRAPHS"}</definedName>
    <definedName name="wrn.COMBINED._2" hidden="1">{#N/A,#N/A,FALSE,"INPUTS";#N/A,#N/A,FALSE,"PROFORMA BSHEET";#N/A,#N/A,FALSE,"COMBINED";#N/A,#N/A,FALSE,"HIGH YIELD";#N/A,#N/A,FALSE,"COMB_GRAPHS"}</definedName>
    <definedName name="wrn.COMBINED._3" hidden="1">{#N/A,#N/A,FALSE,"INPUTS";#N/A,#N/A,FALSE,"PROFORMA BSHEET";#N/A,#N/A,FALSE,"COMBINED";#N/A,#N/A,FALSE,"HIGH YIELD";#N/A,#N/A,FALSE,"COMB_GRAPHS"}</definedName>
    <definedName name="wrn.COMBINED._4" hidden="1">{#N/A,#N/A,FALSE,"INPUTS";#N/A,#N/A,FALSE,"PROFORMA BSHEET";#N/A,#N/A,FALSE,"COMBINED";#N/A,#N/A,FALSE,"HIGH YIELD";#N/A,#N/A,FALSE,"COMB_GRAPHS"}</definedName>
    <definedName name="wrn.COMBINED._5" hidden="1">{#N/A,#N/A,FALSE,"INPUTS";#N/A,#N/A,FALSE,"PROFORMA BSHEET";#N/A,#N/A,FALSE,"COMBINED";#N/A,#N/A,FALSE,"HIGH YIELD";#N/A,#N/A,FALSE,"COMB_GRAPHS"}</definedName>
    <definedName name="wrn.COMMENTAIRES." hidden="1">{#N/A,#N/A,FALSE,"SYNTHESE-c";#N/A,#N/A,FALSE,"PUB-c";#N/A,#N/A,FALSE,"OP CONSO-c";#N/A,#N/A,FALSE,"REFERENCTS-c";#N/A,#N/A,FALSE,"ETUDES MKG-c";#N/A,#N/A,FALSE,"PACKAGING-c";#N/A,#N/A,FALSE,"DIR COM-c";#N/A,#N/A,FALSE,"MEDIA-c"}</definedName>
    <definedName name="wrn.COMMISSION." hidden="1">{"FORM17",#N/A,FALSE,"Commission1";"FORM17.1",#N/A,FALSE,"Commission2"}</definedName>
    <definedName name="wrn.CompAbs." hidden="1">{#N/A,#N/A,FALSE,"CompAbs"}</definedName>
    <definedName name="wrn.COMPCO." hidden="1">{"Page1",#N/A,FALSE,"CompCo";"Page2",#N/A,FALSE,"CompCo"}</definedName>
    <definedName name="wrn.complet."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wrn.comps." hidden="1">{#N/A,#N/A,FALSE,"Comp"}</definedName>
    <definedName name="wrn.Computation._.3CD._.Details." hidden="1">{"Computation Tax",#N/A,FALSE,"43B";"Dep I.Tax",#N/A,FALSE,"43B";"I Tax Losses",#N/A,FALSE,"43B";"Annex-III 3CD",#N/A,FALSE,"43B";"Cash Payments",#N/A,FALSE,"43B";"43B",#N/A,FALSE,"43B"}</definedName>
    <definedName name="wrn.Computation._.3CD._.Details._1" hidden="1">{"Computation Tax",#N/A,FALSE,"43B";"Dep I.Tax",#N/A,FALSE,"43B";"I Tax Losses",#N/A,FALSE,"43B";"Annex-III 3CD",#N/A,FALSE,"43B";"Cash Payments",#N/A,FALSE,"43B";"43B",#N/A,FALSE,"43B"}</definedName>
    <definedName name="wrn.Computation._.3CD._.Details._1_1" hidden="1">{"Computation Tax",#N/A,FALSE,"43B";"Dep I.Tax",#N/A,FALSE,"43B";"I Tax Losses",#N/A,FALSE,"43B";"Annex-III 3CD",#N/A,FALSE,"43B";"Cash Payments",#N/A,FALSE,"43B";"43B",#N/A,FALSE,"43B"}</definedName>
    <definedName name="wrn.Computation._.3CD._.Details._2" hidden="1">{"Computation Tax",#N/A,FALSE,"43B";"Dep I.Tax",#N/A,FALSE,"43B";"I Tax Losses",#N/A,FALSE,"43B";"Annex-III 3CD",#N/A,FALSE,"43B";"Cash Payments",#N/A,FALSE,"43B";"43B",#N/A,FALSE,"43B"}</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RR." hidden="1">{"INCSTMT1",#N/A,FALSE,"COR";"INCSTMT2",#N/A,FALSE,"COR"}</definedName>
    <definedName name="wrn.Cover." hidden="1">{"coverall",#N/A,FALSE,"Definitions";"cover1",#N/A,FALSE,"Definitions";"cover2",#N/A,FALSE,"Definitions";"cover3",#N/A,FALSE,"Definitions";"cover4",#N/A,FALSE,"Definitions";"cover5",#N/A,FALSE,"Definitions";"blank",#N/A,FALSE,"Definitions"}</definedName>
    <definedName name="wrn.CPC." hidden="1">{#N/A,#N/A,FALSE,"DEG (12)";#N/A,#N/A,FALSE,"OCP (11)";#N/A,#N/A,FALSE,"DEK (13)"}</definedName>
    <definedName name="wrn.Daily._.POB." hidden="1">{#N/A,#N/A,FALSE,"Sheet1 (2)"}</definedName>
    <definedName name="wrn.Danilo." hidden="1">{#N/A,#N/A,TRUE,"Main Issues";#N/A,#N/A,TRUE,"Income statement ($)"}</definedName>
    <definedName name="wrn.Dash._.Board." hidden="1">{#N/A,#N/A,FALSE,"Dashboard";#N/A,#N/A,FALSE,"BULK Dashboard";#N/A,#N/A,FALSE,"Pnue. &amp; Env. Dashboard";#N/A,#N/A,FALSE,"Spes. Equip. Dashboard";#N/A,#N/A,FALSE,"IST Dashboard";#N/A,#N/A,FALSE,"ASS Dashboard"}</definedName>
    <definedName name="wrn.database." hidden="1">{"subs",#N/A,FALSE,"database ";"proportional",#N/A,FALSE,"database "}</definedName>
    <definedName name="wrn.dcf." hidden="1">{"mgmt forecast",#N/A,FALSE,"Mgmt Forecast";"dcf table",#N/A,FALSE,"Mgmt Forecast";"sensitivity",#N/A,FALSE,"Mgmt Forecast";"table inputs",#N/A,FALSE,"Mgmt Forecast";"calculations",#N/A,FALSE,"Mgmt Forecast"}</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bie._.Hawkins." hidden="1">{"Admin Costs",#N/A,FALSE,"Act.Fcst Costs"}</definedName>
    <definedName name="wrn.DEG." hidden="1">{#N/A,#N/A,FALSE,"DEG-PR(28)";#N/A,#N/A,FALSE,"DEG (12)";#N/A,#N/A,FALSE,"Frais Financiers ";#N/A,#N/A,FALSE,"Redevance";"Chiffre d'affaires DEG",#N/A,FALSE,"Chiffre d'affaires";#N/A,#N/A,FALSE,"Dotations"}</definedName>
    <definedName name="wrn.DEK." hidden="1">{#N/A,#N/A,FALSE,"DEK-PR(34)";#N/A,#N/A,FALSE,"DEK (13)";"Chffre d'affaires DEK",#N/A,FALSE,"Chiffre d'affaires";#N/A,#N/A,FALSE,"Dotations";#N/A,#N/A,FALSE,"Frais Financiers ";#N/A,#N/A,FALSE,"Redevance"}</definedName>
    <definedName name="wrn.denso." hidden="1">{#N/A,#N/A,FALSE,"196126-0690";#N/A,#N/A,FALSE,"196126-0690";#N/A,#N/A,FALSE,"1961165-0201"}</definedName>
    <definedName name="wrn.Depreciation." hidden="1">{"GAAP Deprec",#N/A,TRUE,"Financials";"Tax Deprec",#N/A,TRUE,"Financials"}</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hidden="1">{#N/A,#N/A,FALSE,"Detail"}</definedName>
    <definedName name="wrn.Detail_Projection." hidden="1">{#N/A,#N/A,FALSE,"Detail YTD"}</definedName>
    <definedName name="wrn.Detailed._.P._.and._.L." hidden="1">{"P and L Detail Page 1",#N/A,FALSE,"Data";"P and L Detail Page 2",#N/A,FALSE,"Data"}</definedName>
    <definedName name="wrn.document." hidden="1">{"consolidated",#N/A,FALSE,"Sheet1";"cms",#N/A,FALSE,"Sheet1";"fse",#N/A,FALSE,"Sheet1"}</definedName>
    <definedName name="wrn.Draft." hidden="1">{"Draft",#N/A,FALSE,"Feb-96"}</definedName>
    <definedName name="wrn.Drawings." hidden="1">{"DDC1",#N/A,FALSE,"I";"DDC2",#N/A,FALSE,"I"}</definedName>
    <definedName name="wrn.Drawings._1" hidden="1">{"DDC1",#N/A,FALSE,"I";"DDC2",#N/A,FALSE,"I"}</definedName>
    <definedName name="wrn.Drawings._2" hidden="1">{"DDC1",#N/A,FALSE,"I";"DDC2",#N/A,FALSE,"I"}</definedName>
    <definedName name="wrn.Drawings._3" hidden="1">{"DDC1",#N/A,FALSE,"I";"DDC2",#N/A,FALSE,"I"}</definedName>
    <definedName name="wrn.Drawings._4" hidden="1">{"DDC1",#N/A,FALSE,"I";"DDC2",#N/A,FALSE,"I"}</definedName>
    <definedName name="wrn.Drawings._5" hidden="1">{"DDC1",#N/A,FALSE,"I";"DDC2",#N/A,FALSE,"I"}</definedName>
    <definedName name="wrn.Drs._.Rep." hidden="1">{#N/A,#N/A,FALSE,"Apr'01"}</definedName>
    <definedName name="wrn.Drs._.Rep._1" hidden="1">{#N/A,#N/A,FALSE,"Apr'01"}</definedName>
    <definedName name="wrn.Drs._.Rep._2" hidden="1">{#N/A,#N/A,FALSE,"Apr'01"}</definedName>
    <definedName name="wrn.Drs._.Rep._3" hidden="1">{#N/A,#N/A,FALSE,"Apr'01"}</definedName>
    <definedName name="wrn.Economic._.Value._.Added._.Analysis." hidden="1">{"EVA",#N/A,FALSE,"EVA";"WACC",#N/A,FALSE,"WACC"}</definedName>
    <definedName name="wrn.EDAR." hidden="1">{"Datos",#N/A,TRUE,"Datos"}</definedName>
    <definedName name="wrn.EDITIONMATRICE." hidden="1">{#N/A,#N/A,FALSE,"REPORTINDUSTRIEL";#N/A,#N/A,FALSE,"REPORTSAGAL"}</definedName>
    <definedName name="wrn.Edo._.Res._.Acumulado." hidden="1">{"Edo Res Acum 1 Corrientes",#N/A,FALSE,"Edo Res Acum ";"Edo Res Acum 2 Corrientes",#N/A,FALSE,"Edo Res Acum "}</definedName>
    <definedName name="wrn.edvtcshl." hidden="1">{#N/A,#N/A,FALSE,"vtcshl92";#N/A,#N/A,FALSE,"vtcshl93";#N/A,#N/A,FALSE,"vtcshl94";#N/A,#N/A,FALSE,"vtcshl95";#N/A,#N/A,FALSE,"vtcshl96"}</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USD." hidden="1">{"EE4 Budget years USD",#N/A,TRUE,"Profit and Loss";"EE4 Budget years USD",#N/A,TRUE,"Firm capex";"EE4 Budget years USD",#N/A,TRUE,"Cashflow";"EE4 Budget years USD",#N/A,TRUE,"Balance Sheet"}</definedName>
    <definedName name="wrn.Elaborate." hidden="1">{#N/A,#N/A,FALSE,"Cash Flows";#N/A,#N/A,FALSE,"Fixed Assets";#N/A,#N/A,FALSE,"Balance Sheet";#N/A,#N/A,FALSE,"P &amp; L"}</definedName>
    <definedName name="wrn.Equipment._.cost." hidden="1">{"Equipment cost",#N/A,FALSE,"bulks"}</definedName>
    <definedName name="wrn.eregli." hidden="1">{"satış-üretim",#N/A,FALSE,"faaliyet bilgileri";"pancar-avans",#N/A,FALSE,"faaliyet bilgileri";"smm-ytl bazlı",#N/A,FALSE,"faaliyet bilgileri";"smm-$",#N/A,FALSE,"faaliyet bilgileri";"yardımcı malzeme-personel",#N/A,FALSE,"faaliyet bilgileri";"diğer",#N/A,FALSE,"faaliyet bilgileri";"bilanço-ytl",#N/A,FALSE,"TL-kanuni";"gelir tablosu-ytl",#N/A,FALSE,"TL-kanuni";"rasyo analizi",#N/A,FALSE,"TL-kanuni";"bilanço $",#N/A,FALSE,"DCF";"gelir tablosu $",#N/A,FALSE,"DCF"}</definedName>
    <definedName name="wrn.Escenarios._.de._.Bandas." hidden="1">{#N/A,"Valores de los cuartiles",FALSE,"INFO BANDAS";#N/A,"Valores redondeados",FALSE,"INFO BANDAS"}</definedName>
    <definedName name="wrn.Estado._.Resultados._.constantes." hidden="1">{"Edo Resultados 1 constantes",#N/A,FALSE,"Edo Res";"Edo Resultados 2 constantes",#N/A,FALSE,"Edo Res"}</definedName>
    <definedName name="wrn.Estado._.Resultados._.corrientes." hidden="1">{"Edo Resultados 1 corrientes",#N/A,FALSE,"Edo Res";"Edo Resultados 2 corrientes",#N/A,FALSE,"Edo Res"}</definedName>
    <definedName name="wrn.este." hidden="1">{#N/A,#N/A,FALSE,"DATOS";#N/A,#N/A,FALSE,"RESUMEN";#N/A,#N/A,FALSE,"INVERS"}</definedName>
    <definedName name="wrn.Etafi." hidden="1">{#N/A,#N/A,FALSE,"SIG";#N/A,#N/A,FALSE,"Graphe_SIG";#N/A,#N/A,FALSE,"CAF";#N/A,#N/A,FALSE,"VA";#N/A,#N/A,FALSE,"Autofinancement";#N/A,#N/A,FALSE,"BILAN";#N/A,#N/A,FALSE,"FR";#N/A,#N/A,FALSE,"Exploitation";#N/A,#N/A,FALSE,"Rentabilité";#N/A,#N/A,FALSE,"Profit";#N/A,#N/A,FALSE,"Financier";#N/A,#N/A,FALSE,"Trésorerie"}</definedName>
    <definedName name="wrn.Etafi._1" hidden="1">{#N/A,#N/A,FALSE,"SIG";#N/A,#N/A,FALSE,"Graphe_SIG";#N/A,#N/A,FALSE,"CAF";#N/A,#N/A,FALSE,"VA";#N/A,#N/A,FALSE,"Autofinancement";#N/A,#N/A,FALSE,"BILAN";#N/A,#N/A,FALSE,"FR";#N/A,#N/A,FALSE,"Exploitation";#N/A,#N/A,FALSE,"Rentabilité";#N/A,#N/A,FALSE,"Profit";#N/A,#N/A,FALSE,"Financier";#N/A,#N/A,FALSE,"Trésorerie"}</definedName>
    <definedName name="wrn.Etafi._1_1" hidden="1">{#N/A,#N/A,FALSE,"SIG";#N/A,#N/A,FALSE,"Graphe_SIG";#N/A,#N/A,FALSE,"CAF";#N/A,#N/A,FALSE,"VA";#N/A,#N/A,FALSE,"Autofinancement";#N/A,#N/A,FALSE,"BILAN";#N/A,#N/A,FALSE,"FR";#N/A,#N/A,FALSE,"Exploitation";#N/A,#N/A,FALSE,"Rentabilité";#N/A,#N/A,FALSE,"Profit";#N/A,#N/A,FALSE,"Financier";#N/A,#N/A,FALSE,"Trésorerie"}</definedName>
    <definedName name="wrn.Etafi._2" hidden="1">{#N/A,#N/A,FALSE,"SIG";#N/A,#N/A,FALSE,"Graphe_SIG";#N/A,#N/A,FALSE,"CAF";#N/A,#N/A,FALSE,"VA";#N/A,#N/A,FALSE,"Autofinancement";#N/A,#N/A,FALSE,"BILAN";#N/A,#N/A,FALSE,"FR";#N/A,#N/A,FALSE,"Exploitation";#N/A,#N/A,FALSE,"Rentabilité";#N/A,#N/A,FALSE,"Profit";#N/A,#N/A,FALSE,"Financier";#N/A,#N/A,FALSE,"Trésorerie"}</definedName>
    <definedName name="wrn.Etafi._2_1" hidden="1">{#N/A,#N/A,FALSE,"SIG";#N/A,#N/A,FALSE,"Graphe_SIG";#N/A,#N/A,FALSE,"CAF";#N/A,#N/A,FALSE,"VA";#N/A,#N/A,FALSE,"Autofinancement";#N/A,#N/A,FALSE,"BILAN";#N/A,#N/A,FALSE,"FR";#N/A,#N/A,FALSE,"Exploitation";#N/A,#N/A,FALSE,"Rentabilité";#N/A,#N/A,FALSE,"Profit";#N/A,#N/A,FALSE,"Financier";#N/A,#N/A,FALSE,"Trésorerie"}</definedName>
    <definedName name="wrn.Etafi._3" hidden="1">{#N/A,#N/A,FALSE,"SIG";#N/A,#N/A,FALSE,"Graphe_SIG";#N/A,#N/A,FALSE,"CAF";#N/A,#N/A,FALSE,"VA";#N/A,#N/A,FALSE,"Autofinancement";#N/A,#N/A,FALSE,"BILAN";#N/A,#N/A,FALSE,"FR";#N/A,#N/A,FALSE,"Exploitation";#N/A,#N/A,FALSE,"Rentabilité";#N/A,#N/A,FALSE,"Profit";#N/A,#N/A,FALSE,"Financier";#N/A,#N/A,FALSE,"Trésorerie"}</definedName>
    <definedName name="wrn.Etafi._3_1" hidden="1">{#N/A,#N/A,FALSE,"SIG";#N/A,#N/A,FALSE,"Graphe_SIG";#N/A,#N/A,FALSE,"CAF";#N/A,#N/A,FALSE,"VA";#N/A,#N/A,FALSE,"Autofinancement";#N/A,#N/A,FALSE,"BILAN";#N/A,#N/A,FALSE,"FR";#N/A,#N/A,FALSE,"Exploitation";#N/A,#N/A,FALSE,"Rentabilité";#N/A,#N/A,FALSE,"Profit";#N/A,#N/A,FALSE,"Financier";#N/A,#N/A,FALSE,"Trésorerie"}</definedName>
    <definedName name="wrn.Etafi._4" hidden="1">{#N/A,#N/A,FALSE,"SIG";#N/A,#N/A,FALSE,"Graphe_SIG";#N/A,#N/A,FALSE,"CAF";#N/A,#N/A,FALSE,"VA";#N/A,#N/A,FALSE,"Autofinancement";#N/A,#N/A,FALSE,"BILAN";#N/A,#N/A,FALSE,"FR";#N/A,#N/A,FALSE,"Exploitation";#N/A,#N/A,FALSE,"Rentabilité";#N/A,#N/A,FALSE,"Profit";#N/A,#N/A,FALSE,"Financier";#N/A,#N/A,FALSE,"Trésorerie"}</definedName>
    <definedName name="wrn.Etats._.de._.calcul." hidden="1">{"Frais financiers",#N/A,FALSE,"Frais Financiers ";"Charges de Personnel",#N/A,FALSE,"Données CPC";#N/A,#N/A,FALSE,"Dotations";"Chiffre d'affaires",#N/A,FALSE,"Chiffre d'affaires";"Redevance",#N/A,FALSE,"Redevance"}</definedName>
    <definedName name="wrn.ETATS._.DE._.SYNTHESE." hidden="1">{#N/A,#N/A,FALSE,"TABLEAU DES FLUX";#N/A,#N/A,FALSE,"COMPTE DE RESULTAT";#N/A,#N/A,FALSE,"BILAN FINANCIER";#N/A,#N/A,FALSE,"BSPL_96"}</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NTUAL." hidden="1">{#N/A,#N/A,FALSE,"PREÇO.CPV.CA60";#N/A,#N/A,FALSE,"GALVANIZADOS";#N/A,#N/A,FALSE,"OVALADOS";#N/A,#N/A,FALSE,"TREF IND.";#N/A,#N/A,FALSE,"PREGOS";#N/A,#N/A,FALSE,"RECOZIDOS";#N/A,#N/A,FALSE,"FARPADOS";#N/A,#N/A,FALSE,"SEG INDÚSTRIA";#N/A,#N/A,FALSE,"SEG AGROPECUÁRIA";#N/A,#N/A,FALSE,"SEG CONST.CIVIL"}</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LOTACIO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wrn.FAX." hidden="1">{"Fax DEG",#N/A,FALSE,"FAX DEG DEK DB";"Fax DEK",#N/A,FALSE,"FAX DEG DEK DB"}</definedName>
    <definedName name="wrn.FCB." hidden="1">{"FCB_ALL",#N/A,FALSE,"FCB"}</definedName>
    <definedName name="wrn.fcb2" hidden="1">{"FCB_ALL",#N/A,FALSE,"FCB"}</definedName>
    <definedName name="wrn.FCG._.Express."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ebruary._.Billing." hidden="1">{#N/A,#N/A,FALSE,"0295Bill";#N/A,#N/A,FALSE,"FebExp"}</definedName>
    <definedName name="wrn.FICA." hidden="1">{#N/A,#N/A,FALSE,"FICA"}</definedName>
    <definedName name="wrn.Final." hidden="1">{"Final",#N/A,FALSE,"Feb-96"}</definedName>
    <definedName name="wrn.Financial._.Output." hidden="1">{"P and L",#N/A,FALSE,"Financial Output";"Cashflow",#N/A,FALSE,"Financial Output";"Balance Sheet",#N/A,FALSE,"Financial Output"}</definedName>
    <definedName name="wrn.Financial._.Summary._.NZ._.DOLLARS." hidden="1">{#N/A,#N/A,FALSE,"Variables";#N/A,#N/A,FALSE,"NPV Cashflows NZ$";#N/A,#N/A,FALSE,"Cashflows NZ$"}</definedName>
    <definedName name="wrn.Financial._.Summary._.US._.Dollars." hidden="1">{#N/A,#N/A,FALSE,"Variables";#N/A,#N/A,FALSE,"Cashflows";#N/A,#N/A,FALSE,"NPV Cashflow"}</definedName>
    <definedName name="wrn.Financials." hidden="1">{"Inc Stmt",#N/A,TRUE,"Financials";"Common Size",#N/A,TRUE,"Financials";"BS Assets",#N/A,TRUE,"Financials";"BS Liabilities",#N/A,TRUE,"Financials";"Cash Flow Stmt",#N/A,TRUE,"Financials";"DCF",#N/A,TRUE,"Financials"}</definedName>
    <definedName name="wrn.Financials._.April._.02._.Rs._.00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cials._1" hidden="1">{#N/A,#N/A,FALSE,"Year";#N/A,#N/A,FALSE,"AC Fiscal Year";#N/A,#N/A,FALSE,"Financials By Line of Business";#N/A,#N/A,FALSE,"Line of Business Review";#N/A,#N/A,FALSE,"Activity Review";#N/A,#N/A,FALSE,"Financials By Custom Resource";#N/A,#N/A,FALSE,"Custom Resource Review"}</definedName>
    <definedName name="wrn.Financials._2" hidden="1">{#N/A,#N/A,FALSE,"Year";#N/A,#N/A,FALSE,"AC Fiscal Year";#N/A,#N/A,FALSE,"Financials By Line of Business";#N/A,#N/A,FALSE,"Line of Business Review";#N/A,#N/A,FALSE,"Activity Review";#N/A,#N/A,FALSE,"Financials By Custom Resource";#N/A,#N/A,FALSE,"Custom Resource Review"}</definedName>
    <definedName name="wrn.Finanzbedarfsrechnung." hidden="1">{#N/A,#N/A,FALSE,"Finanzbedarfsrechnung"}</definedName>
    <definedName name="wrn.finmodel." hidden="1">{#N/A,#N/A,FALSE,"Fin Model"}</definedName>
    <definedName name="wrn.FIVE._.YEAR._.PROJECTION." hidden="1">{"FIVEYEAR",#N/A,TRUE,"SUMMARY";"FIVEYEAR",#N/A,TRUE,"Ratios";"FIVEYEAR",#N/A,TRUE,"Revenue";"FIVEYEAR",#N/A,TRUE,"DETAIL";"FIVEYEAR",#N/A,TRUE,"Payroll"}</definedName>
    <definedName name="wrn.Five._.Year._.Record." hidden="1">{"Five Year Record",#N/A,FALSE,"Front and Back"}</definedName>
    <definedName name="wrn.FKL._.C." hidden="1">{"IncStat C",#N/A,FALSE,"Sheet1";"Prod Ovh C",#N/A,FALSE,"Sheet1";"MKT Ovh C",#N/A,FALSE,"Sheet1";"Admin Ovh C",#N/A,FALSE,"Sheet1";"OpSheet HF",#N/A,FALSE,"Sheet1";"OpSheet Conv",#N/A,FALSE,"Sheet1";"OpSheet NConv",#N/A,FALSE,"Sheet1";"BSheet C",#N/A,FALSE,"Sheet1"}</definedName>
    <definedName name="wrn.Forecast." hidden="1">{#N/A,#N/A,FALSE,"Summary";#N/A,#N/A,FALSE,"Schedule";#N/A,#N/A,FALSE,"Revenue";#N/A,#N/A,FALSE,"Costs";#N/A,#N/A,FALSE,"Plant Sch";#N/A,#N/A,FALSE,"Plant Cost";#N/A,#N/A,FALSE,"Labour"}</definedName>
    <definedName name="wrn.FORM1." hidden="1">{#N/A,#N/A,FALSE,"COMP"}</definedName>
    <definedName name="wrn.FORNDV." hidden="1">{"FORNDV",#N/A,FALSE,"Sheet1"}</definedName>
    <definedName name="wrn.Front._.Page." hidden="1">{"Front Page",#N/A,FALSE,"Front and Back"}</definedName>
    <definedName name="wrn.FSFEB." hidden="1">{#N/A,#N/A,FALSE,"PPA";#N/A,#N/A,FALSE,"PSR";#N/A,#N/A,FALSE,"BS";#N/A,#N/A,FALSE,"P&amp;L";#N/A,#N/A,FALSE,"SCF"}</definedName>
    <definedName name="wrn.fsjan." hidden="1">{#N/A,#N/A,FALSE,"PPA";#N/A,#N/A,FALSE,"PSR";#N/A,#N/A,FALSE,"BS";#N/A,#N/A,FALSE,"P&amp;L";#N/A,#N/A,FALSE,"SCF"}</definedName>
    <definedName name="wrn.FTS." hidden="1">{"FTS",#N/A,FALSE,"E"}</definedName>
    <definedName name="wrn.FTS._.PLANT._.BREAKUP." hidden="1">{"PLANT BREAKUP",#N/A,FALSE,"E"}</definedName>
    <definedName name="wrn.FTS._.PLANT._.BREAKUP._1" hidden="1">{"PLANT BREAKUP",#N/A,FALSE,"E"}</definedName>
    <definedName name="wrn.FTS._.PLANT._.BREAKUP._1_1" hidden="1">{"PLANT BREAKUP",#N/A,FALSE,"E"}</definedName>
    <definedName name="wrn.FTS._.PLANT._.BREAKUP._2" hidden="1">{"PLANT BREAKUP",#N/A,FALSE,"E"}</definedName>
    <definedName name="wrn.FTS._1" hidden="1">{"FTS",#N/A,FALSE,"E"}</definedName>
    <definedName name="wrn.FTS._1_1" hidden="1">{"FTS",#N/A,FALSE,"E"}</definedName>
    <definedName name="wrn.FTS._2" hidden="1">{"FTS",#N/A,FALSE,"E"}</definedName>
    <definedName name="wrn.FUI." hidden="1">{#N/A,#N/A,FALSE,"FUI"}</definedName>
    <definedName name="wrn.Ful._.Set." hidden="1">{"Bsheet",#N/A,FALSE,"Details";"P&amp;L",#N/A,FALSE,"Details";"Schedule",#N/A,FALSE,"Details";"Details",#N/A,FALSE,"Details"}</definedName>
    <definedName name="wrn.Ful._.Set._1" hidden="1">{"Bsheet",#N/A,FALSE,"Details";"P&amp;L",#N/A,FALSE,"Details";"Schedule",#N/A,FALSE,"Details";"Details",#N/A,FALSE,"Details"}</definedName>
    <definedName name="wrn.Ful._.Set._1_1" hidden="1">{"Bsheet",#N/A,FALSE,"Details";"P&amp;L",#N/A,FALSE,"Details";"Schedule",#N/A,FALSE,"Details";"Details",#N/A,FALSE,"Details"}</definedName>
    <definedName name="wrn.Ful._.Set._2" hidden="1">{"Bsheet",#N/A,FALSE,"Details";"P&amp;L",#N/A,FALSE,"Details";"Schedule",#N/A,FALSE,"Details";"Details",#N/A,FALSE,"Details"}</definedName>
    <definedName name="wrn.Full." hidden="1">{#N/A,#N/A,FALSE,"Cover";"outputs total",#N/A,FALSE,"Outputs"}</definedName>
    <definedName name="wrn.Full._.Financials." hidden="1">{#N/A,#N/A,TRUE,"Financials";#N/A,#N/A,TRUE,"Operating Statistics";#N/A,#N/A,TRUE,"Capex &amp; Depreciation";#N/A,#N/A,TRUE,"Debt"}</definedName>
    <definedName name="wrn.Full._.Model." hidden="1">{#N/A,#N/A,TRUE,"Cover sheet";#N/A,#N/A,TRUE,"DCF analysis";#N/A,#N/A,TRUE,"WACC calculation"}</definedName>
    <definedName name="wrn.Full._.Model._.Out._.Put." hidden="1">{#N/A,#N/A,FALSE,"Variables";#N/A,#N/A,FALSE,"Woodflow 2";#N/A,#N/A,FALSE,"Log Prices";#N/A,#N/A,FALSE,"Revenues";#N/A,#N/A,FALSE,"Harvesting ";#N/A,#N/A,FALSE,"Forest Developement";#N/A,#N/A,FALSE,"Cashflows NZ$";#N/A,#N/A,FALSE,"NPV Cashflows NZ$"}</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Report." hidden="1">{#N/A,#N/A,TRUE,"Income Statement";#N/A,#N/A,TRUE,"Gas Assumptions";#N/A,#N/A,TRUE,"DCF";#N/A,#N/A,TRUE,"Depreciation Matrix";#N/A,#N/A,TRUE,"Matrix";#N/A,#N/A,TRUE,"Matrix_Perpetuity"}</definedName>
    <definedName name="wrn.Full._.Set." hidden="1">{"Bsheet",#N/A,FALSE,"Details";"P&amp;l",#N/A,FALSE,"Details";"Schedule",#N/A,FALSE,"Details";"Details",#N/A,FALSE,"Details";"Annexue II",#N/A,FALSE,"Details";"Branch Bs",#N/A,FALSE,"Details";"Branch PL",#N/A,FALSE,"Details"}</definedName>
    <definedName name="wrn.Full._.Set._1" hidden="1">{"Bsheet",#N/A,FALSE,"Details";"P&amp;l",#N/A,FALSE,"Details";"Schedule",#N/A,FALSE,"Details";"Details",#N/A,FALSE,"Details";"Annexue II",#N/A,FALSE,"Details";"Branch Bs",#N/A,FALSE,"Details";"Branch PL",#N/A,FALSE,"Details"}</definedName>
    <definedName name="wrn.Full._.Set._1_1" hidden="1">{"Bsheet",#N/A,FALSE,"Details";"P&amp;l",#N/A,FALSE,"Details";"Schedule",#N/A,FALSE,"Details";"Details",#N/A,FALSE,"Details";"Annexue II",#N/A,FALSE,"Details";"Branch Bs",#N/A,FALSE,"Details";"Branch PL",#N/A,FALSE,"Details"}</definedName>
    <definedName name="wrn.Full._.Set._2" hidden="1">{"Bsheet",#N/A,FALSE,"Details";"P&amp;l",#N/A,FALSE,"Details";"Schedule",#N/A,FALSE,"Details";"Details",#N/A,FALSE,"Details";"Annexue II",#N/A,FALSE,"Details";"Branch Bs",#N/A,FALSE,"Details";"Branch PL",#N/A,FALSE,"Details"}</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Print_Out." hidden="1">{#N/A,#N/A,TRUE,"Summary";#N/A,#N/A,TRUE,"Input";#N/A,#N/A,TRUE,"Other Assump";#N/A,#N/A,TRUE,"Construction Period";#N/A,#N/A,TRUE,"Escalation";#N/A,#N/A,TRUE,"Debt";#N/A,#N/A,TRUE,"Revs&amp;Costs";#N/A,#N/A,TRUE,"Depreciation";#N/A,#N/A,TRUE,"TAX";#N/A,#N/A,TRUE,"Cash-flow";#N/A,#N/A,TRUE,"VAT";#N/A,#N/A,TRUE,"P&amp;L-BS";#N/A,#N/A,TRUE,"IRR"}</definedName>
    <definedName name="wrn.FW._.Summary."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BSumm." hidden="1">{#N/A,#N/A,FALSE,"GBSumm"}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neral.OTC1" hidden="1">{#N/A,#N/A,FALSE,"Title Page (3)";#N/A,#N/A,FALSE,"YTD - OTC";#N/A,#N/A,FALSE,"MTH - OTC"}</definedName>
    <definedName name="wrn.Geographic._.Trends." hidden="1">{"Geographic P1",#N/A,FALSE,"Division &amp; Geog"}</definedName>
    <definedName name="wrn.George._.Viska." hidden="1">{#N/A,#N/A,FALSE,"Cost Report";#N/A,#N/A,FALSE,"Qtly Summ.";#N/A,#N/A,FALSE,"Mar  Qtr";#N/A,#N/A,FALSE,"Report Summary"}</definedName>
    <definedName name="wrn.GRAPHS." hidden="1">{#N/A,#N/A,FALSE,"ACQ_GRAPHS";#N/A,#N/A,FALSE,"T_1 GRAPHS";#N/A,#N/A,FALSE,"T_2 GRAPHS";#N/A,#N/A,FALSE,"COMB_GRAPHS"}</definedName>
    <definedName name="wrn.GRAPHS._1" hidden="1">{#N/A,#N/A,FALSE,"ACQ_GRAPHS";#N/A,#N/A,FALSE,"T_1 GRAPHS";#N/A,#N/A,FALSE,"T_2 GRAPHS";#N/A,#N/A,FALSE,"COMB_GRAPHS"}</definedName>
    <definedName name="wrn.GRAPHS._2" hidden="1">{#N/A,#N/A,FALSE,"ACQ_GRAPHS";#N/A,#N/A,FALSE,"T_1 GRAPHS";#N/A,#N/A,FALSE,"T_2 GRAPHS";#N/A,#N/A,FALSE,"COMB_GRAPHS"}</definedName>
    <definedName name="wrn.GRAPHS._3" hidden="1">{#N/A,#N/A,FALSE,"ACQ_GRAPHS";#N/A,#N/A,FALSE,"T_1 GRAPHS";#N/A,#N/A,FALSE,"T_2 GRAPHS";#N/A,#N/A,FALSE,"COMB_GRAPHS"}</definedName>
    <definedName name="wrn.GRAPHS._4" hidden="1">{#N/A,#N/A,FALSE,"ACQ_GRAPHS";#N/A,#N/A,FALSE,"T_1 GRAPHS";#N/A,#N/A,FALSE,"T_2 GRAPHS";#N/A,#N/A,FALSE,"COMB_GRAPHS"}</definedName>
    <definedName name="wrn.GRAPHS._5" hidden="1">{#N/A,#N/A,FALSE,"ACQ_GRAPHS";#N/A,#N/A,FALSE,"T_1 GRAPHS";#N/A,#N/A,FALSE,"T_2 GRAPHS";#N/A,#N/A,FALSE,"COMB_GRAPHS"}</definedName>
    <definedName name="wrn.Group._.2001._.and._.2002." hidden="1">{"Group 2001 and 2002",#N/A,TRUE,"Profit and Loss";"Group 2001 and 2002",#N/A,TRUE,"Cashflow";"Group 2001 and 2002",#N/A,TRUE,"Firm capex";"Group 2001 and 2002",#N/A,TRUE,"Gross profit analysis";"Group 2001 and 2002",#N/A,TRUE,"Balance Sheet"}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Group._.by._.year." hidden="1">{"Group by year",#N/A,TRUE,"Profit and Loss";"Group by year",#N/A,TRUE,"Cashflow";"Group by year",#N/A,TRUE,"Firm capex";"Group by year",#N/A,TRUE,"Gross profit analysis";"Group by year",#N/A,TRUE,"Balance Sheet"}</definedName>
    <definedName name="wrn.GrpBen." hidden="1">{#N/A,#N/A,FALSE,"GrpBen"}</definedName>
    <definedName name="wrn.GuV." hidden="1">{#N/A,#N/A,FALSE,"Layout GuV"}</definedName>
    <definedName name="wrn.hl." hidden="1">{#N/A,#N/A,FALSE,"Pro Forma Earnings";#N/A,#N/A,FALSE,"Financial Position"}</definedName>
    <definedName name="wrn.hl.m" hidden="1">{#N/A,#N/A,FALSE,"Pro Forma Earnings";#N/A,#N/A,FALSE,"Financial Position"}</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IBP." hidden="1">{"IBP SUMMARY ANNUAL",#N/A,FALSE,"IBP Sheets";"IBP SUMMARY PHASED",#N/A,FALSE,"IBP Sheets"}</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MOBILISATIONS." hidden="1">{#N/A,#N/A,FALSE,"Maritime";#N/A,#N/A,FALSE,"Transit";#N/A,#N/A,FALSE,"Commercial";#N/A,#N/A,FALSE,"Safi";#N/A,#N/A,FALSE,"JORF LASFAR";#N/A,#N/A,FALSE,"Agadir";#N/A,#N/A,FALSE,"Nador";#N/A,#N/A,FALSE,"Phyto";#N/A,#N/A,FALSE,"TIR Mohammedia";#N/A,#N/A,FALSE,"NOUACEUR"}</definedName>
    <definedName name="wrn.Impression._.FC1." hidden="1">{#N/A,#N/A,FALSE,"Summary";#N/A,#N/A,FALSE,"Assumptions";#N/A,#N/A,FALSE,"Initial Construction Budget";#N/A,#N/A,FALSE,"Sensitivity";#N/A,#N/A,FALSE,"Construction Phase";#N/A,#N/A,FALSE,"Rev. &amp; Costs - Cal. Yr";#N/A,#N/A,FALSE,"Cashflow Cal. Yr";#N/A,#N/A,FALSE,"P&amp;L+BS"}</definedName>
    <definedName name="wrn.Impression._.globale." hidden="1">{#N/A,#N/A,TRUE,"Summary";#N/A,#N/A,TRUE,"Assumptions";#N/A,#N/A,TRUE,"Economic Assumptions";#N/A,#N/A,TRUE,"Technical Assumptions";#N/A,#N/A,TRUE,"Construction Phase";#N/A,#N/A,TRUE,"VAT";#N/A,#N/A,TRUE,"Rev. &amp; Costs ";#N/A,#N/A,TRUE,"Debt ";#N/A,#N/A,TRUE,"Tax ";#N/A,#N/A,TRUE,"P&amp;L+BS ";#N/A,#N/A,TRUE,"Cashflow"}</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er." hidden="1">{#N/A,#N/A,TRUE,"R";#N/A,#N/A,TRUE,"P";#N/A,#N/A,TRUE,"H.E";#N/A,#N/A,TRUE,"R96";#N/A,#N/A,TRUE,"S96";#N/A,#N/A,TRUE,"LAB";#N/A,#N/A,TRUE,"SITES";#N/A,#N/A,TRUE,"RE"}</definedName>
    <definedName name="wrn.income._.statement." hidden="1">{"income statement",#N/A,FALSE,"ATLAS-A"}</definedName>
    <definedName name="wrn.Infectious._.Diseases." hidden="1">{#N/A,#N/A,FALSE,"Anti";#N/A,#N/A,FALSE,"Cefa";#N/A,#N/A,FALSE,"Ceph";#N/A,#N/A,FALSE,"Cefp";#N/A,#N/A,FALSE,"Cefe";#N/A,#N/A,FALSE,"Pens";#N/A,#N/A,FALSE,"Ampi";#N/A,#N/A,FALSE,"Amox";#N/A,#N/A,FALSE,"Isox";#N/A,#N/A,FALSE,"Aztr";#N/A,#N/A,FALSE,"Videx";#N/A,#N/A,FALSE,"Zerit"}</definedName>
    <definedName name="wrn.Input." hidden="1">{#N/A,#N/A,FALSE,"Input"}</definedName>
    <definedName name="wrn.Input._.Screen." hidden="1">{#N/A,#N/A,FALSE,"Input"}</definedName>
    <definedName name="wrn.Input._.Screen._1" hidden="1">{#N/A,#N/A,FALSE,"Input"}</definedName>
    <definedName name="wrn.Input._.Screen._1_1" hidden="1">{#N/A,#N/A,FALSE,"Input"}</definedName>
    <definedName name="wrn.Input._.Screen._2" hidden="1">{#N/A,#N/A,FALSE,"Input"}</definedName>
    <definedName name="wrn.INPUT._1" hidden="1">{"Aa",#N/A,FALSE,"A";"Ba",#N/A,FALSE,"B";"Ca",#N/A,FALSE,"C";"Cb",#N/A,FALSE,"C";"Cc",#N/A,FALSE,"C";"Cd",#N/A,FALSE,"C";"Ce",#N/A,FALSE,"C";"Da",#N/A,FALSE,"D";"Ea",#N/A,FALSE,"E";"Fa",#N/A,FALSE,"F";"Fb",#N/A,FALSE,"F";"Ga",#N/A,FALSE,"G";"Ha",#N/A,FALSE,"H";"Hb",#N/A,FALSE,"H";"Hc",#N/A,FALSE,"H";"Ia",#N/A,FALSE,"I";"Ib",#N/A,FALSE,"I";"Ja",#N/A,FALSE,"J";"Ka",#N/A,FALSE,"K"}</definedName>
    <definedName name="wrn.INPUT._2" hidden="1">{"Aa",#N/A,FALSE,"A";"Ba",#N/A,FALSE,"B";"Ca",#N/A,FALSE,"C";"Cb",#N/A,FALSE,"C";"Cc",#N/A,FALSE,"C";"Cd",#N/A,FALSE,"C";"Ce",#N/A,FALSE,"C";"Da",#N/A,FALSE,"D";"Ea",#N/A,FALSE,"E";"Fa",#N/A,FALSE,"F";"Fb",#N/A,FALSE,"F";"Ga",#N/A,FALSE,"G";"Ha",#N/A,FALSE,"H";"Hb",#N/A,FALSE,"H";"Hc",#N/A,FALSE,"H";"Ia",#N/A,FALSE,"I";"Ib",#N/A,FALSE,"I";"Ja",#N/A,FALSE,"J";"Ka",#N/A,FALSE,"K"}</definedName>
    <definedName name="wrn.INPUT._3" hidden="1">{"Aa",#N/A,FALSE,"A";"Ba",#N/A,FALSE,"B";"Ca",#N/A,FALSE,"C";"Cb",#N/A,FALSE,"C";"Cc",#N/A,FALSE,"C";"Cd",#N/A,FALSE,"C";"Ce",#N/A,FALSE,"C";"Da",#N/A,FALSE,"D";"Ea",#N/A,FALSE,"E";"Fa",#N/A,FALSE,"F";"Fb",#N/A,FALSE,"F";"Ga",#N/A,FALSE,"G";"Ha",#N/A,FALSE,"H";"Hb",#N/A,FALSE,"H";"Hc",#N/A,FALSE,"H";"Ia",#N/A,FALSE,"I";"Ib",#N/A,FALSE,"I";"Ja",#N/A,FALSE,"J";"Ka",#N/A,FALSE,"K"}</definedName>
    <definedName name="wrn.INPUT._4" hidden="1">{"Aa",#N/A,FALSE,"A";"Ba",#N/A,FALSE,"B";"Ca",#N/A,FALSE,"C";"Cb",#N/A,FALSE,"C";"Cc",#N/A,FALSE,"C";"Cd",#N/A,FALSE,"C";"Ce",#N/A,FALSE,"C";"Da",#N/A,FALSE,"D";"Ea",#N/A,FALSE,"E";"Fa",#N/A,FALSE,"F";"Fb",#N/A,FALSE,"F";"Ga",#N/A,FALSE,"G";"Ha",#N/A,FALSE,"H";"Hb",#N/A,FALSE,"H";"Hc",#N/A,FALSE,"H";"Ia",#N/A,FALSE,"I";"Ib",#N/A,FALSE,"I";"Ja",#N/A,FALSE,"J";"Ka",#N/A,FALSE,"K"}</definedName>
    <definedName name="wrn.INPUT._5" hidden="1">{"Aa",#N/A,FALSE,"A";"Ba",#N/A,FALSE,"B";"Ca",#N/A,FALSE,"C";"Cb",#N/A,FALSE,"C";"Cc",#N/A,FALSE,"C";"Cd",#N/A,FALSE,"C";"Ce",#N/A,FALSE,"C";"Da",#N/A,FALSE,"D";"Ea",#N/A,FALSE,"E";"Fa",#N/A,FALSE,"F";"Fb",#N/A,FALSE,"F";"Ga",#N/A,FALSE,"G";"Ha",#N/A,FALSE,"H";"Hb",#N/A,FALSE,"H";"Hc",#N/A,FALSE,"H";"Ia",#N/A,FALSE,"I";"Ib",#N/A,FALSE,"I";"Ja",#N/A,FALSE,"J";"Ka",#N/A,FALSE,"K"}</definedName>
    <definedName name="wrn.input2" hidden="1">{"Aa",#N/A,FALSE,"A";"Ba",#N/A,FALSE,"B";"Ca",#N/A,FALSE,"C";"Cb",#N/A,FALSE,"C";"Cc",#N/A,FALSE,"C";"Cd",#N/A,FALSE,"C";"Ce",#N/A,FALSE,"C";"Da",#N/A,FALSE,"D";"Ea",#N/A,FALSE,"E";"Fa",#N/A,FALSE,"F";"Fb",#N/A,FALSE,"F";"Ga",#N/A,FALSE,"G";"Ha",#N/A,FALSE,"H";"Hb",#N/A,FALSE,"H";"Hc",#N/A,FALSE,"H";"Ia",#N/A,FALSE,"I";"Ib",#N/A,FALSE,"I";"Ja",#N/A,FALSE,"J";"Ka",#N/A,FALSE,"K"}</definedName>
    <definedName name="wrn.input2_1" hidden="1">{"Aa",#N/A,FALSE,"A";"Ba",#N/A,FALSE,"B";"Ca",#N/A,FALSE,"C";"Cb",#N/A,FALSE,"C";"Cc",#N/A,FALSE,"C";"Cd",#N/A,FALSE,"C";"Ce",#N/A,FALSE,"C";"Da",#N/A,FALSE,"D";"Ea",#N/A,FALSE,"E";"Fa",#N/A,FALSE,"F";"Fb",#N/A,FALSE,"F";"Ga",#N/A,FALSE,"G";"Ha",#N/A,FALSE,"H";"Hb",#N/A,FALSE,"H";"Hc",#N/A,FALSE,"H";"Ia",#N/A,FALSE,"I";"Ib",#N/A,FALSE,"I";"Ja",#N/A,FALSE,"J";"Ka",#N/A,FALSE,"K"}</definedName>
    <definedName name="wrn.input2_2" hidden="1">{"Aa",#N/A,FALSE,"A";"Ba",#N/A,FALSE,"B";"Ca",#N/A,FALSE,"C";"Cb",#N/A,FALSE,"C";"Cc",#N/A,FALSE,"C";"Cd",#N/A,FALSE,"C";"Ce",#N/A,FALSE,"C";"Da",#N/A,FALSE,"D";"Ea",#N/A,FALSE,"E";"Fa",#N/A,FALSE,"F";"Fb",#N/A,FALSE,"F";"Ga",#N/A,FALSE,"G";"Ha",#N/A,FALSE,"H";"Hb",#N/A,FALSE,"H";"Hc",#N/A,FALSE,"H";"Ia",#N/A,FALSE,"I";"Ib",#N/A,FALSE,"I";"Ja",#N/A,FALSE,"J";"Ka",#N/A,FALSE,"K"}</definedName>
    <definedName name="wrn.input2_3" hidden="1">{"Aa",#N/A,FALSE,"A";"Ba",#N/A,FALSE,"B";"Ca",#N/A,FALSE,"C";"Cb",#N/A,FALSE,"C";"Cc",#N/A,FALSE,"C";"Cd",#N/A,FALSE,"C";"Ce",#N/A,FALSE,"C";"Da",#N/A,FALSE,"D";"Ea",#N/A,FALSE,"E";"Fa",#N/A,FALSE,"F";"Fb",#N/A,FALSE,"F";"Ga",#N/A,FALSE,"G";"Ha",#N/A,FALSE,"H";"Hb",#N/A,FALSE,"H";"Hc",#N/A,FALSE,"H";"Ia",#N/A,FALSE,"I";"Ib",#N/A,FALSE,"I";"Ja",#N/A,FALSE,"J";"Ka",#N/A,FALSE,"K"}</definedName>
    <definedName name="wrn.input2_4" hidden="1">{"Aa",#N/A,FALSE,"A";"Ba",#N/A,FALSE,"B";"Ca",#N/A,FALSE,"C";"Cb",#N/A,FALSE,"C";"Cc",#N/A,FALSE,"C";"Cd",#N/A,FALSE,"C";"Ce",#N/A,FALSE,"C";"Da",#N/A,FALSE,"D";"Ea",#N/A,FALSE,"E";"Fa",#N/A,FALSE,"F";"Fb",#N/A,FALSE,"F";"Ga",#N/A,FALSE,"G";"Ha",#N/A,FALSE,"H";"Hb",#N/A,FALSE,"H";"Hc",#N/A,FALSE,"H";"Ia",#N/A,FALSE,"I";"Ib",#N/A,FALSE,"I";"Ja",#N/A,FALSE,"J";"Ka",#N/A,FALSE,"K"}</definedName>
    <definedName name="wrn.input2_5" hidden="1">{"Aa",#N/A,FALSE,"A";"Ba",#N/A,FALSE,"B";"Ca",#N/A,FALSE,"C";"Cb",#N/A,FALSE,"C";"Cc",#N/A,FALSE,"C";"Cd",#N/A,FALSE,"C";"Ce",#N/A,FALSE,"C";"Da",#N/A,FALSE,"D";"Ea",#N/A,FALSE,"E";"Fa",#N/A,FALSE,"F";"Fb",#N/A,FALSE,"F";"Ga",#N/A,FALSE,"G";"Ha",#N/A,FALSE,"H";"Hb",#N/A,FALSE,"H";"Hc",#N/A,FALSE,"H";"Ia",#N/A,FALSE,"I";"Ib",#N/A,FALSE,"I";"Ja",#N/A,FALSE,"J";"Ka",#N/A,FALSE,"K"}</definedName>
    <definedName name="wrn.INPUTA." hidden="1">{"Aa",#N/A,FALSE,"A"}</definedName>
    <definedName name="wrn.INPUTA._1" hidden="1">{"Aa",#N/A,FALSE,"A"}</definedName>
    <definedName name="wrn.INPUTA._2" hidden="1">{"Aa",#N/A,FALSE,"A"}</definedName>
    <definedName name="wrn.INPUTA._3" hidden="1">{"Aa",#N/A,FALSE,"A"}</definedName>
    <definedName name="wrn.INPUTA._4" hidden="1">{"Aa",#N/A,FALSE,"A"}</definedName>
    <definedName name="wrn.INPUTA._5" hidden="1">{"Aa",#N/A,FALSE,"A"}</definedName>
    <definedName name="wrn.inputa2" hidden="1">{"Aa",#N/A,FALSE,"A"}</definedName>
    <definedName name="wrn.inputa2_1" hidden="1">{"Aa",#N/A,FALSE,"A"}</definedName>
    <definedName name="wrn.inputa2_2" hidden="1">{"Aa",#N/A,FALSE,"A"}</definedName>
    <definedName name="wrn.inputa2_3" hidden="1">{"Aa",#N/A,FALSE,"A"}</definedName>
    <definedName name="wrn.inputa2_4" hidden="1">{"Aa",#N/A,FALSE,"A"}</definedName>
    <definedName name="wrn.inputa2_5" hidden="1">{"Aa",#N/A,FALSE,"A"}</definedName>
    <definedName name="wrn.INPUTB." hidden="1">{"Ba",#N/A,FALSE,"B"}</definedName>
    <definedName name="wrn.INPUTB._1" hidden="1">{"Ba",#N/A,FALSE,"B"}</definedName>
    <definedName name="wrn.INPUTB._2" hidden="1">{"Ba",#N/A,FALSE,"B"}</definedName>
    <definedName name="wrn.INPUTB._3" hidden="1">{"Ba",#N/A,FALSE,"B"}</definedName>
    <definedName name="wrn.INPUTB._4" hidden="1">{"Ba",#N/A,FALSE,"B"}</definedName>
    <definedName name="wrn.INPUTB._5" hidden="1">{"Ba",#N/A,FALSE,"B"}</definedName>
    <definedName name="wrn.INPUTC." hidden="1">{"Ca",#N/A,FALSE,"C";"Cb",#N/A,FALSE,"C";"Cc",#N/A,FALSE,"C";"Cd",#N/A,FALSE,"C";"Ce",#N/A,FALSE,"C"}</definedName>
    <definedName name="wrn.INPUTC._1" hidden="1">{"Ca",#N/A,FALSE,"C";"Cb",#N/A,FALSE,"C";"Cc",#N/A,FALSE,"C";"Cd",#N/A,FALSE,"C";"Ce",#N/A,FALSE,"C"}</definedName>
    <definedName name="wrn.INPUTC._2" hidden="1">{"Ca",#N/A,FALSE,"C";"Cb",#N/A,FALSE,"C";"Cc",#N/A,FALSE,"C";"Cd",#N/A,FALSE,"C";"Ce",#N/A,FALSE,"C"}</definedName>
    <definedName name="wrn.INPUTC._3" hidden="1">{"Ca",#N/A,FALSE,"C";"Cb",#N/A,FALSE,"C";"Cc",#N/A,FALSE,"C";"Cd",#N/A,FALSE,"C";"Ce",#N/A,FALSE,"C"}</definedName>
    <definedName name="wrn.INPUTC._4" hidden="1">{"Ca",#N/A,FALSE,"C";"Cb",#N/A,FALSE,"C";"Cc",#N/A,FALSE,"C";"Cd",#N/A,FALSE,"C";"Ce",#N/A,FALSE,"C"}</definedName>
    <definedName name="wrn.INPUTC._5" hidden="1">{"Ca",#N/A,FALSE,"C";"Cb",#N/A,FALSE,"C";"Cc",#N/A,FALSE,"C";"Cd",#N/A,FALSE,"C";"Ce",#N/A,FALSE,"C"}</definedName>
    <definedName name="wrn.INPUTD." hidden="1">{"Da",#N/A,FALSE,"D"}</definedName>
    <definedName name="wrn.INPUTD._1" hidden="1">{"Da",#N/A,FALSE,"D"}</definedName>
    <definedName name="wrn.INPUTD._2" hidden="1">{"Da",#N/A,FALSE,"D"}</definedName>
    <definedName name="wrn.INPUTD._3" hidden="1">{"Da",#N/A,FALSE,"D"}</definedName>
    <definedName name="wrn.INPUTD._4" hidden="1">{"Da",#N/A,FALSE,"D"}</definedName>
    <definedName name="wrn.INPUTD._5" hidden="1">{"Da",#N/A,FALSE,"D"}</definedName>
    <definedName name="wrn.INPUTE." hidden="1">{"Ea",#N/A,FALSE,"E"}</definedName>
    <definedName name="wrn.INPUTE._1" hidden="1">{"Ea",#N/A,FALSE,"E"}</definedName>
    <definedName name="wrn.INPUTE._2" hidden="1">{"Ea",#N/A,FALSE,"E"}</definedName>
    <definedName name="wrn.INPUTE._3" hidden="1">{"Ea",#N/A,FALSE,"E"}</definedName>
    <definedName name="wrn.INPUTE._4" hidden="1">{"Ea",#N/A,FALSE,"E"}</definedName>
    <definedName name="wrn.INPUTE._5" hidden="1">{"Ea",#N/A,FALSE,"E"}</definedName>
    <definedName name="wrn.INPUTF." hidden="1">{"Fa",#N/A,FALSE,"F";"Fb",#N/A,FALSE,"F"}</definedName>
    <definedName name="wrn.INPUTF._1" hidden="1">{"Fa",#N/A,FALSE,"F";"Fb",#N/A,FALSE,"F"}</definedName>
    <definedName name="wrn.INPUTF._2" hidden="1">{"Fa",#N/A,FALSE,"F";"Fb",#N/A,FALSE,"F"}</definedName>
    <definedName name="wrn.INPUTF._3" hidden="1">{"Fa",#N/A,FALSE,"F";"Fb",#N/A,FALSE,"F"}</definedName>
    <definedName name="wrn.INPUTF._4" hidden="1">{"Fa",#N/A,FALSE,"F";"Fb",#N/A,FALSE,"F"}</definedName>
    <definedName name="wrn.INPUTF._5" hidden="1">{"Fa",#N/A,FALSE,"F";"Fb",#N/A,FALSE,"F"}</definedName>
    <definedName name="wrn.INPUTG." hidden="1">{"Ga",#N/A,FALSE,"G"}</definedName>
    <definedName name="wrn.INPUTG._1" hidden="1">{"Ga",#N/A,FALSE,"G"}</definedName>
    <definedName name="wrn.INPUTG._2" hidden="1">{"Ga",#N/A,FALSE,"G"}</definedName>
    <definedName name="wrn.INPUTG._3" hidden="1">{"Ga",#N/A,FALSE,"G"}</definedName>
    <definedName name="wrn.INPUTG._4" hidden="1">{"Ga",#N/A,FALSE,"G"}</definedName>
    <definedName name="wrn.INPUTG._5" hidden="1">{"Ga",#N/A,FALSE,"G"}</definedName>
    <definedName name="wrn.INPUTH." hidden="1">{"Ha",#N/A,FALSE,"H";"Hb",#N/A,FALSE,"H"}</definedName>
    <definedName name="wrn.INPUTH._1" hidden="1">{"Ha",#N/A,FALSE,"H";"Hb",#N/A,FALSE,"H"}</definedName>
    <definedName name="wrn.INPUTH._2" hidden="1">{"Ha",#N/A,FALSE,"H";"Hb",#N/A,FALSE,"H"}</definedName>
    <definedName name="wrn.INPUTH._3" hidden="1">{"Ha",#N/A,FALSE,"H";"Hb",#N/A,FALSE,"H"}</definedName>
    <definedName name="wrn.INPUTH._4" hidden="1">{"Ha",#N/A,FALSE,"H";"Hb",#N/A,FALSE,"H"}</definedName>
    <definedName name="wrn.INPUTH._5" hidden="1">{"Ha",#N/A,FALSE,"H";"Hb",#N/A,FALSE,"H"}</definedName>
    <definedName name="wrn.INPUTI." hidden="1">{"Ia",#N/A,FALSE,"I";"Ib",#N/A,FALSE,"I"}</definedName>
    <definedName name="wrn.INPUTI._1" hidden="1">{"Ia",#N/A,FALSE,"I";"Ib",#N/A,FALSE,"I"}</definedName>
    <definedName name="wrn.INPUTI._2" hidden="1">{"Ia",#N/A,FALSE,"I";"Ib",#N/A,FALSE,"I"}</definedName>
    <definedName name="wrn.INPUTI._3" hidden="1">{"Ia",#N/A,FALSE,"I";"Ib",#N/A,FALSE,"I"}</definedName>
    <definedName name="wrn.INPUTI._4" hidden="1">{"Ia",#N/A,FALSE,"I";"Ib",#N/A,FALSE,"I"}</definedName>
    <definedName name="wrn.INPUTI._5" hidden="1">{"Ia",#N/A,FALSE,"I";"Ib",#N/A,FALSE,"I"}</definedName>
    <definedName name="wrn.INPUTJ." hidden="1">{"Ja",#N/A,FALSE,"J"}</definedName>
    <definedName name="wrn.INPUTJ._1" hidden="1">{"Ja",#N/A,FALSE,"J"}</definedName>
    <definedName name="wrn.INPUTJ._2" hidden="1">{"Ja",#N/A,FALSE,"J"}</definedName>
    <definedName name="wrn.INPUTJ._3" hidden="1">{"Ja",#N/A,FALSE,"J"}</definedName>
    <definedName name="wrn.INPUTJ._4" hidden="1">{"Ja",#N/A,FALSE,"J"}</definedName>
    <definedName name="wrn.INPUTJ._5" hidden="1">{"Ja",#N/A,FALSE,"J"}</definedName>
    <definedName name="wrn.INPUTK." hidden="1">{"Ka",#N/A,FALSE,"K"}</definedName>
    <definedName name="wrn.INPUTK._1" hidden="1">{"Ka",#N/A,FALSE,"K"}</definedName>
    <definedName name="wrn.INPUTK._2" hidden="1">{"Ka",#N/A,FALSE,"K"}</definedName>
    <definedName name="wrn.INPUTK._3" hidden="1">{"Ka",#N/A,FALSE,"K"}</definedName>
    <definedName name="wrn.INPUTK._4" hidden="1">{"Ka",#N/A,FALSE,"K"}</definedName>
    <definedName name="wrn.INPUTK._5" hidden="1">{"Ka",#N/A,FALSE,"K"}</definedName>
    <definedName name="wrn.Insurance." hidden="1">{"Insurance",#N/A,FALSE,"Profitable Growth by Unit"}</definedName>
    <definedName name="wrn.international." hidden="1">{"sweden",#N/A,FALSE,"Sweden";"germany",#N/A,FALSE,"Germany";"portugal",#N/A,FALSE,"Portugal";"belgium",#N/A,FALSE,"Belgium";"japan",#N/A,FALSE,"Japan ";"italy",#N/A,FALSE,"Italy";"spain",#N/A,FALSE,"Spain";"korea",#N/A,FALSE,"Korea"}</definedName>
    <definedName name="wrn.ipo." hidden="1">{"assumptions",#N/A,FALSE,"Scenario 1";"valuation",#N/A,FALSE,"Scenario 1"}</definedName>
    <definedName name="wrn.IPO._.Valuation." hidden="1">{"assumptions",#N/A,FALSE,"Scenario 1";"valuation",#N/A,FALSE,"Scenario 1"}</definedName>
    <definedName name="wrn.IS." hidden="1">{"IS Con'd",#N/A,FALSE,"IS YTD";"IS Con'g",#N/A,FALSE,"IS YTD";"IS Con'd MTD",#N/A,FALSE,"IS YTD";"IS MTD Con'g",#N/A,FALSE,"IS MTD"}</definedName>
    <definedName name="wrn.IS._.QTD." hidden="1">{"IS Con'd QTD",#N/A,FALSE,"IS YTD";"IS QTD",#N/A,FALSE,"IS QTD";"IS QTD Con'g",#N/A,FALSE,"IS QTD"}</definedName>
    <definedName name="wrn.January._.Billing." hidden="1">{#N/A,#N/A,FALSE,"0195Bill";#N/A,#N/A,FALSE,"JanExp"}</definedName>
    <definedName name="wrn.JEU."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wrn.Jury." hidden="1">{#N/A,#N/A,FALSE,"Year";#N/A,#N/A,FALSE,"AC Fiscal Year";#N/A,#N/A,FALSE,"Hourly Rate By Activity";#N/A,#N/A,FALSE,"Hourly Rate By Custom Resource";#N/A,#N/A,FALSE,"Sensitivity Analysis";#N/A,#N/A,FALSE,"Overall Staffing Review"}</definedName>
    <definedName name="wrn.Jury._1" hidden="1">{#N/A,#N/A,FALSE,"Year";#N/A,#N/A,FALSE,"AC Fiscal Year";#N/A,#N/A,FALSE,"Hourly Rate By Activity";#N/A,#N/A,FALSE,"Hourly Rate By Custom Resource";#N/A,#N/A,FALSE,"Sensitivity Analysis";#N/A,#N/A,FALSE,"Overall Staffing Review"}</definedName>
    <definedName name="wrn.Jury._2" hidden="1">{#N/A,#N/A,FALSE,"Year";#N/A,#N/A,FALSE,"AC Fiscal Year";#N/A,#N/A,FALSE,"Hourly Rate By Activity";#N/A,#N/A,FALSE,"Hourly Rate By Custom Resource";#N/A,#N/A,FALSE,"Sensitivity Analysis";#N/A,#N/A,FALSE,"Overall Staffing Review"}</definedName>
    <definedName name="wrn.Komplettausdruck." hidden="1">{#N/A,#N/A,FALSE,"Layout Aktiva";#N/A,#N/A,FALSE,"Layout Passiva";#N/A,#N/A,FALSE,"Layout GuV";#N/A,#N/A,FALSE,"Layout Cash Flow";#N/A,#N/A,FALSE,"Mittelherkunft";#N/A,#N/A,FALSE,"Mittelverwendung";#N/A,#N/A,FALSE,"Finanzbedarfsrechnung"}</definedName>
    <definedName name="wrn.Liasse_comptable."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wrn.Listing._.103." hidden="1">{"Listing 103",#N/A,FALSE,"Listing 103"}</definedName>
    <definedName name="wrn.macct." hidden="1">{"a",#N/A,TRUE,"FEB'01";"b",#N/A,TRUE,"FEB'01";"d",#N/A,TRUE,"FEB'01";"e",#N/A,TRUE,"FEB'01";"f",#N/A,TRUE,"FEB'01"}</definedName>
    <definedName name="wrn.macct._1" hidden="1">{"a",#N/A,TRUE,"FEB'01";"b",#N/A,TRUE,"FEB'01";"d",#N/A,TRUE,"FEB'01";"e",#N/A,TRUE,"FEB'01";"f",#N/A,TRUE,"FEB'01"}</definedName>
    <definedName name="wrn.Management._.Reports." hidden="1">{#N/A,#N/A,FALSE,"Index for Reports";#N/A,#N/A,FALSE,"1"}</definedName>
    <definedName name="wrn.March._.Billing." hidden="1">{#N/A,#N/A,FALSE,"0395Bill";#N/A,#N/A,FALSE,"MarExp"}</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lbourne." hidden="1">{#N/A,#N/A,FALSE,"Cost Report";#N/A,#N/A,FALSE,"Sept Qtr";#N/A,#N/A,FALSE,"Qtly Summ.";#N/A,#N/A,FALSE,"Report Summary";#N/A,#N/A,FALSE,"Ammort &amp; Dep.";#N/A,#N/A,FALSE,"Rev. GIC Summ.";#N/A,#N/A,FALSE,"CAPEX";#N/A,#N/A,FALSE,"Stockpile Adj.";#N/A,#N/A,FALSE,"Cost Summary"}</definedName>
    <definedName name="wrn.Menu." hidden="1">{"menu",#N/A,FALSE,"Menu"}</definedName>
    <definedName name="wrn.Menu._1" hidden="1">{"menu",#N/A,FALSE,"Menu"}</definedName>
    <definedName name="wrn.Menu._2" hidden="1">{"menu",#N/A,FALSE,"Menu"}</definedName>
    <definedName name="wrn.Menu._3" hidden="1">{"menu",#N/A,FALSE,"Menu"}</definedName>
    <definedName name="wrn.Menu._4" hidden="1">{"menu",#N/A,FALSE,"Menu"}</definedName>
    <definedName name="wrn.Menu._5" hidden="1">{"menu",#N/A,FALSE,"Menu"}</definedName>
    <definedName name="wrn.Metropolitano._.Línea._.C." hidden="1">{#N/A,#N/A,FALSE,"Principal";#N/A,#N/A,FALSE,"CostCap";#N/A,#N/A,FALSE,"CostOp";#N/A,#N/A,FALSE,"EvalFin";#N/A,#N/A,FALSE,"EvalFin2";#N/A,#N/A,FALSE,"Financ";#N/A,#N/A,FALSE,"GrafSensibilidad";#N/A,#N/A,FALSE,"EvalFinConcesión";#N/A,#N/A,FALSE,"EvalFinConcesión (2)";#N/A,#N/A,FALSE,"EvalFinConcesión (3)";#N/A,#N/A,FALSE,"Créditos"}</definedName>
    <definedName name="wrn.MF6." hidden="1">{"MF-601",#N/A,TRUE,"MANT-EX-B(fJ)";"MF-602",#N/A,TRUE,"ELECTR-FJ(B)";"MF-603",#N/A,TRUE,"PERSONAL(FJ)B";"MF-604",#N/A,TRUE,"REACT-P(B)";"MF-6XX",#N/A,TRUE,"Resumen";"MF-605",#N/A,TRUE,"OTR-COS.FJ(B)"}</definedName>
    <definedName name="wrn.MF60X." hidden="1">{"MF-601",#N/A,TRUE,"MANT-EX-B(fJ)";"MF-602",#N/A,TRUE,"ELECTR-FJ(B)";"MF-603",#N/A,TRUE,"PERSONAL(FJ)B";"MF-604",#N/A,TRUE,"REACT-P(B)";"MF-605",#N/A,TRUE,"OTR-COS.FJ(B)";"MF-60X",#N/A,TRUE,"Resumen"}</definedName>
    <definedName name="wrn.MiniSum." hidden="1">{#N/A,#N/A,TRUE,"Facility-Input";#N/A,#N/A,TRUE,"Graphs";#N/A,#N/A,TRUE,"TOTAL"}</definedName>
    <definedName name="wrn.MoD._.Summary." hidden="1">{"Summary sheet",#N/A,TRUE,"Output pres";"Proforma 1 and 2",#N/A,TRUE,"Ratios";"Proforma 3,4 and 5",#N/A,TRUE,"FS";"Proforma 8,9 and 10",#N/A,TRUE,"Calcs"}</definedName>
    <definedName name="wrn.Modello." hidden="1">{#N/A,#N/A,TRUE,"Proposal";#N/A,#N/A,TRUE,"Assumptions";#N/A,#N/A,TRUE,"Net Income";#N/A,#N/A,TRUE,"Balsheet";#N/A,#N/A,TRUE,"Capex";#N/A,#N/A,TRUE,"Volumes";#N/A,#N/A,TRUE,"Revenues";#N/A,#N/A,TRUE,"Var.Costs";#N/A,#N/A,TRUE,"Personnel";#N/A,#N/A,TRUE,"Other costs";#N/A,#N/A,TRUE,"MKTG and G&amp;A"}</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ly._.Financials."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wrn.MONTHLY._.MANAGEMENT._.REPORT." hidden="1">{#N/A,#N/A,FALSE,"Index";#N/A,#N/A,FALSE,"P&amp;L";#N/A,#N/A,FALSE,"Income"}</definedName>
    <definedName name="wrn.Monthly._.Presentation." hidden="1">{#N/A,#N/A,FALSE,"Spread by Industry";#N/A,#N/A,FALSE,"Spread Analysis";#N/A,#N/A,FALSE,"Engagement Summary Analysis";#N/A,#N/A,FALSE,"Contact Info"}</definedName>
    <definedName name="wrn.Monthly._.Report." hidden="1">{#N/A,#N/A,FALSE,"Exec. Summ";#N/A,#N/A,FALSE,"Op State for Report";#N/A,#N/A,FALSE,"Prod Summ";#N/A,#N/A,FALSE,"Capex Report";#N/A,#N/A,FALSE,"Graphs"}</definedName>
    <definedName name="wrn.MRQ_COST." hidden="1">{#N/A,#N/A,TRUE,"cover";#N/A,#N/A,TRUE,"Summary";#N/A,#N/A,TRUE,"cost_budget";#N/A,#N/A,TRUE,"unit_cost";#N/A,#N/A,TRUE,"Assumption";#N/A,#N/A,TRUE,"disc_chart";#N/A,#N/A,TRUE,"agencychart";#N/A,#N/A,TRUE,"mou";#N/A,#N/A,TRUE,"mrq_matrix";#N/A,#N/A,TRUE,"bldg";#N/A,#N/A,TRUE,"procedure"}</definedName>
    <definedName name="wrn.Murray._.Simons." hidden="1">{#N/A,#N/A,FALSE,"Cost Report";#N/A,#N/A,FALSE,"Table 2.1";#N/A,#N/A,FALSE,"Plant Statistics";"Plant Costs",#N/A,FALSE,"Cost Summary"}</definedName>
    <definedName name="wrn.my._.view." hidden="1">{"myview",#N/A,FALSE,"note"}</definedName>
    <definedName name="wrn.N.O.L.." hidden="1">{#N/A,#N/A,FALSE,"91NOLCB";#N/A,#N/A,FALSE,"92NOLCB";#N/A,#N/A,FALSE,"93NOLCB"}</definedName>
    <definedName name="wrn.new._.report."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2"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ote._.on._.cif." hidden="1">{#N/A,#N/A,FALSE,"CIF APR'03-SEP'03 (2)"}</definedName>
    <definedName name="wrn.ntfinance." hidden="1">{"Rate",#N/A,TRUE,"SUMMARY";"Ratios",#N/A,TRUE,"Ratios";"BUDGETREVENUE",#N/A,TRUE,"Revenue";"TOTALS",#N/A,TRUE,"DETAIL"}</definedName>
    <definedName name="wrn.OBM." hidden="1">{#N/A,#N/A,FALSE,"Oil-Based Mud"}</definedName>
    <definedName name="wrn.Oncology." hidden="1">{#N/A,#N/A,FALSE,"Onco";#N/A,#N/A,FALSE,"Taxol";#N/A,#N/A,FALSE,"UFT";#N/A,#N/A,FALSE,"Carb"}</definedName>
    <definedName name="wrn.one" hidden="1">{"page1",#N/A,FALSE,"A";"page2",#N/A,FALSE,"A"}</definedName>
    <definedName name="wrn.one." hidden="1">{"page1",#N/A,FALSE,"A";"page2",#N/A,FALSE,"A"}</definedName>
    <definedName name="wrn.One._.page._.Summary." hidden="1">{"Print One Page",#N/A,FALSE,"SumReport"}</definedName>
    <definedName name="wrn.One._.page._.Summary._1" hidden="1">{"Print One Page",#N/A,FALSE,"SumReport"}</definedName>
    <definedName name="wrn.One._.page._.Summary._1_1" hidden="1">{"Print One Page",#N/A,FALSE,"SumReport"}</definedName>
    <definedName name="wrn.One._.page._.Summary._2" hidden="1">{"Print One Page",#N/A,FALSE,"SumReport"}</definedName>
    <definedName name="wrn.One._.Pager._.plus._.Technicals." hidden="1">{#N/A,#N/A,FALSE,"One Pager";#N/A,#N/A,FALSE,"Technical"}</definedName>
    <definedName name="wrn.OPCALC." hidden="1">{"coa",#N/A,FALSE,"N";"cob",#N/A,FALSE,"N";"coc",#N/A,FALSE,"N";"cod",#N/A,FALSE,"N";"coe",#N/A,FALSE,"N";"cof",#N/A,FALSE,"N";"cog",#N/A,FALSE,"N";"coh",#N/A,FALSE,"N";"coi",#N/A,FALSE,"N"}</definedName>
    <definedName name="wrn.OPCALC._1" hidden="1">{"coa",#N/A,FALSE,"N";"cob",#N/A,FALSE,"N";"coc",#N/A,FALSE,"N";"cod",#N/A,FALSE,"N";"coe",#N/A,FALSE,"N";"cof",#N/A,FALSE,"N";"cog",#N/A,FALSE,"N";"coh",#N/A,FALSE,"N";"coi",#N/A,FALSE,"N"}</definedName>
    <definedName name="wrn.OPCALC._2" hidden="1">{"coa",#N/A,FALSE,"N";"cob",#N/A,FALSE,"N";"coc",#N/A,FALSE,"N";"cod",#N/A,FALSE,"N";"coe",#N/A,FALSE,"N";"cof",#N/A,FALSE,"N";"cog",#N/A,FALSE,"N";"coh",#N/A,FALSE,"N";"coi",#N/A,FALSE,"N"}</definedName>
    <definedName name="wrn.OPCALC._3" hidden="1">{"coa",#N/A,FALSE,"N";"cob",#N/A,FALSE,"N";"coc",#N/A,FALSE,"N";"cod",#N/A,FALSE,"N";"coe",#N/A,FALSE,"N";"cof",#N/A,FALSE,"N";"cog",#N/A,FALSE,"N";"coh",#N/A,FALSE,"N";"coi",#N/A,FALSE,"N"}</definedName>
    <definedName name="wrn.OPCALC._4" hidden="1">{"coa",#N/A,FALSE,"N";"cob",#N/A,FALSE,"N";"coc",#N/A,FALSE,"N";"cod",#N/A,FALSE,"N";"coe",#N/A,FALSE,"N";"cof",#N/A,FALSE,"N";"cog",#N/A,FALSE,"N";"coh",#N/A,FALSE,"N";"coi",#N/A,FALSE,"N"}</definedName>
    <definedName name="wrn.OPCALC._5" hidden="1">{"coa",#N/A,FALSE,"N";"cob",#N/A,FALSE,"N";"coc",#N/A,FALSE,"N";"cod",#N/A,FALSE,"N";"coe",#N/A,FALSE,"N";"cof",#N/A,FALSE,"N";"cog",#N/A,FALSE,"N";"coh",#N/A,FALSE,"N";"coi",#N/A,FALSE,"N"}</definedName>
    <definedName name="wrn.OTC._.Market._.Report." hidden="1">{#N/A,#N/A,FALSE,"Sales Graph";#N/A,#N/A,FALSE,"BUC Graph";#N/A,#N/A,FALSE,"P&amp;L - YTD"}</definedName>
    <definedName name="wrn.Other._.Pharm." hidden="1">{#N/A,#N/A,FALSE,"Other";#N/A,#N/A,FALSE,"Ace";#N/A,#N/A,FALSE,"Derm"}</definedName>
    <definedName name="wrn.OUT." hidden="1">{"Oa",#N/A,FALSE,"O";"Ob",#N/A,FALSE,"O";"Oc",#N/A,FALSE,"O";"Od",#N/A,FALSE,"O";"Oe",#N/A,FALSE,"O";"Of",#N/A,FALSE,"O";"Og",#N/A,FALSE,"O";"Oh",#N/A,FALSE,"O";"Oi",#N/A,FALSE,"O"}</definedName>
    <definedName name="wrn.OUT._1" hidden="1">{"Oa",#N/A,FALSE,"O";"Ob",#N/A,FALSE,"O";"Oc",#N/A,FALSE,"O";"Od",#N/A,FALSE,"O";"Oe",#N/A,FALSE,"O";"Of",#N/A,FALSE,"O";"Og",#N/A,FALSE,"O";"Oh",#N/A,FALSE,"O";"Oi",#N/A,FALSE,"O"}</definedName>
    <definedName name="wrn.OUT._2" hidden="1">{"Oa",#N/A,FALSE,"O";"Ob",#N/A,FALSE,"O";"Oc",#N/A,FALSE,"O";"Od",#N/A,FALSE,"O";"Oe",#N/A,FALSE,"O";"Of",#N/A,FALSE,"O";"Og",#N/A,FALSE,"O";"Oh",#N/A,FALSE,"O";"Oi",#N/A,FALSE,"O"}</definedName>
    <definedName name="wrn.OUT._3" hidden="1">{"Oa",#N/A,FALSE,"O";"Ob",#N/A,FALSE,"O";"Oc",#N/A,FALSE,"O";"Od",#N/A,FALSE,"O";"Oe",#N/A,FALSE,"O";"Of",#N/A,FALSE,"O";"Og",#N/A,FALSE,"O";"Oh",#N/A,FALSE,"O";"Oi",#N/A,FALSE,"O"}</definedName>
    <definedName name="wrn.OUT._4" hidden="1">{"Oa",#N/A,FALSE,"O";"Ob",#N/A,FALSE,"O";"Oc",#N/A,FALSE,"O";"Od",#N/A,FALSE,"O";"Oe",#N/A,FALSE,"O";"Of",#N/A,FALSE,"O";"Og",#N/A,FALSE,"O";"Oh",#N/A,FALSE,"O";"Oi",#N/A,FALSE,"O"}</definedName>
    <definedName name="wrn.OUT._5" hidden="1">{"Oa",#N/A,FALSE,"O";"Ob",#N/A,FALSE,"O";"Oc",#N/A,FALSE,"O";"Od",#N/A,FALSE,"O";"Oe",#N/A,FALSE,"O";"Of",#N/A,FALSE,"O";"Og",#N/A,FALSE,"O";"Oh",#N/A,FALSE,"O";"Oi",#N/A,FALSE,"O"}</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hidden="1">{#N/A,#N/A,FALSE,"Sales Total"}</definedName>
    <definedName name="wrn.OUTPUT._2" hidden="1">{#N/A,#N/A,FALSE,"Sales Total"}</definedName>
    <definedName name="wrn.p" hidden="1">{#N/A,#N/A,FALSE,"1";#N/A,#N/A,FALSE,"2";#N/A,#N/A,FALSE,"16 - 17";#N/A,#N/A,FALSE,"18 - 19";#N/A,#N/A,FALSE,"26";#N/A,#N/A,FALSE,"27";#N/A,#N/A,FALSE,"28"}</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rt._.1." hidden="1">{#N/A,#N/A,FALSE,"1- Cover";#N/A,#N/A,FALSE,"2 - TSF Headcount Summary";#N/A,#N/A,FALSE,"3 - New Total Population"}</definedName>
    <definedName name="wrn.Part._.2." hidden="1">{#N/A,#N/A,FALSE,"5 - Headcount Ratios";#N/A,#N/A,FALSE,"6 - Support Ratio Data";#N/A,#N/A,FALSE,"8 - A1 - Asia";#N/A,#N/A,FALSE,"10 - A1 - North America";#N/A,#N/A,FALSE,"11 - A2 - North Sea - Norway";#N/A,#N/A,FALSE,"12 - A2 - North Sea - UK";#N/A,#N/A,FALSE,"14 - A1 - South America"}</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RSONNEL." hidden="1">{"FORM16",#N/A,TRUE,"Personnel1";"FORM16.2",#N/A,TRUE,"Personnel2";"FORM16.2",#N/A,TRUE,"Personnel3";"FORM16.3",#N/A,TRUE,"Personnel4";"FORM16.4",#N/A,TRUE,"Personnel5"}</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hidden="1">{"20 Years",#N/A,FALSE,"P&amp;Ls";"2001",#N/A,FALSE,"P&amp;Ls"}</definedName>
    <definedName name="wrn.PL." hidden="1">{"20 Years",#N/A,FALSE,"P&amp;Ls";"2001",#N/A,FALSE,"P&amp;Ls"}</definedName>
    <definedName name="wrn.PL._.by._.month." hidden="1">{"PL by month",#N/A,TRUE,"Financial Datas"}</definedName>
    <definedName name="wrn.PLANNING." hidden="1">{"PLANNING",#N/A,FALSE,"A"}</definedName>
    <definedName name="wrn.PLANNING._1" hidden="1">{"PLANNING",#N/A,FALSE,"A"}</definedName>
    <definedName name="wrn.PLANNING._1_1" hidden="1">{"PLANNING",#N/A,FALSE,"A"}</definedName>
    <definedName name="wrn.PLANNING._2" hidden="1">{"PLANNING",#N/A,FALSE,"A"}</definedName>
    <definedName name="wrn.PLANS." hidden="1">{#N/A,#N/A,FALSE,"TOP";#N/A,#N/A,FALSE,"BDG";#N/A,#N/A,FALSE,"CFL";#N/A,#N/A,FALSE,"P&amp;L";#N/A,#N/A,FALSE,"BLS"}</definedName>
    <definedName name="wrn.plbscf." hidden="1">{"p_l",#N/A,FALSE,"Summary Accounts"}</definedName>
    <definedName name="wrn.PLC._.Co.._.budget._.months."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hidden="1">{"PLC Company Budget years",#N/A,TRUE,"Profit and Loss";"PLC Company Budget years",#N/A,TRUE,"Firm capex";"PLC Company Budget years",#N/A,TRUE,"Gross profit analysis";"PLC Company Budget years",#N/A,TRUE,"Cashflow";"PLC Company Budget years",#N/A,TRUE,"Balance Sheet"}</definedName>
    <definedName name="wrn.Porcentaje._.venta." hidden="1">{"% s/venta",#N/A,FALSE,"Edo Res";"% s/venta 2",#N/A,FALSE,"Edo Res"}</definedName>
    <definedName name="wrn.Porcentajes._.Ps._.const." hidden="1">{"% s/venta Ps constantes 1",#N/A,FALSE,"Edo Res";"% s/venta Ps constantes 2",#N/A,FALSE,"Edo Res"}</definedName>
    <definedName name="wrn.Post._.Tax." hidden="1">{#N/A,#N/A,FALSE,"timeval";#N/A,#N/A,FALSE,"Sens";#N/A,#N/A,FALSE,"Amortisation";#N/A,#N/A,FALSE,"Profit &amp; Loss";#N/A,#N/A,FALSE,"Fin Cashflow"}</definedName>
    <definedName name="wrn.postes._.HTB._.Abidjan." hidden="1">{#N/A,#N/A,TRUE,"DRTET-ABJ"}</definedName>
    <definedName name="wrn.pp97schedules." hidden="1">{"plansummary",#N/A,FALSE,"PlanSummary";"sales",#N/A,FALSE,"Sales Rec";"productivity",#N/A,FALSE,"Productivity Rec";"capitalspending",#N/A,FALSE,"Capital Spending"}</definedName>
    <definedName name="wrn.ppp" hidden="1">{#N/A,#N/A,FALSE,"1";#N/A,#N/A,FALSE,"2";#N/A,#N/A,FALSE,"16 - 17";#N/A,#N/A,FALSE,"18 - 19";#N/A,#N/A,FALSE,"26";#N/A,#N/A,FALSE,"27";#N/A,#N/A,FALSE,"28"}</definedName>
    <definedName name="wrn.Presentacion." hidden="1">{#N/A,#N/A,FALSE,"Graficos";#N/A,#N/A,FALSE,"P.Ingresos";#N/A,#N/A,FALSE,"P.Gastos";#N/A,#N/A,FALSE,"I.Trafico";#N/A,#N/A,FALSE,"I.Peajes";#N/A,#N/A,FALSE,"G.Operativos";#N/A,#N/A,FALSE,"Cf Proyecto";#N/A,#N/A,FALSE,"C.PYG";#N/A,#N/A,FALSE,"Balance";#N/A,#N/A,FALSE,"TIR AC";#N/A,#N/A,FALSE,"TIR E"}</definedName>
    <definedName name="wrn.PREVISIONNEL." hidden="1">{"CA PREVU",#N/A,TRUE,"DELHOMMEAU 1";"PERSONNEL",#N/A,TRUE,"DELHOMMEAU 1";"INVESTISSEMENTS",#N/A,TRUE,"DELHOMMEAU 1";"EMPRUNTS ET CB",#N/A,TRUE,"DELHOMMEAU 1";"BUDGETS",#N/A,TRUE,"DELHOMMEAU 1";"CR",#N/A,TRUE,"DELHOMMEAU 1";"TER",#N/A,TRUE,"DELHOMMEAU 1";"BILAN",#N/A,TRUE,"DELHOMMEAU 1"}</definedName>
    <definedName name="wrn.pri." hidden="1">{"BS",#N/A,FALSE,"BS";"BS trend",#N/A,FALSE,"BS";"KPI",#N/A,FALSE,"KPI";"KPI trend",#N/A,FALSE,"KPI";"CF trend",#N/A,FALSE,"CF";"CF",#N/A,FALSE,"CF";"P&amp;LC",#N/A,FALSE,"P&amp;L";"P&amp;LC trend",#N/A,FALSE,"P&amp;L";"traffic",#N/A,FALSE,"Traffic";"P&amp;LR",#N/A,FALSE,"P&amp;L";"P&amp;LR trend",#N/A,FALSE,"P&amp;L";#N/A,#N/A,FALSE,"Variance";"Debtors",#N/A,FALSE,"Deb"}</definedName>
    <definedName name="wrn.PrimeCo." hidden="1">{"print 1",#N/A,FALSE,"PrimeCo PCS";"print 2",#N/A,FALSE,"PrimeCo PCS";"valuation",#N/A,FALSE,"PrimeCo PCS"}</definedName>
    <definedName name="wrn.prin2._.all." hidden="1">{#N/A,#N/A,FALSE,"Pharm";#N/A,#N/A,FALSE,"WWCM"}</definedName>
    <definedName name="wrn.prin2._.all1" hidden="1">{#N/A,#N/A,FALSE,"Pharm";#N/A,#N/A,FALSE,"WWCM"}</definedName>
    <definedName name="wrn.prin3" hidden="1">{#N/A,#N/A,FALSE,"Pharm";#N/A,#N/A,FALSE,"WWCM"}</definedName>
    <definedName name="wrn.print" hidden="1">{#N/A,#N/A,FALSE,"Pharm";#N/A,#N/A,FALSE,"WWCM"}</definedName>
    <definedName name="wrn.print." hidden="1">{#N/A,#N/A,FALSE,"Romania";#N/A,#N/A,FALSE,"Moldova";#N/A,#N/A,FALSE,"Yugoslavia";#N/A,#N/A,FALSE,"Bulgaria";#N/A,#N/A,FALSE,"Bosnia";#N/A,#N/A,FALSE,"Alb &amp; Mac";#N/A,#N/A,FALSE,"By country";#N/A,#N/A,FALSE,"By country by category";#N/A,#N/A,FALSE,"By brand";#N/A,#N/A,FALSE,"Total summary";#N/A,#N/A,FALSE,"Total summary (2)"}</definedName>
    <definedName name="wrn.print._.1." hidden="1">{"part 1",#N/A,FALSE,"Contrats par type";"part2",#N/A,FALSE,"Contrats par type"}</definedName>
    <definedName name="wrn.PRINT._.ALL" hidden="1">{#N/A,#N/A,FALSE,"Pharm";#N/A,#N/A,FALSE,"WWCM"}</definedName>
    <definedName name="wrn.print._.all." hidden="1">{"sum of the parts",#N/A,FALSE,"Sum-of-the-Parts";"LBO analysis",#N/A,FALSE,"LBO P&amp;L";"p&amp;L",#N/A,FALSE,"LBO P&amp;L";"cash flow",#N/A,FALSE,"CF";"cap struct",#N/A,FALSE,"LBO P&amp;L";"equity return",#N/A,FALSE,"return"}</definedName>
    <definedName name="wrn.Print._.All._.Sheets." hidden="1">{#N/A,#N/A,FALSE,"Graphs";#N/A,#N/A,FALSE,"MBL Analysis";#N/A,#N/A,FALSE,"Schedule 1";#N/A,#N/A,FALSE,"Cashflow";#N/A,#N/A,FALSE,"Long Gold-FX";#N/A,#N/A,FALSE,"Hedging";#N/A,#N/A,FALSE,"MGP Physical";#N/A,#N/A,FALSE,"Assumptions";#N/A,#N/A,FALSE,"Reefton Physical";#N/A,#N/A,FALSE,"Notes and Changes"}</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Output." hidden="1">{#N/A,#N/A,FALSE,"OUTPUT SHEET "}</definedName>
    <definedName name="wrn.print._.raw._.data._.entry." hidden="1">{"inputs raw data",#N/A,TRUE,"INPUT"}</definedName>
    <definedName name="wrn.print._.summary._.sheets." hidden="1">{"summary1",#N/A,TRUE,"Comps";"summary2",#N/A,TRUE,"Comps";"summary3",#N/A,TRUE,"Comps"}</definedName>
    <definedName name="wrn.print._all1." hidden="1">{#N/A,#N/A,FALSE,"Pharm";#N/A,#N/A,FALSE,"WWCM"}</definedName>
    <definedName name="wrn.Print_All."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_1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_2"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Buyer." hidden="1">{#N/A,"DR",FALSE,"increm pf";#N/A,"MAMSI",FALSE,"increm pf";#N/A,"MAXI",FALSE,"increm pf";#N/A,"PCAM",FALSE,"increm pf";#N/A,"PHSV",FALSE,"increm pf";#N/A,"SIE",FALSE,"increm pf"}</definedName>
    <definedName name="wrn.Print_Index." hidden="1">{"Index",#N/A,FALSE,"Index"}</definedName>
    <definedName name="wrn.Print_Index._1" hidden="1">{"Index",#N/A,FALSE,"Index"}</definedName>
    <definedName name="wrn.Print_Index._1_1" hidden="1">{"Index",#N/A,FALSE,"Index"}</definedName>
    <definedName name="wrn.Print_Index._2" hidden="1">{"Index",#N/A,FALSE,"Index"}</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hidden="1">{"PRINT1_STOCK",#N/A,FALSE,"Mar98(AS11)"}</definedName>
    <definedName name="wrn.print2" hidden="1">{#N/A,#N/A,FALSE,"Pharm";#N/A,#N/A,FALSE,"WWCM"}</definedName>
    <definedName name="wrn.PRINT2." hidden="1">{"PRINT1",#N/A,FALSE,"Mar98WO(AS11)"}</definedName>
    <definedName name="wrn.printac." hidden="1">{#N/A,#N/A,FALSE,"Op-BS";#N/A,#N/A,FALSE,"Assum";#N/A,#N/A,FALSE,"IS";#N/A,#N/A,FALSE,"Syn+Elim";#N/A,#N/A,FALSE,"BSCF";#N/A,#N/A,FALSE,"Blue_IS";#N/A,#N/A,FALSE,"Blue_BSCF";#N/A,#N/A,FALSE,"Ratings"}</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REP." hidden="1">{"PRINTREP",#N/A,FALSE,"Sheet1"}</definedName>
    <definedName name="wrn.Pro._.Forma." hidden="1">{#N/A,#N/A,FALSE,"Pro forma"}</definedName>
    <definedName name="WRN.PRODUCT" hidden="1">{"Detail analysis",#N/A,FALSE,"Model";"Summary analysis",#N/A,FALSE,"Model";"OCPH analysis",#N/A,FALSE,"Model"}</definedName>
    <definedName name="wrn.Productivity." hidden="1">{"Summary analysis",#N/A,FALSE,"Total";"OCPH analysis",#N/A,FALSE,"Total";"detail analysis",#N/A,FALSE,"Total"}</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it._.and._.Loss." hidden="1">{"P&amp;L - profit &amp; loss",#N/A,TRUE,"P&amp;L";"P&amp;L - Profit &amp; loss 1",#N/A,TRUE,"P&amp;L"}</definedName>
    <definedName name="wrn.Prog.._.Mgmnt.._.Report._.DE._.Sheets." hidden="1">{"FinDataEntryCumulativeView",#N/A,FALSE,"PMReportsDataEntry";"FinDataEntryMthView",#N/A,FALSE,"PMReportsDataEntry";"WrkMgmntDataEntryView",#N/A,FALSE,"PMReportsDataEntry";"Scope Change Log",#N/A,FALSE,"CST Change Order Log";"Financial Summary Adjustments",#N/A,FALSE,"CST Financial Adj";"SeatChargeDetailDataEntry",#N/A,FALSE,"CST Seat Charges"}</definedName>
    <definedName name="wrn.Program._.Management._.Report." hidden="1">{"Workday Analysis Total Team",#N/A,FALSE,"CST WM2 - Overall";"Workday Analysis (AC vs. Client) - WM2",#N/A,FALSE,"CST WM2-AC vs Client";"Scope Change Log",#N/A,FALSE,"CST Change Order Log";"Workday Analysis Graph",#N/A,FALSE,"Workday Analysis Graph";"Recon Summary",#N/A,FALSE,"Recon Summary";"Financial Summary",#N/A,FALSE,"CST Financials";"Financial Summary Adjustments",#N/A,FALSE,"CST Financial Adj";"SeatChargeDetailReport",#N/A,FALSE,"CST Seat Charges";"ETC Resource Plan Report View",#N/A,FALSE,"CST Res Plan"}</definedName>
    <definedName name="wrn.PROJECT." hidden="1">{#N/A,#N/A,FALSE,"P1";#N/A,#N/A,FALSE,"P2";#N/A,#N/A,FALSE,"P4";#N/A,#N/A,FALSE,"P5";#N/A,#N/A,FALSE,"P6";#N/A,#N/A,FALSE,"P7";#N/A,#N/A,FALSE,"P8";#N/A,#N/A,FALSE,"P9";#N/A,#N/A,FALSE,"P10"}</definedName>
    <definedName name="wrn.Project._.A." hidden="1">{"Proj Econ Summary",#N/A,FALSE,"Project A";"Income Statement",#N/A,FALSE,"Project A";"Cash Flow Statement",#N/A,FALSE,"Project A";"Balance Sheet",#N/A,FALSE,"Project A";"Scenario Summary (Proj A)",#N/A,FALSE,"Scenario Summary"}</definedName>
    <definedName name="wrn.Project._.Report._.for._.Recrection._.Centre." hidden="1">{#N/A,#N/A,FALSE,"Proj.Cost &amp; Means of Fin."}</definedName>
    <definedName name="wrn.Project._.Summary." hidden="1">{"Summary",#N/A,FALSE,"MICMULT";"Income Statement",#N/A,FALSE,"MICMULT";"Cash Flows",#N/A,FALSE,"MICMULT"}</definedName>
    <definedName name="wrn.projeto"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hidden="1">{#N/A,#N/A,FALSE,"Investimentos";#N/A,#N/A,FALSE,"Resumo";#N/A,#N/A,FALSE,"42";#N/A,#N/A,FALSE,"AF A";#N/A,#N/A,FALSE,"Inj Carvão";#N/A,#N/A,FALSE,"Coke";#N/A,#N/A,FALSE,"MLC";#N/A,#N/A,FALSE,"43";#N/A,#N/A,FALSE,"Barras";#N/A,#N/A,FALSE,"DPCC";#N/A,#N/A,FALSE,"41";#N/A,#N/A,FALSE,"Gás";#N/A,#N/A,FALSE,"Desempoei";#N/A,#N/A,FALSE,"ETA aciari";#N/A,#N/A,FALSE,"ETA lamina";#N/A,#N/A,FALSE,"SAP"}</definedName>
    <definedName name="wrn.pror" hidden="1">{#N/A,#N/A,FALSE,"Pharm";#N/A,#N/A,FALSE,"WWCM"}</definedName>
    <definedName name="wrn.Proyeccion._.5._.años." hidden="1">{"EDO RES 1",#N/A,FALSE,"Edo Res";"EDO RES 2",#N/A,FALSE,"Edo Res";"% SOBRE VENTAS 1",#N/A,FALSE,"Edo Res";"% SOBRE VENTAS 2",#N/A,FALSE,"Edo Res";"EDO RES 1 USD",#N/A,FALSE,"Edo Res";"EDO RES USD 2",#N/A,FALSE,"Edo Res";"FLUJO MN",#N/A,FALSE,"Flujo";"FLUJO USD",#N/A,FALSE,"Flujo";"BALANCE MN",#N/A,FALSE,"Balance";"BALANCE USD",#N/A,FALSE,"Balance"}</definedName>
    <definedName name="wrn.rapp" hidden="1">{"page 1",#N/A,FALSE,"suivi exploitation";"page 2",#N/A,FALSE,"suivi exploitation";"page 3",#N/A,FALSE,"suivi exploitation"}</definedName>
    <definedName name="wrn.Rapport._.Auto." hidden="1">{"BP Automobile",#N/A,TRUE,"BP Auto";"Hypothèses Automobiles",#N/A,TRUE,"Hyp Auto";"Marketing",#N/A,TRUE,"Marketing";"Gestion Automobile",#N/A,TRUE,"Gestion";"Ressources Humaines",#N/A,TRUE,"RH";"Financement",#N/A,TRUE,"Financement"}</definedName>
    <definedName name="wrn.Rapport._.complet." hidden="1">{"BP général",#N/A,TRUE,"BP";"BP Auto",#N/A,TRUE,"BP Auto";"Fondam. et CD MRH",#N/A,TRUE,"BP MRH";"Bilan MRH",#N/A,TRUE,"BP MRH";"Hypothèse Auto",#N/A,TRUE,"Hyp Auto";"Marketing auto canada",#N/A,TRUE,"Marketing";"Gestion auto canada",#N/A,TRUE,"Gestion";"Hypothèses générales Habitation",#N/A,TRUE,"Habitation";"MRH gestion et marketing",#N/A,TRUE,"Habitation"}</definedName>
    <definedName name="wrn.Rapport1." hidden="1">{#N/A,#N/A,FALSE,"Tableau croisé dynamique"}</definedName>
    <definedName name="wrn.Rate._.Reports." hidden="1">{#N/A,#N/A,FALSE,"Monthly Rate By Activity";#N/A,#N/A,FALSE,"Hourly Rate By Activity";#N/A,#N/A,FALSE,"Monthly Rate By Custom Resource";#N/A,#N/A,FALSE,"Hourly Rate By Custom Resource"}</definedName>
    <definedName name="wrn.Rate._.Reports._1" hidden="1">{#N/A,#N/A,FALSE,"Monthly Rate By Activity";#N/A,#N/A,FALSE,"Hourly Rate By Activity";#N/A,#N/A,FALSE,"Monthly Rate By Custom Resource";#N/A,#N/A,FALSE,"Hourly Rate By Custom Resource"}</definedName>
    <definedName name="wrn.Rate._.Reports._2" hidden="1">{#N/A,#N/A,FALSE,"Monthly Rate By Activity";#N/A,#N/A,FALSE,"Hourly Rate By Activity";#N/A,#N/A,FALSE,"Monthly Rate By Custom Resource";#N/A,#N/A,FALSE,"Hourly Rate By Custom Resource"}</definedName>
    <definedName name="wrn.Ratio._.to._.GNP." hidden="1">{#N/A,#N/A,FALSE,"Prog"}</definedName>
    <definedName name="wrn.ratios." hidden="1">{"ratios",#N/A,FALSE,"Summary Accounts"}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_.AUDIT._.MWOS._.4.5.98." hidden="1">{"AUDIT-MWOS WITH POS 7.11.98",#N/A,FALSE,"AUDIT-MWOS"}</definedName>
    <definedName name="wrn.REP1." hidden="1">{"REP1",#N/A,FALSE,"HSSA-LOG"}</definedName>
    <definedName name="wrn.repo." hidden="1">{#N/A,#N/A,FALSE,"BPA sum"}</definedName>
    <definedName name="wrn.report." hidden="1">{#N/A,#N/A,FALSE,"Summary";#N/A,#N/A,FALSE,"10-31-96";#N/A,#N/A,FALSE,"11-15-96";#N/A,#N/A,FALSE,"11-30-96";#N/A,#N/A,FALSE,"12-15-96";#N/A,#N/A,FALSE,"12-31-96"}</definedName>
    <definedName name="wrn.Report._.2." hidden="1">{#N/A,#N/A,TRUE,"Pivots-Employee";#N/A,"Scenerio2",TRUE,"Assumptions Summary"}</definedName>
    <definedName name="wrn.REPORT._.7.11.98." hidden="1">{#N/A,#N/A,FALSE,"AUDIT-MWOS"}</definedName>
    <definedName name="wrn.report.1" hidden="1">{"summary",#N/A,FALSE,"2000 vs 1999";"detail",#N/A,FALSE,"2000 vs 1999"}</definedName>
    <definedName name="wrn.report.2" hidden="1">{"summary",#N/A,FALSE,"2000 vs 1999";"detail",#N/A,FALSE,"2000 vs 1999"}</definedName>
    <definedName name="wrn.report.3" hidden="1">{"summary",#N/A,FALSE,"2000 vs 1999";"detail",#N/A,FALSE,"2000 vs 1999"}</definedName>
    <definedName name="wrn.report.4" hidden="1">{"summary",#N/A,FALSE,"2000 vs 1999";"detail",#N/A,FALSE,"2000 vs 1999"}</definedName>
    <definedName name="wrn.report.5" hidden="1">{"summary",#N/A,FALSE,"2000 vs 1999";"detail",#N/A,FALSE,"2000 vs 1999"}</definedName>
    <definedName name="wrn.report.6" hidden="1">{"summary",#N/A,FALSE,"2000 vs 1999";"detail",#N/A,FALSE,"2000 vs 1999"}</definedName>
    <definedName name="wrn.report.new" hidden="1">{"summary",#N/A,FALSE,"2000 vs 1999";"detail",#N/A,FALSE,"2000 vs 1999"}</definedName>
    <definedName name="wrn.report.new.1" hidden="1">{"summary",#N/A,FALSE,"2000 vs 1999";"detail",#N/A,FALSE,"2000 vs 1999"}</definedName>
    <definedName name="wrn.report.new.5" hidden="1">{"summary",#N/A,FALSE,"2000 vs 1999";"detail",#N/A,FALSE,"2000 vs 1999"}</definedName>
    <definedName name="wrn.report.new1" hidden="1">{"summary",#N/A,FALSE,"2000 vs 1999";"detail",#N/A,FALSE,"2000 vs 1999"}</definedName>
    <definedName name="wrn.report.new2" hidden="1">{"summary",#N/A,FALSE,"2000 vs 1999";"detail",#N/A,FALSE,"2000 vs 1999"}</definedName>
    <definedName name="wrn.report1" hidden="1">{"summary",#N/A,FALSE,"2000 vs 1999";"detail",#N/A,FALSE,"2000 vs 1999"}</definedName>
    <definedName name="wrn.Report1." hidden="1">{#N/A,#N/A,FALSE,"IS";#N/A,#N/A,FALSE,"BS";#N/A,#N/A,FALSE,"CF";#N/A,#N/A,FALSE,"CE";#N/A,#N/A,FALSE,"Depr";#N/A,#N/A,FALSE,"APAL"}</definedName>
    <definedName name="wrn.report2." hidden="1">{#N/A,#N/A,FALSE,"Summary";#N/A,#N/A,FALSE,"10-31-96";#N/A,#N/A,FALSE,"11-15-96";#N/A,#N/A,FALSE,"11-30-96";#N/A,#N/A,FALSE,"12-15-96";#N/A,#N/A,FALSE,"12-31-96"}</definedName>
    <definedName name="wrn.Reports." hidden="1">{#N/A,#N/A,TRUE,"Schedules &amp; Analysis";#N/A,#N/A,TRUE,"Balance Sheet"}</definedName>
    <definedName name="wrn.Resultados_completo." hidden="1">{"Edo Resultados 1 corrientes",#N/A,FALSE,"Edo Res";"Edo Resultados 2 corrientes",#N/A,FALSE,"Edo Res";"Edo Resultados 1 constantes",#N/A,FALSE,"Edo Res";"Edo Resultados 2 constantes",#N/A,FALSE,"Edo Res";"% s/venta Ps constantes 1",#N/A,FALSE,"Edo Res";"% s/venta Ps constantes 2",#N/A,FALSE,"Edo Res"}</definedName>
    <definedName name="wrn.RESULTS." hidden="1">{#N/A,#N/A,FALSE,"HMF";#N/A,#N/A,FALSE,"FACIL";#N/A,#N/A,FALSE,"HMFINANCE";#N/A,#N/A,FALSE,"HMEUROPE";#N/A,#N/A,FALSE,"HHAB CONSO";#N/A,#N/A,FALSE,"PAB";#N/A,#N/A,FALSE,"MMC";#N/A,#N/A,FALSE,"THAI";#N/A,#N/A,FALSE,"SINPA";#N/A,#N/A,FALSE,"POLAND"}</definedName>
    <definedName name="wrn.REV1." hidden="1">{"FORM1",#N/A,FALSE,"Revenue";"FORMTR",#N/A,FALSE,"Revenue";"FORM3.1",#N/A,FALSE,"Revenue"}</definedName>
    <definedName name="wrn.Revenue." hidden="1">{#N/A,#N/A,FALSE,"Revenue (Annual)";"Revenue _ First 5 years Quarterly",#N/A,FALSE,"Revenue (Qtr)"}</definedName>
    <definedName name="wrn.Review." hidden="1">{#N/A,#N/A,FALSE,"KPI";#N/A,#N/A,FALSE,"Summary";#N/A,#N/A,FALSE,"Cashflow";#N/A,#N/A,FALSE,"Input";#N/A,#N/A,FALSE,"Variance";#N/A,#N/A,FALSE,"Variance (C)";#N/A,#N/A,FALSE,"UtilHrs";#N/A,#N/A,FALSE,"CAPEX";#N/A,#N/A,FALSE,"OH";#N/A,#N/A,FALSE,"Transport";#N/A,#N/A,FALSE,"Manpower";#N/A,#N/A,FALSE,"Rates";#N/A,#N/A,FALSE,"H&amp;C"}</definedName>
    <definedName name="wrn.Revue._.contrats._.Estimé." hidden="1">{"Revue contrats Estimé",#N/A,FALSE,"Revue Contrats";"Revue contrats Intitulés",#N/A,FALSE,"Revue Contrats";"Revue contrats Comparatifs",#N/A,FALSE,"Revue Contrats"}</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ippert._1" hidden="1">{#N/A,#N/A,FALSE,"Year";#N/A,#N/A,FALSE,"AC Fiscal Year";#N/A,#N/A,FALSE,"Hourly Rate By Activity";#N/A,#N/A,FALSE,"Hourly Rate By Custom Resource";#N/A,#N/A,FALSE,"Line of Business Review";#N/A,#N/A,FALSE,"Assumptions";#N/A,#N/A,FALSE,"Sensitivity Analysis";#N/A,#N/A,FALSE,"Overall Staffing Review"}</definedName>
    <definedName name="wrn.Rippert._2" hidden="1">{#N/A,#N/A,FALSE,"Year";#N/A,#N/A,FALSE,"AC Fiscal Year";#N/A,#N/A,FALSE,"Hourly Rate By Activity";#N/A,#N/A,FALSE,"Hourly Rate By Custom Resource";#N/A,#N/A,FALSE,"Line of Business Review";#N/A,#N/A,FALSE,"Assumptions";#N/A,#N/A,FALSE,"Sensitivity Analysis";#N/A,#N/A,FALSE,"Overall Staffing Review"}</definedName>
    <definedName name="wrn.Risk._.Reserves." hidden="1">{#N/A,#N/A,TRUE,"Reserves";#N/A,#N/A,TRUE,"Graphs"}</definedName>
    <definedName name="wrn.rm"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wrn.rm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rn.Rob._.Smith." hidden="1">{#N/A,#N/A,FALSE,"Cost Report";"Geology",#N/A,FALSE,"Cost Summary";"Geolgy Recon",#N/A,FALSE,"UG Geology Rep."}</definedName>
    <definedName name="wrn.RPLINS." hidden="1">{#N/A,#N/A,FALSE,"str_title";#N/A,#N/A,FALSE,"SUM";#N/A,#N/A,FALSE,"Scope";#N/A,#N/A,FALSE,"PIE-Jn";#N/A,#N/A,FALSE,"PIE-Jn_Hz";#N/A,#N/A,FALSE,"Liq_Plan";#N/A,#N/A,FALSE,"S_Curve";#N/A,#N/A,FALSE,"Liq_Prof";#N/A,#N/A,FALSE,"Man_Pwr";#N/A,#N/A,FALSE,"Man_Prof"}</definedName>
    <definedName name="wrn.RWReport1." hidden="1">{#N/A,"S 0373 ",TRUE,"Sheet1";#N/A,"S 0374 ",TRUE,"Sheet1";#N/A,"S 0375 ",TRUE,"Sheet1";#N/A,"S 0376 ",TRUE,"Sheet1";#N/A,"S 0699 ",TRUE,"Sheet1";#N/A,"S 0705 ",TRUE,"Sheet1";#N/A,"S 0707 ",TRUE,"Sheet1";#N/A,"S 0708 ",TRUE,"Sheet1";#N/A,"S 0709 ",TRUE,"Sheet1";#N/A,"S 0714 ",TRUE,"Sheet1";#N/A,"S 0716 ",TRUE,"Sheet1";#N/A,"S 0719 ",TRUE,"Sheet1";#N/A,"S 0723 ",TRUE,"Sheet1"}</definedName>
    <definedName name="wrn.Salary." hidden="1">{#N/A,#N/A,FALSE,"Salary"}</definedName>
    <definedName name="wrn.sales." hidden="1">{"sales",#N/A,FALSE,"Sales";"sales existing",#N/A,FALSE,"Sales";"sales rd1",#N/A,FALSE,"Sales";"sales rd2",#N/A,FALSE,"Sales"}</definedName>
    <definedName name="wrn.Sales._.2000._.Onwards." hidden="1">{"Sales 2000 onwards",#N/A,FALSE,"SALES"}</definedName>
    <definedName name="wrn.Scenario._.Summary." hidden="1">{#N/A,#N/A,TRUE,"Summary";#N/A,"1",TRUE,"Summary";#N/A,"2",TRUE,"Summary";#N/A,"3",TRUE,"Summary";#N/A,"4",TRUE,"Summary";#N/A,"5",TRUE,"Summary";#N/A,"6",TRUE,"Summary";#N/A,"7",TRUE,"Summary";#N/A,"8",TRUE,"Summary";#N/A,"9",TRUE,"Summary";#N/A,"10",TRUE,"Summary";#N/A,"11",TRUE,"Summary"}</definedName>
    <definedName name="wrn.scenariosummary" hidden="1">{#N/A,#N/A,TRUE,"Summary";#N/A,"1",TRUE,"Summary";#N/A,"2",TRUE,"Summary";#N/A,"3",TRUE,"Summary";#N/A,"4",TRUE,"Summary";#N/A,"5",TRUE,"Summary";#N/A,"6",TRUE,"Summary";#N/A,"7",TRUE,"Summary";#N/A,"8",TRUE,"Summary";#N/A,"9",TRUE,"Summary";#N/A,"10",TRUE,"Summary";#N/A,"11",TRUE,"Summary"}</definedName>
    <definedName name="wrn.Schedule_1A." hidden="1">{"Schedule_IA",#N/A,FALSE,"I-A"}</definedName>
    <definedName name="wrn.Schedule_1A._1" hidden="1">{"Schedule_IA",#N/A,FALSE,"I-A"}</definedName>
    <definedName name="wrn.Schedule_1A._1_1" hidden="1">{"Schedule_IA",#N/A,FALSE,"I-A"}</definedName>
    <definedName name="wrn.Schedule_1A._2" hidden="1">{"Schedule_IA",#N/A,FALSE,"I-A"}</definedName>
    <definedName name="wrn.Schedule_1B." hidden="1">{"Schedule_1B",#N/A,FALSE,"I-B"}</definedName>
    <definedName name="wrn.Schedule_1B._1" hidden="1">{"Schedule_1B",#N/A,FALSE,"I-B"}</definedName>
    <definedName name="wrn.Schedule_1B._1_1" hidden="1">{"Schedule_1B",#N/A,FALSE,"I-B"}</definedName>
    <definedName name="wrn.Schedule_1B._2" hidden="1">{"Schedule_1B",#N/A,FALSE,"I-B"}</definedName>
    <definedName name="wrn.Schedule_1C." hidden="1">{"Schedule_1C",#N/A,FALSE,"I-C"}</definedName>
    <definedName name="wrn.Schedule_1C._1" hidden="1">{"Schedule_1C",#N/A,FALSE,"I-C"}</definedName>
    <definedName name="wrn.Schedule_1C._1_1" hidden="1">{"Schedule_1C",#N/A,FALSE,"I-C"}</definedName>
    <definedName name="wrn.Schedule_1C._2" hidden="1">{"Schedule_1C",#N/A,FALSE,"I-C"}</definedName>
    <definedName name="wrn.Schedule_1D." hidden="1">{"Schedule_1D",#N/A,FALSE,"I-D"}</definedName>
    <definedName name="wrn.Schedule_1D._1" hidden="1">{"Schedule_1D",#N/A,FALSE,"I-D"}</definedName>
    <definedName name="wrn.Schedule_1D._1_1" hidden="1">{"Schedule_1D",#N/A,FALSE,"I-D"}</definedName>
    <definedName name="wrn.Schedule_1D._2" hidden="1">{"Schedule_1D",#N/A,FALSE,"I-D"}</definedName>
    <definedName name="wrn.Schedule_I." hidden="1">{"Schedule_I",#N/A,FALSE,"I"}</definedName>
    <definedName name="wrn.Schedule_I._1" hidden="1">{"Schedule_I",#N/A,FALSE,"I"}</definedName>
    <definedName name="wrn.Schedule_I._1_1" hidden="1">{"Schedule_I",#N/A,FALSE,"I"}</definedName>
    <definedName name="wrn.Schedule_I._2" hidden="1">{"Schedule_I",#N/A,FALSE,"I"}</definedName>
    <definedName name="wrn.Scope._.of._.Supply._.Mechanical." hidden="1">{#N/A,#N/A,FALSE,"Mechanical"}</definedName>
    <definedName name="wrn.Scope._.of._.Supply._.Mechanical._1" hidden="1">{#N/A,#N/A,FALSE,"Mechanical"}</definedName>
    <definedName name="wrn.scorecard._.rpt." hidden="1">{"scorecard view",#N/A,FALSE,"Scorecard output"}</definedName>
    <definedName name="wrn.Segment._.1." hidden="1">{#N/A,#N/A,TRUE,"Segment 1"}</definedName>
    <definedName name="wrn.Segment._.2." hidden="1">{#N/A,#N/A,TRUE,"Segment 2"}</definedName>
    <definedName name="wrn.Segment._.3." hidden="1">{#N/A,#N/A,TRUE,"Segment 3"}</definedName>
    <definedName name="wrn.Segment._.4." hidden="1">{#N/A,#N/A,TRUE,"Segment 4"}</definedName>
    <definedName name="wrn.Segment._.5." hidden="1">{#N/A,#N/A,TRUE,"Segment 5"}</definedName>
    <definedName name="wrn.sensitivity." hidden="1">{"sensitivity",#N/A,FALSE,"Sensitivity"}</definedName>
    <definedName name="wrn.Short._.Form._.Print._.Out." hidden="1">{#N/A,#N/A,FALSE,"General Assumptions";#N/A,#N/A,FALSE,"Accounts";#N/A,#N/A,FALSE,"OperatingAssumptions";#N/A,#N/A,FALSE,"Cashflow";#N/A,#N/A,FALSE,"Debt";#N/A,#N/A,FALSE,"Ops Summary";#N/A,#N/A,FALSE,"Summary"}</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napshot." hidden="1">{#N/A,#N/A,TRUE,"Facility-Input";#N/A,#N/A,TRUE,"Graphs"}</definedName>
    <definedName name="wrn.sony11.09."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taff._.cost1998." hidden="1">{#N/A,#N/A,TRUE,"Staffnos &amp; cost"}</definedName>
    <definedName name="wrn.Staff._.cost1998._3" hidden="1">{#N/A,#N/A,TRUE,"Staffnos &amp; cost"}</definedName>
    <definedName name="wrn.Staff._.cost1998._4" hidden="1">{#N/A,#N/A,TRUE,"Staffnos &amp; cost"}</definedName>
    <definedName name="wrn.Staff._.cost1998._5" hidden="1">{#N/A,#N/A,TRUE,"Staffnos &amp; cost"}</definedName>
    <definedName name="wrn.Staff._.cost1998.a" hidden="1">{#N/A,#N/A,TRUE,"Staffnos &amp; cost"}</definedName>
    <definedName name="wrn.Staffcost." hidden="1">{#N/A,#N/A,FALSE,"Staffnos &amp; cost"}</definedName>
    <definedName name="wrn.Staffcost._3" hidden="1">{#N/A,#N/A,FALSE,"Staffnos &amp; cost"}</definedName>
    <definedName name="wrn.Staffcost._4" hidden="1">{#N/A,#N/A,FALSE,"Staffnos &amp; cost"}</definedName>
    <definedName name="wrn.Staffcost._5" hidden="1">{#N/A,#N/A,FALSE,"Staffnos &amp; cost"}</definedName>
    <definedName name="wrn.Staffing." hidden="1">{#N/A,#N/A,FALSE,"Assessment";#N/A,#N/A,FALSE,"Staffing";#N/A,#N/A,FALSE,"Hires";#N/A,#N/A,FALSE,"Assumptions"}</definedName>
    <definedName name="wrn.Staffing._.Inputs." hidden="1">{#N/A,#N/A,FALSE,"Overall Staffing Review";#N/A,#N/A,FALSE,"Detailed Resource Mix Review";#N/A,#N/A,FALSE,"Detailed Pyramid Review";#N/A,#N/A,FALSE,"Hours By Activity";#N/A,#N/A,FALSE,"Hours By Custom Resource"}</definedName>
    <definedName name="wrn.Staffing._.Inputs._1" hidden="1">{#N/A,#N/A,FALSE,"Overall Staffing Review";#N/A,#N/A,FALSE,"Detailed Resource Mix Review";#N/A,#N/A,FALSE,"Detailed Pyramid Review";#N/A,#N/A,FALSE,"Hours By Activity";#N/A,#N/A,FALSE,"Hours By Custom Resource"}</definedName>
    <definedName name="wrn.Staffing._.Inputs._2" hidden="1">{#N/A,#N/A,FALSE,"Overall Staffing Review";#N/A,#N/A,FALSE,"Detailed Resource Mix Review";#N/A,#N/A,FALSE,"Detailed Pyramid Review";#N/A,#N/A,FALSE,"Hours By Activity";#N/A,#N/A,FALSE,"Hours By Custom Resource"}</definedName>
    <definedName name="wrn.Staffing._1" hidden="1">{#N/A,#N/A,FALSE,"Assessment";#N/A,#N/A,FALSE,"Staffing";#N/A,#N/A,FALSE,"Hires";#N/A,#N/A,FALSE,"Assumptions"}</definedName>
    <definedName name="wrn.Staffing._2" hidden="1">{#N/A,#N/A,FALSE,"Assessment";#N/A,#N/A,FALSE,"Staffing";#N/A,#N/A,FALSE,"Hires";#N/A,#N/A,FALSE,"Assumptions"}</definedName>
    <definedName name="wrn.Staffing1" hidden="1">{#N/A,#N/A,FALSE,"Assessment";#N/A,#N/A,FALSE,"Staffing";#N/A,#N/A,FALSE,"Hires";#N/A,#N/A,FALSE,"Assumptions"}</definedName>
    <definedName name="wrn.Staffing1_1" hidden="1">{#N/A,#N/A,FALSE,"Assessment";#N/A,#N/A,FALSE,"Staffing";#N/A,#N/A,FALSE,"Hires";#N/A,#N/A,FALSE,"Assumptions"}</definedName>
    <definedName name="wrn.Staffing1_2" hidden="1">{#N/A,#N/A,FALSE,"Assessment";#N/A,#N/A,FALSE,"Staffing";#N/A,#N/A,FALSE,"Hires";#N/A,#N/A,FALSE,"Assumptions"}</definedName>
    <definedName name="wrn.STAND_ALONE_BOTH." hidden="1">{"FCB_ALL",#N/A,FALSE,"FCB";"GREY_ALL",#N/A,FALSE,"GREY"}</definedName>
    <definedName name="wrn.Statements." hidden="1">{"Co1statements",#N/A,FALSE,"Cmpy1";"Co2statement",#N/A,FALSE,"Cmpy2";"co1pm",#N/A,FALSE,"Co1PM";"co2PM",#N/A,FALSE,"Co2PM";"value",#N/A,FALSE,"value";"opco",#N/A,FALSE,"NewSparkle";"adjusts",#N/A,FALSE,"Adjustments"}</definedName>
    <definedName name="wrn.statments" hidden="1">{"Co1statements",#N/A,FALSE,"Cmpy1";"Co2statement",#N/A,FALSE,"Cmpy2";"co1pm",#N/A,FALSE,"Co1PM";"co2PM",#N/A,FALSE,"Co2PM";"value",#N/A,FALSE,"value";"opco",#N/A,FALSE,"NewSparkle";"adjusts",#N/A,FALSE,"Adjustments"}</definedName>
    <definedName name="wrn.Stock._.Options." hidden="1">{#N/A,#N/A,FALSE,"Stock Options"}</definedName>
    <definedName name="wrn.SUI." hidden="1">{#N/A,#N/A,FALSE,"SUI"}</definedName>
    <definedName name="wrn.Summ_Assum_Graphs." hidden="1">{#N/A,#N/A,TRUE,"Initial";#N/A,#N/A,TRUE,"Graphs"}</definedName>
    <definedName name="wrn.summ1" hidden="1">{#N/A,#N/A,FALSE,"COVER1.XLS ";#N/A,#N/A,FALSE,"RACT1.XLS";#N/A,#N/A,FALSE,"RACT2.XLS";#N/A,#N/A,FALSE,"ECCMP";#N/A,#N/A,FALSE,"WELDER.XLS"}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{#N/A,#N/A,FALSE,"Cover";#N/A,#N/A,FALSE,"Outputs";#N/A,#N/A,FALSE,"Control (In)";"tesco summary",#N/A,FALSE,"Tesco";"Outputs and Co Summaries",#N/A,FALSE,"Sainsbury";"Outputs and Co Summaries",#N/A,FALSE,"Carrefour";"Outputs and Co Summaries",#N/A,FALSE,"Co D";"Outputs and Co Summaries",#N/A,FALSE,"Co E"}</definedName>
    <definedName name="wrn.Summary._.Sheet._.only." hidden="1">{#N/A,#N/A,FALSE,"Summary"}</definedName>
    <definedName name="wrn.Summary._.with._.short._.outputs."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1" hidden="1">{"SUMMARY",#N/A,FALSE,"C"}</definedName>
    <definedName name="wrn.summary._1_1" hidden="1">{"SUMMARY",#N/A,FALSE,"C"}</definedName>
    <definedName name="wrn.summary._2" hidden="1">{"SUMMARY",#N/A,FALSE,"C"}</definedName>
    <definedName name="wrn.Supplemental._.Information." hidden="1">{#N/A,#N/A,FALSE,"Assumptions";#N/A,#N/A,FALSE,"DNP Expense Summary";#N/A,#N/A,FALSE,"Sensitivity Analysis"}</definedName>
    <definedName name="wrn.Supplemental._.Information._1" hidden="1">{#N/A,#N/A,FALSE,"Assumptions";#N/A,#N/A,FALSE,"DNP Expense Summary";#N/A,#N/A,FALSE,"Sensitivity Analysis"}</definedName>
    <definedName name="wrn.Supplemental._.Information._2" hidden="1">{#N/A,#N/A,FALSE,"Assumptions";#N/A,#N/A,FALSE,"DNP Expense Summary";#N/A,#N/A,FALSE,"Sensitivity Analysis"}</definedName>
    <definedName name="wrn.TAB." hidden="1">{#N/A,#N/A,FALSE,"TAB1";#N/A,#N/A,FALSE,"TAB2";#N/A,#N/A,FALSE,"TAB3";#N/A,#N/A,FALSE,"TAB4";#N/A,#N/A,FALSE,"TAB5";#N/A,#N/A,FALSE,"TAB6";#N/A,#N/A,FALSE,"TAB7";#N/A,#N/A,FALSE,"TAB8";#N/A,#N/A,FALSE,"TAB9";#N/A,#N/A,FALSE,"TAB9bis";#N/A,#N/A,FALSE,"TAB10";#N/A,#N/A,FALSE,"TAB10bis";#N/A,#N/A,FALSE,"TAB11";#N/A,#N/A,FALSE,"TAB12";#N/A,#N/A,FALSE,"TAB13";#N/A,#N/A,FALSE,"TAB14";#N/A,#N/A,FALSE,"TAB15";#N/A,#N/A,FALSE,"TAB16";#N/A,#N/A,FALSE,"TAB17";#N/A,#N/A,FALSE,"TAB20";#N/A,#N/A,FALSE,"TAB21"}</definedName>
    <definedName name="wrn.TABLEAUX." hidden="1">{#N/A,#N/A,TRUE,"SYNTHESE-t";#N/A,#N/A,TRUE,"PUB-t";#N/A,#N/A,TRUE,"OP CONSO-t";#N/A,#N/A,TRUE,"REFERENCTS-t";#N/A,#N/A,TRUE,"ETUDES MKG-t";#N/A,#N/A,TRUE,"PACKAGING-t";#N/A,#N/A,TRUE,"DIR COM-t";#N/A,#N/A,TRUE,"MEDIA-t"}</definedName>
    <definedName name="wrn.Tableaux._.A." hidden="1">{#N/A,#N/A,FALSE,"Tabl. A1";#N/A,#N/A,FALSE,"Tabl. A1 b";#N/A,#N/A,FALSE,"Tabl. A2";#N/A,#N/A,FALSE,"Tabl. A2-1";#N/A,#N/A,FALSE,"Tabl. A2-2"}</definedName>
    <definedName name="wrn.Tableaux._.D." hidden="1">{#N/A,#N/A,FALSE,"Tabl. D1";#N/A,#N/A,FALSE,"Tabl. D1 b";#N/A,#N/A,FALSE,"Tabl. D2";#N/A,#N/A,FALSE,"Tabl. D2 b";#N/A,#N/A,FALSE,"Tabl. D3";#N/A,#N/A,FALSE,"Tabl. D4";#N/A,#N/A,FALSE,"Tabl. D5"}</definedName>
    <definedName name="wrn.Tableaux._.F." hidden="1">{#N/A,#N/A,FALSE,"Tabl. FB300";#N/A,#N/A,FALSE,"Tabl. FB350";#N/A,#N/A,FALSE,"Tabl. FB400";#N/A,#N/A,FALSE,"Tabl. FB500";#N/A,#N/A,FALSE,"Tabl. FS090"}</definedName>
    <definedName name="wrn.Tableaux._.G." hidden="1">{#N/A,#N/A,FALSE,"Tabl. G1";#N/A,#N/A,FALSE,"Tabl. G2"}</definedName>
    <definedName name="wrn.Tableaux._.H." hidden="1">{#N/A,#N/A,FALSE,"Tabl. H1";#N/A,#N/A,FALSE,"Tabl. H2"}</definedName>
    <definedName name="wrn.TARGENERATOR." hidden="1">{"Pa",#N/A,FALSE,"P"}</definedName>
    <definedName name="wrn.TARGENERATOR._1" hidden="1">{"Pa",#N/A,FALSE,"P"}</definedName>
    <definedName name="wrn.TARGENERATOR._2" hidden="1">{"Pa",#N/A,FALSE,"P"}</definedName>
    <definedName name="wrn.TARGENERATOR._3" hidden="1">{"Pa",#N/A,FALSE,"P"}</definedName>
    <definedName name="wrn.TARGENERATOR._4" hidden="1">{"Pa",#N/A,FALSE,"P"}</definedName>
    <definedName name="wrn.TARGENERATOR._5" hidden="1">{"Pa",#N/A,FALSE,"P"}</definedName>
    <definedName name="wrn.tari." hidden="1">{#N/A,#N/A,FALSE,"Romania";#N/A,#N/A,FALSE,"Moldova";#N/A,#N/A,FALSE,"Yugoslavia";#N/A,#N/A,FALSE,"Bulgaria";#N/A,#N/A,FALSE,"Albania";#N/A,#N/A,FALSE,"Bosnia";#N/A,#N/A,FALSE,"Macedonia";#N/A,#N/A,FALSE,"By country";#N/A,#N/A,FALSE,"By country by category";#N/A,#N/A,FALSE,"By brand";#N/A,#N/A,FALSE,"Total summary"}</definedName>
    <definedName name="wrn.Tariff." hidden="1">{"Tariff - Tariff",#N/A,TRUE,"Tariff";"Tariff 1 - Tariff",#N/A,TRUE,"Tariff"}</definedName>
    <definedName name="wrn.Taxes." hidden="1">{"Def Tax Long",#N/A,TRUE,"Financials";"Def Tax Short",#N/A,TRUE,"Financials";"Cons Tax Sched",#N/A,TRUE,"Financials"}</definedName>
    <definedName name="wrn.TECHCALC." hidden="1">{"tc1",#N/A,FALSE,"L";"tc2",#N/A,FALSE,"L";"tc3",#N/A,FALSE,"L";"tc4",#N/A,FALSE,"L";"tc5",#N/A,FALSE,"L";"tc6",#N/A,FALSE,"L";"tc7",#N/A,FALSE,"L";"tc8",#N/A,FALSE,"L";"tc9",#N/A,FALSE,"L"}</definedName>
    <definedName name="wrn.TECHCALC._1" hidden="1">{"tc1",#N/A,FALSE,"L";"tc2",#N/A,FALSE,"L";"tc3",#N/A,FALSE,"L";"tc4",#N/A,FALSE,"L";"tc5",#N/A,FALSE,"L";"tc6",#N/A,FALSE,"L";"tc7",#N/A,FALSE,"L";"tc8",#N/A,FALSE,"L";"tc9",#N/A,FALSE,"L"}</definedName>
    <definedName name="wrn.TECHCALC._2" hidden="1">{"tc1",#N/A,FALSE,"L";"tc2",#N/A,FALSE,"L";"tc3",#N/A,FALSE,"L";"tc4",#N/A,FALSE,"L";"tc5",#N/A,FALSE,"L";"tc6",#N/A,FALSE,"L";"tc7",#N/A,FALSE,"L";"tc8",#N/A,FALSE,"L";"tc9",#N/A,FALSE,"L"}</definedName>
    <definedName name="wrn.TECHCALC._3" hidden="1">{"tc1",#N/A,FALSE,"L";"tc2",#N/A,FALSE,"L";"tc3",#N/A,FALSE,"L";"tc4",#N/A,FALSE,"L";"tc5",#N/A,FALSE,"L";"tc6",#N/A,FALSE,"L";"tc7",#N/A,FALSE,"L";"tc8",#N/A,FALSE,"L";"tc9",#N/A,FALSE,"L"}</definedName>
    <definedName name="wrn.TECHCALC._4" hidden="1">{"tc1",#N/A,FALSE,"L";"tc2",#N/A,FALSE,"L";"tc3",#N/A,FALSE,"L";"tc4",#N/A,FALSE,"L";"tc5",#N/A,FALSE,"L";"tc6",#N/A,FALSE,"L";"tc7",#N/A,FALSE,"L";"tc8",#N/A,FALSE,"L";"tc9",#N/A,FALSE,"L"}</definedName>
    <definedName name="wrn.TECHCALC._5" hidden="1">{"tc1",#N/A,FALSE,"L";"tc2",#N/A,FALSE,"L";"tc3",#N/A,FALSE,"L";"tc4",#N/A,FALSE,"L";"tc5",#N/A,FALSE,"L";"tc6",#N/A,FALSE,"L";"tc7",#N/A,FALSE,"L";"tc8",#N/A,FALSE,"L";"tc9",#N/A,FALSE,"L"}</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st." hidden="1">{"test2",#N/A,TRUE,"Prices"}</definedName>
    <definedName name="wrn.testrpt." hidden="1">{"Edition",#N/A,FALSE,"Data"}</definedName>
    <definedName name="wrn.testrpt._1" hidden="1">{"Edition",#N/A,FALSE,"Data"}</definedName>
    <definedName name="wrn.Todo."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p._.Ten._.Summary." hidden="1">{#N/A,#N/A,FALSE,"Summary"}</definedName>
    <definedName name="wrn.Top._.Ten._.Summary._1" hidden="1">{#N/A,#N/A,FALSE,"Summary"}</definedName>
    <definedName name="wrn.Top._.Ten._.Summary._1_1" hidden="1">{#N/A,#N/A,FALSE,"Summary"}</definedName>
    <definedName name="wrn.Top._.Ten._.Summary._2" hidden="1">{#N/A,#N/A,FALSE,"Summary"}</definedName>
    <definedName name="wrn.TOTAL." hidden="1">{"p1",#N/A,FALSE,"RECAP";"p1_6",#N/A,FALSE,"RECAP";"p7",#N/A,FALSE,"RECAP";"p8",#N/A,FALSE,"RECAP";"p9",#N/A,FALSE,"RECAP";"p10",#N/A,FALSE,"RECAP";"p11",#N/A,FALSE,"RECAP";"p12",#N/A,FALSE,"RECAP";"p13",#N/A,FALSE,"RECAP";"p14",#N/A,FALSE,"RECAP";"p15",#N/A,FALSE,"RECAP";"p16_17",#N/A,FALSE,"RECAP";"p18-19",#N/A,FALSE,"RECAP";"p20",#N/A,FALSE,"RECAP"}</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s." hidden="1">{#N/A,#N/A,TRUE,"TOTAL";#N/A,#N/A,TRUE,"Total Pipes"}</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eso._.prévi." hidden="1">{"Prev_tréso",#N/A,TRUE,"PRev treso";"Chiffre d'affaires",#N/A,TRUE,"Prev_CA";"Accises",#N/A,TRUE,"Accises";"Dep_courantes",#N/A,TRUE,"Dep_cour_98"}</definedName>
    <definedName name="wrn.TUTTO." hidden="1">{"SINTESI",#N/A,FALSE,"sintesi";"VOLCAN",#N/A,FALSE,"volcan";"MDC",#N/A,FALSE,"MDCBDG";"VOLPROD",#N/A,FALSE,"volprod";"SPESE",#N/A,FALSE,"SPESE";"_Current_",#N/A,FALSE,"VARFCT";"CE",#N/A,FALSE,"CENEW";"SP",#N/A,FALSE,"SPNEW";"INVESTIM",#N/A,FALSE,"INVESTIM";"FATPROD",#N/A,FALSE,"ricprod";"PRODUNIT",#N/A,FALSE,"ricprod";"FATCAN",#N/A,FALSE,"riccan";"CANUNIT",#N/A,FALSE,"riccan";#N/A,#N/A,FALSE,"MDC FCT";"VARIANTI",#N/A,FALSE,"VARBDG"}</definedName>
    <definedName name="wrn.Typhoon." hidden="1">{"Agg Output",#N/A,FALSE,"Operational Drivers Output";"NW Output",#N/A,FALSE,"Operational Drivers Output";"South Output",#N/A,FALSE,"Operational Drivers Output";"Central Output",#N/A,FALSE,"Operational Drivers Output"}</definedName>
    <definedName name="wrn.UBA._.NEW._.MAY._.F." hidden="1">{#N/A,#N/A,TRUE,"UBANEW MAY F"}</definedName>
    <definedName name="wrn.UBN._.OLD._.MAY._.F." hidden="1">{#N/A,#N/A,FALSE,"UBNOLD MAY F"}</definedName>
    <definedName name="wrn.UBNNEW._.MAY._.F." hidden="1">{#N/A,#N/A,TRUE,"UBNNEW MAY F"}</definedName>
    <definedName name="wrn.unitcase." hidden="1">{#N/A,#N/A,FALSE,"REPORTpg1";#N/A,#N/A,FALSE,"REPORTpg2";#N/A,#N/A,FALSE,"REPORTpg3"}</definedName>
    <definedName name="wrn.upstairs." hidden="1">{"histincome",#N/A,FALSE,"hyfins";"closing balance",#N/A,FALSE,"hyfins"}</definedName>
    <definedName name="wrn.UTILITIES." hidden="1">{"UTILITIES",#N/A,FALSE,"GENERAL"}</definedName>
    <definedName name="wrn.UTL._.Position." hidden="1">{"UTL effect",#N/A,FALSE,"Sensitivity"}</definedName>
    <definedName name="wrn.VALUATION." hidden="1">{#N/A,#N/A,FALSE,"Valuation Assumptions";#N/A,#N/A,FALSE,"Summary";#N/A,#N/A,FALSE,"DCF";#N/A,#N/A,FALSE,"Valuation";#N/A,#N/A,FALSE,"WACC";#N/A,#N/A,FALSE,"UBVH";#N/A,#N/A,FALSE,"Free Cash Flow"}</definedName>
    <definedName name="wrn.VALUATION._1" hidden="1">{#N/A,#N/A,FALSE,"Valuation Assumptions";#N/A,#N/A,FALSE,"Summary";#N/A,#N/A,FALSE,"DCF";#N/A,#N/A,FALSE,"Valuation";#N/A,#N/A,FALSE,"WACC";#N/A,#N/A,FALSE,"UBVH";#N/A,#N/A,FALSE,"Free Cash Flow"}</definedName>
    <definedName name="wrn.VALUATION._2" hidden="1">{#N/A,#N/A,FALSE,"Valuation Assumptions";#N/A,#N/A,FALSE,"Summary";#N/A,#N/A,FALSE,"DCF";#N/A,#N/A,FALSE,"Valuation";#N/A,#N/A,FALSE,"WACC";#N/A,#N/A,FALSE,"UBVH";#N/A,#N/A,FALSE,"Free Cash Flow"}</definedName>
    <definedName name="wrn.VALUATION._3" hidden="1">{#N/A,#N/A,FALSE,"Valuation Assumptions";#N/A,#N/A,FALSE,"Summary";#N/A,#N/A,FALSE,"DCF";#N/A,#N/A,FALSE,"Valuation";#N/A,#N/A,FALSE,"WACC";#N/A,#N/A,FALSE,"UBVH";#N/A,#N/A,FALSE,"Free Cash Flow"}</definedName>
    <definedName name="wrn.VALUATION._4" hidden="1">{#N/A,#N/A,FALSE,"Valuation Assumptions";#N/A,#N/A,FALSE,"Summary";#N/A,#N/A,FALSE,"DCF";#N/A,#N/A,FALSE,"Valuation";#N/A,#N/A,FALSE,"WACC";#N/A,#N/A,FALSE,"UBVH";#N/A,#N/A,FALSE,"Free Cash Flow"}</definedName>
    <definedName name="wrn.VALUATION._5" hidden="1">{#N/A,#N/A,FALSE,"Valuation Assumptions";#N/A,#N/A,FALSE,"Summary";#N/A,#N/A,FALSE,"DCF";#N/A,#N/A,FALSE,"Valuation";#N/A,#N/A,FALSE,"WACC";#N/A,#N/A,FALSE,"UBVH";#N/A,#N/A,FALSE,"Free Cash Flow"}</definedName>
    <definedName name="wrn.vd." hidden="1">{#N/A,#N/A,TRUE,"BT M200 da 10x20"}</definedName>
    <definedName name="wrn.WAGE._.RATES." hidden="1">{#N/A,#N/A,FALSE,"WAGE FORM - UNION";#N/A,#N/A,FALSE,"EST. WAGE RATES - UNION";#N/A,#N/A,FALSE,"WAGE RATE DETAILS - UNION"}</definedName>
    <definedName name="wrn.WholeModel." hidden="1">{#N/A,#N/A,TRUE,"Initial";#N/A,#N/A,TRUE,"CFs_P&amp;L_B&amp;S";#N/A,#N/A,TRUE,"Inv&amp;Fin";#N/A,#N/A,TRUE,"Depreciation";#N/A,#N/A,TRUE,"Energy";#N/A,#N/A,TRUE,"Index";#N/A,#N/A,TRUE,"Graphs";#N/A,#N/A,TRUE,"T_Contest"}</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LDNET." hidden="1">{#N/A,#N/A,FALSE,"WNSumm";#N/A,#N/A,FALSE,"WN";#N/A,#N/A,FALSE,"WNGrAdds";#N/A,#N/A,FALSE,"WNNETAdds";#N/A,#N/A,FALSE,"WNEOPSubs";#N/A,#N/A,FALSE," WN Rev";#N/A,#N/A,FALSE,"WNEBIT";#N/A,#N/A,FALSE,"WN Acq";#N/A,#N/A,FALSE,"WN Care";#N/A,#N/A,FALSE,"WN Bllng";#N/A,#N/A,FALSE,"WN Dev";#N/A,#N/A,FALSE,"WNUncoll";#N/A,#N/A,FALSE,"WNNW";#N/A,#N/A,FALSE,"WNChurn"}</definedName>
    <definedName name="wrn.WORLDNET._1" hidden="1">{#N/A,#N/A,FALSE,"WNSumm";#N/A,#N/A,FALSE,"WN";#N/A,#N/A,FALSE,"WNGrAdds";#N/A,#N/A,FALSE,"WNNETAdds";#N/A,#N/A,FALSE,"WNEOPSubs";#N/A,#N/A,FALSE," WN Rev";#N/A,#N/A,FALSE,"WNEBIT";#N/A,#N/A,FALSE,"WN Acq";#N/A,#N/A,FALSE,"WN Care";#N/A,#N/A,FALSE,"WN Bllng";#N/A,#N/A,FALSE,"WN Dev";#N/A,#N/A,FALSE,"WNUncoll";#N/A,#N/A,FALSE,"WNNW";#N/A,#N/A,FALSE,"WNChurn"}</definedName>
    <definedName name="wrn.WORLDNET._2" hidden="1">{#N/A,#N/A,FALSE,"WNSumm";#N/A,#N/A,FALSE,"WN";#N/A,#N/A,FALSE,"WNGrAdds";#N/A,#N/A,FALSE,"WNNETAdds";#N/A,#N/A,FALSE,"WNEOPSubs";#N/A,#N/A,FALSE," WN Rev";#N/A,#N/A,FALSE,"WNEBIT";#N/A,#N/A,FALSE,"WN Acq";#N/A,#N/A,FALSE,"WN Care";#N/A,#N/A,FALSE,"WN Bllng";#N/A,#N/A,FALSE,"WN Dev";#N/A,#N/A,FALSE,"WNUncoll";#N/A,#N/A,FALSE,"WNNW";#N/A,#N/A,FALSE,"WNChurn"}</definedName>
    <definedName name="wrn.Xmq." hidden="1">{#N/A,#N/A,FALSE,"Détail"}</definedName>
    <definedName name="wrn.Xmq._.Détaillé." hidden="1">{#N/A,#N/A,FALSE,"Détail"}</definedName>
    <definedName name="wrn.Xmq._.Détaillé.2" hidden="1">{#N/A,#N/A,FALSE,"Détail"}</definedName>
    <definedName name="wrn.Xmq.1" hidden="1">{#N/A,#N/A,FALSE,"Détail"}</definedName>
    <definedName name="wrn.xrates." hidden="1">{#N/A,#N/A,FALSE,"1996";#N/A,#N/A,FALSE,"1995";#N/A,#N/A,FALSE,"1994"}</definedName>
    <definedName name="wrn.ZBROCHURE." hidden="1">{"zt1a",#N/A,FALSE,"T1A";"zt1b",#N/A,FALSE,"T1B";"zt2",#N/A,FALSE,"T2";"zt4",#N/A,FALSE,"T4";"zt5_6",#N/A,FALSE,"T5_6";"zt9",#N/A,FALSE,"T9";"zt11",#N/A,FALSE,"T11";"zt12",#N/A,FALSE,"T12";"zt13",#N/A,FALSE,"T13";"zt14a",#N/A,FALSE,"T14A";"zt14b",#N/A,FALSE,"T14B";"zt14c",#N/A,FALSE,"T14C";"zt15",#N/A,FALSE,"T15";"zt16",#N/A,FALSE,"T16";"zt17",#N/A,FALSE,"T17";"zt18",#N/A,FALSE,"T18";"zt19",#N/A,FALSE,"T19";"zt20",#N/A,FALSE,"T20";"zt21",#N/A,FALSE,"T21";"zt22",#N/A,FALSE,"T22"}</definedName>
    <definedName name="wrn1.report" hidden="1">{"summary",#N/A,FALSE,"2000 vs 1999";"detail",#N/A,FALSE,"2000 vs 1999"}</definedName>
    <definedName name="wrn3.ALL." hidden="1">{#N/A,#N/A,FALSE,"DCF";#N/A,#N/A,FALSE,"WACC";#N/A,#N/A,FALSE,"Sales_EBIT";#N/A,#N/A,FALSE,"Capex_Depreciation";#N/A,#N/A,FALSE,"WC";#N/A,#N/A,FALSE,"Interest";#N/A,#N/A,FALSE,"Assumptions"}</definedName>
    <definedName name="wrna.prod" hidden="1">{#N/A,#N/A,FALSE,"1";#N/A,#N/A,FALSE,"2";#N/A,#N/A,FALSE,"16 - 17";#N/A,#N/A,FALSE,"18 - 19";#N/A,#N/A,FALSE,"26";#N/A,#N/A,FALSE,"27";#N/A,#N/A,FALSE,"28"}</definedName>
    <definedName name="wrndaily2_pob" hidden="1">{#N/A,#N/A,FALSE,"Sheet1 (2)"}</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nfy97" hidden="1">{#N/A,#N/A,FALSE,"FY97";#N/A,#N/A,FALSE,"FY98";#N/A,#N/A,FALSE,"FY99";#N/A,#N/A,FALSE,"FY00";#N/A,#N/A,FALSE,"FY01"}</definedName>
    <definedName name="wrp.CF" hidden="1">{#N/A,#N/A,FALSE,"CF YTD";#N/A,#N/A,FALSE,"CF MTD";#N/A,#N/A,FALSE,"CF WS"}</definedName>
    <definedName name="wrp.vp" hidden="1">{"IS Con'd",#N/A,FALSE,"IS YTD";"IS Con'g",#N/A,FALSE,"IS YTD";"IS Con'd MTD",#N/A,FALSE,"IS YTD";"IS MTD Con'g",#N/A,FALSE,"IS MTD"}</definedName>
    <definedName name="WRR" hidden="1">{#N/A,#N/A,FALSE,"Pharm";#N/A,#N/A,FALSE,"WWCM"}</definedName>
    <definedName name="wrrn.Xmq._.Détaillé.1" hidden="1">{#N/A,#N/A,FALSE,"Détail"}</definedName>
    <definedName name="wrrrrr" hidden="1">{#N/A,#N/A,FALSE,"REPORT"}</definedName>
    <definedName name="wrs" hidden="1">{#N/A,#N/A,FALSE,"Assessment";#N/A,#N/A,FALSE,"Staffing";#N/A,#N/A,FALSE,"Hires";#N/A,#N/A,FALSE,"Assumptions"}</definedName>
    <definedName name="w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sa"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wt" hidden="1">{#N/A,#N/A,FALSE,"FY97";#N/A,#N/A,FALSE,"FY98";#N/A,#N/A,FALSE,"FY99";#N/A,#N/A,FALSE,"FY00";#N/A,#N/A,FALSE,"FY01"}</definedName>
    <definedName name="wtwertwt" hidden="1">{"'August 2000'!$A$1:$J$101"}</definedName>
    <definedName name="wv" hidden="1">{#N/A,#N/A,FALSE,"Pharm";#N/A,#N/A,FALSE,"WWCM"}</definedName>
    <definedName name="wvu.Aggregato." hidden="1">{TRUE,TRUE,-1.25,-15.5,484.5,253.5,FALSE,TRUE,TRUE,TRUE,0,1,8,1,4,7,3,4,TRUE,TRUE,3,TRUE,1,TRUE,100,"Swvu.Aggregato.","ACwvu.Aggregato.",#N/A,FALSE,FALSE,0,0,0.393700787401575,0.393700787401575,2,"","&amp;C&amp;""Arial,Normale""&amp;8&amp;P",FALSE,FALSE,FALSE,FALSE,1,99,#N/A,#N/A,"=R4C1:R293C17","=R1:R3",#N/A,#N/A,FALSE,FALSE,FALSE,9,65532,65532,FALSE,FALSE,FALSE,FALSE,TRUE}</definedName>
    <definedName name="wvu.Bilancio." hidden="1">{TRUE,TRUE,-1.25,-15.5,484.5,253.5,FALSE,TRUE,TRUE,TRUE,0,1,17,1,4,15,3,4,TRUE,TRUE,3,TRUE,1,TRUE,100,"Swvu.Bilancio.","ACwvu.Bilancio.",#N/A,FALSE,FALSE,0.590551181102362,0,0.393700787401575,0.393700787401575,1,"","&amp;C&amp;""Arial,Normale""&amp;8&amp;P",FALSE,FALSE,FALSE,FALSE,1,135,#N/A,#N/A,"=R4C1:R293C19","=R1:R3","Rwvu.Bilancio.","Cwvu.Bilancio.",FALSE,FALSE,TRUE,9,65532,65532,FALSE,FALSE,FALSE,FALSE,TRU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Décomposition." hidden="1">{TRUE,TRUE,1,1,480,261,FALSE,FALSE,TRUE,FALSE,0,1,#N/A,1,#N/A,2.2,5.52941176470588,1,FALSE,FALSE,1,TRUE,1,FALSE,100,"Swvu.Décomposition.","ACwvu.Décomposition.",1,FALSE,FALSE,0,0,0.669291338582677,0.590551181102362,1,"&amp;RBâtiment  A","Page : &amp;P / &amp;N",TRUE,FALSE,FALSE,TRUE,1,100,#N/A,#N/A,"=R1C1:R417C3",FALSE,#N/A,"Cwvu.Décomposition.",FALSE,FALSE}</definedName>
    <definedName name="wvu.Estimation." hidden="1">{TRUE,TRUE,1,1,480,261,FALSE,FALSE,TRUE,FALSE,0,1,#N/A,1,#N/A,4.54545454545454,5.52941176470588,1,FALSE,FALSE,1,TRUE,1,FALSE,100,"Swvu.Estimation.","ACwvu.Estimation.",1,FALSE,FALSE,0,0,0.669291338582677,0.590551181102362,1,"&amp;RBâtiment  A","Page : &amp;P / &amp;N",TRUE,FALSE,FALSE,FALSE,1,100,#N/A,#N/A,"=R1C2:R417C7",FALSE,#N/A,"Cwvu.Estimation.",FALSE,FALSE}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Stampa._.aggregato." hidden="1">{TRUE,TRUE,-0.5,-14.75,483,252,FALSE,TRUE,TRUE,TRUE,0,1,8,1,4,7,3,4,TRUE,TRUE,3,TRUE,1,TRUE,100,"Swvu.Stampa._.aggregato.","ACwvu.Stampa._.aggregato.",#N/A,FALSE,FALSE,0,0,0.590551181102362,0.590551181102362,2,"","&amp;C&amp;""Arial,Normale""&amp;8&amp;P",FALSE,FALSE,FALSE,FALSE,1,90,#N/A,#N/A,"=R4C1:R306C18","=R1:R3",#N/A,#N/A,FALSE,FALSE,FALSE,9,65532,65532,FALSE,FALSE,FALSE,FALS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estvue." hidden="1">{TRUE,TRUE,-1.25,-15.5,484.5,232.5,FALSE,TRUE,TRUE,TRUE,0,1,#N/A,2,#N/A,5.73846153846154,16.0625,1,FALSE,FALSE,3,TRUE,1,FALSE,74,"Swvu.testvue.","ACwvu.testvue.",#N/A,FALSE,FALSE,1,0.2,0.5,0.5,1,"","",FALSE,TRUE,FALSE,FALSE,1,75,#N/A,#N/A,"=R1C1:R58C6",FALSE,#N/A,#N/A,FALSE,FALSE,TRUE,9,65532,300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hidden="1">{#N/A,#N/A,FALSE,"Pharm";#N/A,#N/A,FALSE,"WWCM"}</definedName>
    <definedName name="wwen" hidden="1">{#N/A,#N/A,FALSE,"Pro Forma Earnings";#N/A,#N/A,FALSE,"Financial Position"}</definedName>
    <definedName name="wwss" hidden="1">{"Datos",#N/A,TRUE,"Datos"}</definedName>
    <definedName name="www" hidden="1">{#N/A,#N/A,FALSE,"Prog"}</definedName>
    <definedName name="www_1" hidden="1">{#N/A,#N/A,FALSE,"Monthly Rate By Activity";#N/A,#N/A,FALSE,"Hourly Rate By Activity";#N/A,#N/A,FALSE,"Monthly Rate By Custom Resource";#N/A,#N/A,FALSE,"Hourly Rate By Custom Resource"}</definedName>
    <definedName name="www_2" hidden="1">{#N/A,#N/A,FALSE,"Monthly Rate By Activity";#N/A,#N/A,FALSE,"Hourly Rate By Activity";#N/A,#N/A,FALSE,"Monthly Rate By Custom Resource";#N/A,#N/A,FALSE,"Hourly Rate By Custom Resource"}</definedName>
    <definedName name="www22b" hidden="1">{"Datos",#N/A,TRUE,"Datos"}</definedName>
    <definedName name="wwww" hidden="1">{"P&amp;L - profit &amp; loss",#N/A,TRUE,"P&amp;L";"P&amp;L - Profit &amp; loss 1",#N/A,TRUE,"P&amp;L"}</definedName>
    <definedName name="WWWWWW" hidden="1">{"raatios",#N/A,FALSE,"A";"ratios",#N/A,FALSE,"B";"ratios",#N/A,FALSE,"C";"ratios",#N/A,FALSE,"D";"ratios",#N/A,FALSE,"F"}</definedName>
    <definedName name="wwwwwwww" hidden="1">{#N/A,#N/A,TRUE,"CIN-11";#N/A,#N/A,TRUE,"CIN-13";#N/A,#N/A,TRUE,"CIN-14";#N/A,#N/A,TRUE,"CIN-16";#N/A,#N/A,TRUE,"CIN-17";#N/A,#N/A,TRUE,"CIN-18";#N/A,#N/A,TRUE,"CIN Earnings To Fixed Charges";#N/A,#N/A,TRUE,"CIN Financial Ratios";#N/A,#N/A,TRUE,"CIN-IS";#N/A,#N/A,TRUE,"CIN-BS";#N/A,#N/A,TRUE,"CIN-CS";#N/A,#N/A,TRUE,"Invest In Unconsol Subs"}</definedName>
    <definedName name="wwwwwwwwwwwwwwwwwww" hidden="1">#REF!</definedName>
    <definedName name="wx" hidden="1">{#N/A,#N/A,FALSE,"Pharm";#N/A,#N/A,FALSE,"WWCM"}</definedName>
    <definedName name="wxyz" hidden="1">{#N/A,#N/A,FALSE,"Staffnos &amp; cost"}</definedName>
    <definedName name="wyh" hidden="1">{#N/A,#N/A,FALSE,"Summary";#N/A,#N/A,FALSE,"Fed.State Prov";#N/A,#N/A,FALSE,"Foreign Prov";#N/A,#N/A,FALSE,"Thera Fgrn";#N/A,#N/A,FALSE,"CCD Fgrn";#N/A,#N/A,FALSE,"Biocine Fgrn";#N/A,#N/A,FALSE,"Vision Fgrn";#N/A,#N/A,FALSE,"Frgn vs Dom"}</definedName>
    <definedName name="x" hidden="1">{#N/A,#N/A,FALSE,"Prog"}</definedName>
    <definedName name="x_1" hidden="1">{#N/A,#N/A,FALSE,"Assessment";#N/A,#N/A,FALSE,"Staffing";#N/A,#N/A,FALSE,"Hires";#N/A,#N/A,FALSE,"Assumptions"}</definedName>
    <definedName name="x_2" hidden="1">{#N/A,#N/A,FALSE,"Assessment";#N/A,#N/A,FALSE,"Staffing";#N/A,#N/A,FALSE,"Hires";#N/A,#N/A,FALSE,"Assumptions"}</definedName>
    <definedName name="xcgf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hart1" hidden="1">#REF!</definedName>
    <definedName name="xchart2" hidden="1">#REF!</definedName>
    <definedName name="xchart3" hidden="1">#REF!</definedName>
    <definedName name="xchart4" hidden="1">#REF!</definedName>
    <definedName name="xchart5" hidden="1">#REF!</definedName>
    <definedName name="xcv" hidden="1">{#N/A,#N/A,FALSE,"Pharm";#N/A,#N/A,FALSE,"WWCM"}</definedName>
    <definedName name="xcv_2" hidden="1">{"'Typical Costs Estimates'!$C$158:$H$161"}</definedName>
    <definedName name="xcvx"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vc" hidden="1">{"Datos",#N/A,TRUE,"Datos"}</definedName>
    <definedName name="xcvzxcv" hidden="1">#REF!</definedName>
    <definedName name="xcx" hidden="1">{"FORM16",#N/A,TRUE,"Personnel1";"FORM16.2",#N/A,TRUE,"Personnel2";"FORM16.2",#N/A,TRUE,"Personnel3";"FORM16.3",#N/A,TRUE,"Personnel4";"FORM16.4",#N/A,TRUE,"Personnel5"}</definedName>
    <definedName name="xcxcv" hidden="1">{"MF-601",#N/A,TRUE,"MANT-EX-B(fJ)";"MF-602",#N/A,TRUE,"ELECTR-FJ(B)";"MF-603",#N/A,TRUE,"PERSONAL(FJ)B";"MF-604",#N/A,TRUE,"REACT-P(B)";"MF-6XX",#N/A,TRUE,"Resumen";"MF-605",#N/A,TRUE,"OTR-COS.FJ(B)"}</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FGZD" hidden="1">{#N/A,#N/A,FALSE,"Assessment";#N/A,#N/A,FALSE,"Staffing";#N/A,#N/A,FALSE,"Hires";#N/A,#N/A,FALSE,"Assumptions"}</definedName>
    <definedName name="XG" hidden="1">{"page 1",#N/A,FALSE,"suivi exploitation";"page 2",#N/A,FALSE,"suivi exploitation";"page 3",#N/A,FALSE,"suivi exploitation"}</definedName>
    <definedName name="XGS" hidden="1">{"page 1",#N/A,FALSE,"suivi exploitation";"page 2",#N/A,FALSE,"suivi exploitation";"page 3",#N/A,FALSE,"suivi exploitation"}</definedName>
    <definedName name="xhhjh" hidden="1">{"Datos",#N/A,TRUE,"Datos"}</definedName>
    <definedName name="xhtyfrth" hidden="1">{"Datos",#N/A,TRUE,"Datos"}</definedName>
    <definedName name="xlpjm_FBXOSmain175" hidden="1">#REF!,#REF!</definedName>
    <definedName name="xlpjm_FBXOSmain251_v" hidden="1">#REF!</definedName>
    <definedName name="xlpjm_FBXOSmain252" hidden="1">#REF!</definedName>
    <definedName name="xlpjm_FBXOSmain324_v" hidden="1">#REF!</definedName>
    <definedName name="xlpjm_FBXOSmain325_v" hidden="1">#REF!</definedName>
    <definedName name="xlpjm_FBXOSmain326_v" hidden="1">#REF!</definedName>
    <definedName name="xlpjm_FBXOSmain329_v" hidden="1">#REF!</definedName>
    <definedName name="xlpjm_FBXOSmain330" hidden="1">#REF!</definedName>
    <definedName name="xlpjm_FBXOSmain331_v" hidden="1">#REF!</definedName>
    <definedName name="xlpjm_FBXOSmain332" hidden="1">#REF!</definedName>
    <definedName name="xlpjm_FBXOSmain333" hidden="1">#REF!</definedName>
    <definedName name="xlpjm_FBXOSmain334_v" hidden="1">#REF!</definedName>
    <definedName name="xlpjm_FBXOSmain359" hidden="1">#REF!</definedName>
    <definedName name="xlpjm_FBXOSmain360_v" hidden="1">#REF!</definedName>
    <definedName name="xlpjm_FBXOSmain361_v" hidden="1">#REF!</definedName>
    <definedName name="xlpjm_FBXOSmain412_v" hidden="1">#REF!</definedName>
    <definedName name="xlpjm_FBXOSmain413_v" hidden="1">#REF!</definedName>
    <definedName name="xlpjm_FBXOSmain414_v" hidden="1">#REF!</definedName>
    <definedName name="xlpjm_FBXOSmain415_v" hidden="1">#REF!</definedName>
    <definedName name="xlpjm_FBXOSmain416_v" hidden="1">#REF!</definedName>
    <definedName name="xlpjm_FBXOSmain417_v" hidden="1">#REF!</definedName>
    <definedName name="xlpjm_FBXOSmain418" hidden="1">#REF!</definedName>
    <definedName name="xlpjm_FBXOSmain422_v" hidden="1">#REF!</definedName>
    <definedName name="xlpjm_FBXOSmain423" hidden="1">#REF!</definedName>
    <definedName name="xlpjm_FBXOSmain424_v" hidden="1">#REF!</definedName>
    <definedName name="xlpjm_FBXOSmain425_v" hidden="1">#REF!</definedName>
    <definedName name="xlpjm_FBXOSmain426" hidden="1">#REF!</definedName>
    <definedName name="xlpjm_FBXOSmain57_v" hidden="1">#REF!</definedName>
    <definedName name="xlpjm_FBXOSmain58_v" hidden="1">#REF!</definedName>
    <definedName name="xlpjm_FBXOSmain59" hidden="1">#REF!</definedName>
    <definedName name="xlpjm_FBXOSmain62_v" hidden="1">#REF!</definedName>
    <definedName name="xlpjm_FBXOSmain66" hidden="1">#REF!,#REF!</definedName>
    <definedName name="XLRPARAMS_COMPNAME" hidden="1">#REF!</definedName>
    <definedName name="XLRPARAMS_PAYDT1" hidden="1">#REF!</definedName>
    <definedName name="XLRPARAMS_PAYDT10" hidden="1">#REF!</definedName>
    <definedName name="XLRPARAMS_PAYDT11" hidden="1">#REF!</definedName>
    <definedName name="XLRPARAMS_PAYDT12" hidden="1">#REF!</definedName>
    <definedName name="XLRPARAMS_PAYDT2" hidden="1">#REF!</definedName>
    <definedName name="XLRPARAMS_PAYDT3" hidden="1">#REF!</definedName>
    <definedName name="XLRPARAMS_PAYDT4" hidden="1">#REF!</definedName>
    <definedName name="XLRPARAMS_PAYDT5" hidden="1">#REF!</definedName>
    <definedName name="XLRPARAMS_PAYDT6" hidden="1">#REF!</definedName>
    <definedName name="XLRPARAMS_PAYDT7" hidden="1">#REF!</definedName>
    <definedName name="XLRPARAMS_PAYDT8" hidden="1">#REF!</definedName>
    <definedName name="XLRPARAMS_PAYDT9" hidden="1">#REF!</definedName>
    <definedName name="XREF_COLUMN_1" hidden="1">#REF!</definedName>
    <definedName name="XREF_COLUMN_10" hidden="1">#REF!</definedName>
    <definedName name="XREF_COLUMN_14"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4" hidden="1">#REF!</definedName>
    <definedName name="XREF_COLUMN_25" hidden="1">#REF!</definedName>
    <definedName name="XREF_COLUMN_27" hidden="1">#REF!</definedName>
    <definedName name="XREF_COLUMN_29" hidden="1">#REF!</definedName>
    <definedName name="XREF_COLUMN_3" hidden="1">#REF!</definedName>
    <definedName name="XREF_COLUMN_32" hidden="1">#REF!</definedName>
    <definedName name="XREF_COLUMN_33" hidden="1">#REF!</definedName>
    <definedName name="XREF_COLUMN_34" hidden="1">#REF!</definedName>
    <definedName name="XREF_COLUMN_36" hidden="1">#REF!</definedName>
    <definedName name="XREF_COLUMN_37" hidden="1">#REF!</definedName>
    <definedName name="XREF_COLUMN_38" hidden="1">#REF!</definedName>
    <definedName name="XREF_COLUMN_4" hidden="1">#REF!</definedName>
    <definedName name="XREF_COLUMN_43" hidden="1">#REF!</definedName>
    <definedName name="XREF_COLUMN_44"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6" hidden="1">#REF!</definedName>
    <definedName name="XREF_COLUMN_7" hidden="1">#REF!</definedName>
    <definedName name="XREF_COLUMN_8" hidden="1">#REF!</definedName>
    <definedName name="XREF_COLUMN_9" hidden="1">#REF!</definedName>
    <definedName name="xref1" hidden="1">7</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0Row" hidden="1">#REF!</definedName>
    <definedName name="XRefCopy101" hidden="1">#REF!</definedName>
    <definedName name="XRefCopy101Row"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05" hidden="1">#REF!</definedName>
    <definedName name="XRefCopy105Row" hidden="1">#REF!</definedName>
    <definedName name="XRefCopy106" hidden="1">#REF!</definedName>
    <definedName name="XRefCopy106Row"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#REF!</definedName>
    <definedName name="XRefCopy11" hidden="1">#REF!</definedName>
    <definedName name="XRefCopy110" hidden="1">#REF!</definedName>
    <definedName name="XRefCopy110Row" hidden="1">#REF!</definedName>
    <definedName name="XRefCopy111" hidden="1">#REF!</definedName>
    <definedName name="XRefCopy111Row" hidden="1">#REF!</definedName>
    <definedName name="XRefCopy112" hidden="1">#REF!</definedName>
    <definedName name="XRefCopy112Row" hidden="1">#REF!</definedName>
    <definedName name="XRefCopy113" hidden="1">#REF!</definedName>
    <definedName name="XRefCopy113Row" hidden="1">#REF!</definedName>
    <definedName name="XRefCopy114" hidden="1">#REF!</definedName>
    <definedName name="XRefCopy114Row" hidden="1">#REF!</definedName>
    <definedName name="XRefCopy115" hidden="1">#REF!</definedName>
    <definedName name="XRefCopy115Row" hidden="1">#REF!</definedName>
    <definedName name="XRefCopy116" hidden="1">#REF!</definedName>
    <definedName name="XRefCopy116Row" hidden="1">#REF!</definedName>
    <definedName name="XRefCopy117" hidden="1">#REF!</definedName>
    <definedName name="XRefCopy117Row" hidden="1">#REF!</definedName>
    <definedName name="XRefCopy118" hidden="1">#REF!</definedName>
    <definedName name="XRefCopy118Row" hidden="1">#REF!</definedName>
    <definedName name="XRefCopy119" hidden="1">#REF!</definedName>
    <definedName name="XRefCopy119Row" hidden="1">#REF!</definedName>
    <definedName name="XRefCopy11Row" hidden="1">#REF!</definedName>
    <definedName name="XRefCopy12" hidden="1">#REF!</definedName>
    <definedName name="XRefCopy120" hidden="1">#REF!</definedName>
    <definedName name="XRefCopy120Row" hidden="1">#REF!</definedName>
    <definedName name="XRefCopy121" hidden="1">#REF!</definedName>
    <definedName name="XRefCopy121Row" hidden="1">#REF!</definedName>
    <definedName name="XRefCopy122" hidden="1">#REF!</definedName>
    <definedName name="XRefCopy122Row" hidden="1">#REF!</definedName>
    <definedName name="XRefCopy123Row" hidden="1">#REF!</definedName>
    <definedName name="XRefCopy124Row" hidden="1">#REF!</definedName>
    <definedName name="XRefCopy125Row" hidden="1">#REF!</definedName>
    <definedName name="XRefCopy126Row" hidden="1">#REF!</definedName>
    <definedName name="XRefCopy127Row" hidden="1">#REF!</definedName>
    <definedName name="XRefCopy128Row" hidden="1">#REF!</definedName>
    <definedName name="XRefCopy129Row" hidden="1">#REF!</definedName>
    <definedName name="XRefCopy12Row" hidden="1">#REF!</definedName>
    <definedName name="XRefCopy130Row" hidden="1">#REF!</definedName>
    <definedName name="XRefCopy131Row" hidden="1">#REF!</definedName>
    <definedName name="XRefCopy132Row" hidden="1">#REF!</definedName>
    <definedName name="XRefCopy133" hidden="1">#REF!</definedName>
    <definedName name="XRefCopy134Row" hidden="1">#REF!</definedName>
    <definedName name="XRefCopy135Row" hidden="1">#REF!</definedName>
    <definedName name="XRefCopy136Row" hidden="1">#REF!</definedName>
    <definedName name="XRefCopy137Row" hidden="1">#REF!</definedName>
    <definedName name="XRefCopy138Row" hidden="1">#REF!</definedName>
    <definedName name="XRefCopy139Row" hidden="1">#REF!</definedName>
    <definedName name="XRefCopy140Row" hidden="1">#REF!</definedName>
    <definedName name="XRefCopy141Row" hidden="1">#REF!</definedName>
    <definedName name="XRefCopy142Row" hidden="1">#REF!</definedName>
    <definedName name="XRefCopy143Row" hidden="1">#REF!</definedName>
    <definedName name="XRefCopy144Row" hidden="1">#REF!</definedName>
    <definedName name="XRefCopy145Row" hidden="1">#REF!</definedName>
    <definedName name="XRefCopy146Row" hidden="1">#REF!</definedName>
    <definedName name="XRefCopy147Row" hidden="1">#REF!</definedName>
    <definedName name="XRefCopy148Row" hidden="1">#REF!</definedName>
    <definedName name="XRefCopy149Row" hidden="1">#REF!</definedName>
    <definedName name="XRefCopy15" hidden="1">#REF!</definedName>
    <definedName name="XRefCopy150Row" hidden="1">#REF!</definedName>
    <definedName name="XRefCopy151Row" hidden="1">#REF!</definedName>
    <definedName name="XRefCopy152Row" hidden="1">#REF!</definedName>
    <definedName name="XRefCopy153Row" hidden="1">#REF!</definedName>
    <definedName name="XRefCopy154Row" hidden="1">#REF!</definedName>
    <definedName name="XRefCopy155Row" hidden="1">#REF!</definedName>
    <definedName name="XRefCopy156Row" hidden="1">#REF!</definedName>
    <definedName name="XRefCopy157Row" hidden="1">#REF!</definedName>
    <definedName name="XRefCopy158Row" hidden="1">#REF!</definedName>
    <definedName name="XRefCopy159Row" hidden="1">#REF!</definedName>
    <definedName name="XRefCopy16" hidden="1">#REF!</definedName>
    <definedName name="XRefCopy160Row" hidden="1">#REF!</definedName>
    <definedName name="XRefCopy161Row" hidden="1">#REF!</definedName>
    <definedName name="XRefCopy162Row" hidden="1">#REF!</definedName>
    <definedName name="XRefCopy163Row" hidden="1">#REF!</definedName>
    <definedName name="XRefCopy164Row" hidden="1">#REF!</definedName>
    <definedName name="XRefCopy165Row" hidden="1">#REF!</definedName>
    <definedName name="XRefCopy166Row" hidden="1">#REF!</definedName>
    <definedName name="XRefCopy167Row" hidden="1">#REF!</definedName>
    <definedName name="XRefCopy168Row" hidden="1">#REF!</definedName>
    <definedName name="XRefCopy169Row" hidden="1">#REF!</definedName>
    <definedName name="XRefCopy17" hidden="1">#REF!</definedName>
    <definedName name="XRefCopy170Row" hidden="1">#REF!</definedName>
    <definedName name="XRefCopy171Row" hidden="1">#REF!</definedName>
    <definedName name="XRefCopy172Row" hidden="1">#REF!</definedName>
    <definedName name="XRefCopy173Row" hidden="1">#REF!</definedName>
    <definedName name="XRefCopy174Row" hidden="1">#REF!</definedName>
    <definedName name="XRefCopy175Row" hidden="1">#REF!</definedName>
    <definedName name="XRefCopy176Row" hidden="1">#REF!</definedName>
    <definedName name="XRefCopy177Row" hidden="1">#REF!</definedName>
    <definedName name="XRefCopy178Row" hidden="1">#REF!</definedName>
    <definedName name="XRefCopy179Row" hidden="1">#REF!</definedName>
    <definedName name="XRefCopy17Row" hidden="1">#REF!</definedName>
    <definedName name="XRefCopy18" hidden="1">#REF!</definedName>
    <definedName name="XRefCopy180Row"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Row" hidden="1">#REF!</definedName>
    <definedName name="XRefCopy186" hidden="1">#REF!</definedName>
    <definedName name="XRefCopy186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6" hidden="1">#REF!</definedName>
    <definedName name="XRefCopy196Row" hidden="1">#REF!</definedName>
    <definedName name="XRefCopy197" hidden="1">#REF!</definedName>
    <definedName name="XRefCopy197Row" hidden="1">#REF!</definedName>
    <definedName name="XRefCopy198" hidden="1">#REF!</definedName>
    <definedName name="XRefCopy198Row" hidden="1">#REF!</definedName>
    <definedName name="XRefCopy199" hidden="1">#REF!</definedName>
    <definedName name="XRefCopy19Row" hidden="1">#REF!</definedName>
    <definedName name="XRefCopy1Row" hidden="1">#REF!</definedName>
    <definedName name="XRefCopy2" hidden="1">#REF!</definedName>
    <definedName name="XRefCopy20" hidden="1">#REF!</definedName>
    <definedName name="XRefCopy200" hidden="1">#REF!</definedName>
    <definedName name="XRefCopy200Row" hidden="1">#REF!</definedName>
    <definedName name="XRefCopy201" hidden="1">#REF!</definedName>
    <definedName name="XRefCopy201Row" hidden="1">#REF!</definedName>
    <definedName name="XRefCopy202" hidden="1">#REF!</definedName>
    <definedName name="XRefCopy202Row" hidden="1">#REF!</definedName>
    <definedName name="XRefCopy203" hidden="1">#REF!</definedName>
    <definedName name="XRefCopy204" hidden="1">#REF!</definedName>
    <definedName name="XRefCopy204Row" hidden="1">#REF!</definedName>
    <definedName name="XRefCopy205" hidden="1">#REF!</definedName>
    <definedName name="XRefCopy205Row" hidden="1">#REF!</definedName>
    <definedName name="XRefCopy206Row" hidden="1">#REF!</definedName>
    <definedName name="XRefCopy207" hidden="1">#REF!</definedName>
    <definedName name="XRefCopy207Row" hidden="1">#REF!</definedName>
    <definedName name="XRefCopy208" hidden="1">#REF!</definedName>
    <definedName name="XRefCopy208Row" hidden="1">#REF!</definedName>
    <definedName name="XRefCopy209" hidden="1">#REF!</definedName>
    <definedName name="XRefCopy209Row" hidden="1">#REF!</definedName>
    <definedName name="XRefCopy20Row" hidden="1">#REF!</definedName>
    <definedName name="XRefCopy21" hidden="1">#REF!</definedName>
    <definedName name="XRefCopy210" hidden="1">#REF!</definedName>
    <definedName name="XRefCopy210Row" hidden="1">#REF!</definedName>
    <definedName name="XRefCopy211" hidden="1">#REF!</definedName>
    <definedName name="XRefCopy211Row" hidden="1">#REF!</definedName>
    <definedName name="XRefCopy212" hidden="1">#REF!</definedName>
    <definedName name="XRefCopy212Row" hidden="1">#REF!</definedName>
    <definedName name="XRefCopy213" hidden="1">#REF!</definedName>
    <definedName name="XRefCopy213Row" hidden="1">#REF!</definedName>
    <definedName name="XRefCopy214" hidden="1">#REF!</definedName>
    <definedName name="XRefCopy214Row" hidden="1">#REF!</definedName>
    <definedName name="XRefCopy215" hidden="1">#REF!</definedName>
    <definedName name="XRefCopy216" hidden="1">#REF!</definedName>
    <definedName name="XRefCopy216Row" hidden="1">#REF!</definedName>
    <definedName name="XRefCopy217" hidden="1">#REF!</definedName>
    <definedName name="XRefCopy217Row" hidden="1">#REF!</definedName>
    <definedName name="XRefCopy218" hidden="1">#REF!</definedName>
    <definedName name="XRefCopy219" hidden="1">#REF!</definedName>
    <definedName name="XRefCopy21Row" hidden="1">#REF!</definedName>
    <definedName name="XRefCopy22" hidden="1">#REF!</definedName>
    <definedName name="XRefCopy220" hidden="1">#REF!</definedName>
    <definedName name="XRefCopy221" hidden="1">#REF!</definedName>
    <definedName name="XRefCopy222" hidden="1">#REF!</definedName>
    <definedName name="XRefCopy223" hidden="1">#REF!</definedName>
    <definedName name="XRefCopy224" hidden="1">#REF!</definedName>
    <definedName name="XRefCopy225" hidden="1">#REF!</definedName>
    <definedName name="XRefCopy226" hidden="1">#REF!</definedName>
    <definedName name="XRefCopy228" hidden="1">#REF!</definedName>
    <definedName name="XRefCopy22Row" hidden="1">#REF!</definedName>
    <definedName name="XRefCopy23" hidden="1">#REF!</definedName>
    <definedName name="XRefCopy230" hidden="1">#REF!</definedName>
    <definedName name="XRefCopy23Row" hidden="1">#REF!</definedName>
    <definedName name="XRefCopy24" hidden="1">#REF!</definedName>
    <definedName name="XRefCopy25Row" hidden="1">#REF!</definedName>
    <definedName name="XRefCopy26Row" hidden="1">#REF!</definedName>
    <definedName name="XRefCopy272" hidden="1">#REF!</definedName>
    <definedName name="XRefCopy272Row" hidden="1">#REF!</definedName>
    <definedName name="XRefCopy273" hidden="1">#REF!</definedName>
    <definedName name="XRefCopy273Row" hidden="1">#REF!</definedName>
    <definedName name="XRefCopy274" hidden="1">#REF!</definedName>
    <definedName name="XRefCopy274Row" hidden="1">#REF!</definedName>
    <definedName name="XRefCopy275" hidden="1">#REF!</definedName>
    <definedName name="XRefCopy275Row" hidden="1">#REF!</definedName>
    <definedName name="XRefCopy276" hidden="1">#REF!</definedName>
    <definedName name="XRefCopy276Row" hidden="1">#REF!</definedName>
    <definedName name="XRefCopy277" hidden="1">#REF!</definedName>
    <definedName name="XRefCopy277Row" hidden="1">#REF!</definedName>
    <definedName name="XRefCopy278" hidden="1">#REF!</definedName>
    <definedName name="XRefCopy278Row" hidden="1">#REF!</definedName>
    <definedName name="XRefCopy279" hidden="1">#REF!</definedName>
    <definedName name="XRefCopy279Row" hidden="1">#REF!</definedName>
    <definedName name="XRefCopy27Row" hidden="1">#REF!</definedName>
    <definedName name="XRefCopy280" hidden="1">#REF!</definedName>
    <definedName name="XRefCopy280Row" hidden="1">#REF!</definedName>
    <definedName name="XRefCopy281" hidden="1">#REF!</definedName>
    <definedName name="XRefCopy281Row" hidden="1">#REF!</definedName>
    <definedName name="XRefCopy282" hidden="1">#REF!</definedName>
    <definedName name="XRefCopy282Row" hidden="1">#REF!</definedName>
    <definedName name="XRefCopy283" hidden="1">#REF!</definedName>
    <definedName name="XRefCopy283Row" hidden="1">#REF!</definedName>
    <definedName name="XRefCopy284" hidden="1">#REF!</definedName>
    <definedName name="XRefCopy284Row" hidden="1">#REF!</definedName>
    <definedName name="XRefCopy285" hidden="1">#REF!</definedName>
    <definedName name="XRefCopy285Row" hidden="1">#REF!</definedName>
    <definedName name="XRefCopy286" hidden="1">#REF!</definedName>
    <definedName name="XRefCopy286Row" hidden="1">#REF!</definedName>
    <definedName name="XRefCopy287" hidden="1">#REF!</definedName>
    <definedName name="XRefCopy287Row" hidden="1">#REF!</definedName>
    <definedName name="XRefCopy288" hidden="1">#REF!</definedName>
    <definedName name="XRefCopy288Row" hidden="1">#REF!</definedName>
    <definedName name="XRefCopy289" hidden="1">#REF!</definedName>
    <definedName name="XRefCopy289Row" hidden="1">#REF!</definedName>
    <definedName name="XRefCopy290" hidden="1">#REF!</definedName>
    <definedName name="XRefCopy290Row" hidden="1">#REF!</definedName>
    <definedName name="XRefCopy291" hidden="1">#REF!</definedName>
    <definedName name="XRefCopy291Row" hidden="1">#REF!</definedName>
    <definedName name="XRefCopy292" hidden="1">#REF!</definedName>
    <definedName name="XRefCopy292Row" hidden="1">#REF!</definedName>
    <definedName name="XRefCopy293" hidden="1">#REF!</definedName>
    <definedName name="XRefCopy293Row" hidden="1">#REF!</definedName>
    <definedName name="XRefCopy294" hidden="1">#REF!</definedName>
    <definedName name="XRefCopy294Row" hidden="1">#REF!</definedName>
    <definedName name="XRefCopy295" hidden="1">#REF!</definedName>
    <definedName name="XRefCopy295Row" hidden="1">#REF!</definedName>
    <definedName name="XRefCopy296Row" hidden="1">#REF!</definedName>
    <definedName name="XRefCopy297Row" hidden="1">#REF!</definedName>
    <definedName name="XRefCopy298Row" hidden="1">#REF!</definedName>
    <definedName name="XRefCopy299Row" hidden="1">#REF!</definedName>
    <definedName name="XRefCopy29Row" hidden="1">#REF!</definedName>
    <definedName name="XRefCopy2Row" hidden="1">#REF!</definedName>
    <definedName name="XRefCopy3" hidden="1">#REF!</definedName>
    <definedName name="XRefCopy300Row" hidden="1">#REF!</definedName>
    <definedName name="XRefCopy301Row" hidden="1">#REF!</definedName>
    <definedName name="XRefCopy302Row" hidden="1">#REF!</definedName>
    <definedName name="XRefCopy303Row" hidden="1">#REF!</definedName>
    <definedName name="XRefCopy304Row" hidden="1">#REF!</definedName>
    <definedName name="XRefCopy305Row" hidden="1">#REF!</definedName>
    <definedName name="XRefCopy306Row" hidden="1">#REF!</definedName>
    <definedName name="XRefCopy307Row" hidden="1">#REF!</definedName>
    <definedName name="XRefCopy308Row" hidden="1">#REF!</definedName>
    <definedName name="XRefCopy309Row" hidden="1">#REF!</definedName>
    <definedName name="XRefCopy30Row" hidden="1">#REF!</definedName>
    <definedName name="XRefCopy310Row" hidden="1">#REF!</definedName>
    <definedName name="XRefCopy311" hidden="1">#REF!</definedName>
    <definedName name="XRefCopy311Row" hidden="1">#REF!</definedName>
    <definedName name="XRefCopy312" hidden="1">#REF!</definedName>
    <definedName name="XRefCopy312Row" hidden="1">#REF!</definedName>
    <definedName name="XRefCopy313Row" hidden="1">#REF!</definedName>
    <definedName name="XRefCopy314Row" hidden="1">#REF!</definedName>
    <definedName name="XRefCopy315Row" hidden="1">#REF!</definedName>
    <definedName name="XRefCopy316Row" hidden="1">#REF!</definedName>
    <definedName name="XRefCopy317Row" hidden="1">#REF!</definedName>
    <definedName name="XRefCopy318Row" hidden="1">#REF!</definedName>
    <definedName name="XRefCopy31Row" hidden="1">#REF!</definedName>
    <definedName name="XRefCopy32" hidden="1">#REF!</definedName>
    <definedName name="XRefCopy324" hidden="1">#REF!</definedName>
    <definedName name="XRefCopy328Row"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2" hidden="1">#REF!</definedName>
    <definedName name="XRefCopy43Row"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Row" hidden="1">#REF!</definedName>
    <definedName name="XRefCopy51Row" hidden="1">#REF!</definedName>
    <definedName name="XRefCopy52Row" hidden="1">#REF!</definedName>
    <definedName name="XRefCopy53Row" hidden="1">#REF!</definedName>
    <definedName name="XRefCopy54" hidden="1">#REF!</definedName>
    <definedName name="XRefCopy54Row" hidden="1">#REF!</definedName>
    <definedName name="XRefCopy55Row" hidden="1">#REF!</definedName>
    <definedName name="XRefCopy56Row" hidden="1">#REF!</definedName>
    <definedName name="XRefCopy57" hidden="1">#REF!</definedName>
    <definedName name="XRefCopy57Row" hidden="1">#REF!</definedName>
    <definedName name="XRefCopy58Row"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Row" hidden="1">#REF!</definedName>
    <definedName name="XRefCopy99" hidden="1">#REF!</definedName>
    <definedName name="XRefCopy99Row" hidden="1">#REF!</definedName>
    <definedName name="XRefCopy9Row" hidden="1">#REF!</definedName>
    <definedName name="XRefCopyRangeCount" hidden="1">1</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Row" hidden="1">#REF!</definedName>
    <definedName name="XRefPaste105Row" hidden="1">#REF!</definedName>
    <definedName name="XRefPaste106Row" hidden="1">#REF!</definedName>
    <definedName name="XRefPaste107Row" hidden="1">#REF!</definedName>
    <definedName name="XRefPaste108Row" hidden="1">#REF!</definedName>
    <definedName name="XRefPaste109Row" hidden="1">#REF!</definedName>
    <definedName name="XRefPaste10Row" hidden="1">#REF!</definedName>
    <definedName name="XRefPaste11" hidden="1">#REF!</definedName>
    <definedName name="XRefPaste110Row" hidden="1">#REF!</definedName>
    <definedName name="XRefPaste111Row" hidden="1">#REF!</definedName>
    <definedName name="XRefPaste112Row" hidden="1">#REF!</definedName>
    <definedName name="XRefPaste113Row" hidden="1">#REF!</definedName>
    <definedName name="XRefPaste114Row" hidden="1">#REF!</definedName>
    <definedName name="XRefPaste115Row" hidden="1">#REF!</definedName>
    <definedName name="XRefPaste116Row" hidden="1">#REF!</definedName>
    <definedName name="XRefPaste117Row" hidden="1">#REF!</definedName>
    <definedName name="XRefPaste118Row" hidden="1">#REF!</definedName>
    <definedName name="XRefPaste119Row" hidden="1">#REF!</definedName>
    <definedName name="XRefPaste11Row" hidden="1">#REF!</definedName>
    <definedName name="XRefPaste12" hidden="1">#REF!</definedName>
    <definedName name="XRefPaste120Row" hidden="1">#REF!</definedName>
    <definedName name="XRefPaste121Row" hidden="1">#REF!</definedName>
    <definedName name="XRefPaste122Row" hidden="1">#REF!</definedName>
    <definedName name="XRefPaste123Row" hidden="1">#REF!</definedName>
    <definedName name="XRefPaste124Row" hidden="1">#REF!</definedName>
    <definedName name="XRefPaste125Row" hidden="1">#REF!</definedName>
    <definedName name="XRefPaste126Row" hidden="1">#REF!</definedName>
    <definedName name="XRefPaste127Row" hidden="1">#REF!</definedName>
    <definedName name="XRefPaste128Row" hidden="1">#REF!</definedName>
    <definedName name="XRefPaste129Row" hidden="1">#REF!</definedName>
    <definedName name="XRefPaste13" hidden="1">#REF!</definedName>
    <definedName name="XRefPaste130Row" hidden="1">#REF!</definedName>
    <definedName name="XRefPaste131Row" hidden="1">#REF!</definedName>
    <definedName name="XRefPaste132Row" hidden="1">#REF!</definedName>
    <definedName name="XRefPaste133Row" hidden="1">#REF!</definedName>
    <definedName name="XRefPaste134Row" hidden="1">#REF!</definedName>
    <definedName name="XRefPaste135Row" hidden="1">#REF!</definedName>
    <definedName name="XRefPaste136Row" hidden="1">#REF!</definedName>
    <definedName name="XRefPaste137Row" hidden="1">#REF!</definedName>
    <definedName name="XRefPaste138Row" hidden="1">#REF!</definedName>
    <definedName name="XRefPaste139Row" hidden="1">#REF!</definedName>
    <definedName name="XRefPaste14" hidden="1">#REF!</definedName>
    <definedName name="XRefPaste140Row" hidden="1">#REF!</definedName>
    <definedName name="XRefPaste141Row" hidden="1">#REF!</definedName>
    <definedName name="XRefPaste142Row" hidden="1">#REF!</definedName>
    <definedName name="XRefPaste143Row" hidden="1">#REF!</definedName>
    <definedName name="XRefPaste144Row" hidden="1">#REF!</definedName>
    <definedName name="XRefPaste145Row" hidden="1">#REF!</definedName>
    <definedName name="XRefPaste146Row" hidden="1">#REF!</definedName>
    <definedName name="XRefPaste147Row" hidden="1">#REF!</definedName>
    <definedName name="XRefPaste148Row" hidden="1">#REF!</definedName>
    <definedName name="XRefPaste149Row" hidden="1">#REF!</definedName>
    <definedName name="XRefPaste15" hidden="1">#REF!</definedName>
    <definedName name="XRefPaste150Row" hidden="1">#REF!</definedName>
    <definedName name="XRefPaste151Row" hidden="1">#REF!</definedName>
    <definedName name="XRefPaste152Row" hidden="1">#REF!</definedName>
    <definedName name="XRefPaste153Row" hidden="1">#REF!</definedName>
    <definedName name="XRefPaste154Row" hidden="1">#REF!</definedName>
    <definedName name="XRefPaste155Row" hidden="1">#REF!</definedName>
    <definedName name="XRefPaste156Row" hidden="1">#REF!</definedName>
    <definedName name="XRefPaste157Row" hidden="1">#REF!</definedName>
    <definedName name="XRefPaste158Row" hidden="1">#REF!</definedName>
    <definedName name="XRefPaste159Row" hidden="1">#REF!</definedName>
    <definedName name="XRefPaste15Row" hidden="1">#REF!</definedName>
    <definedName name="XRefPaste16" hidden="1">#REF!</definedName>
    <definedName name="XRefPaste160Row" hidden="1">#REF!</definedName>
    <definedName name="XRefPaste161Row" hidden="1">#REF!</definedName>
    <definedName name="XRefPaste162Row" hidden="1">#REF!</definedName>
    <definedName name="XRefPaste163Row" hidden="1">#REF!</definedName>
    <definedName name="XRefPaste164Row" hidden="1">#REF!</definedName>
    <definedName name="XRefPaste165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1Row" hidden="1">#REF!</definedName>
    <definedName name="XRefPaste172Row" hidden="1">#REF!</definedName>
    <definedName name="XRefPaste173Row"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Row" hidden="1">#REF!</definedName>
    <definedName name="XRefPaste36Row" hidden="1">#REF!</definedName>
    <definedName name="XRefPaste37Row"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Row" hidden="1">#REF!</definedName>
    <definedName name="XRefPaste46Row"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Row" hidden="1">#REF!</definedName>
    <definedName name="XRefPaste51" hidden="1">#REF!</definedName>
    <definedName name="XRefPaste51Row" hidden="1">#REF!</definedName>
    <definedName name="XRefPaste52Row" hidden="1">#REF!</definedName>
    <definedName name="XRefPaste53" hidden="1">#REF!</definedName>
    <definedName name="XRefPaste53Row"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1</definedName>
    <definedName name="xsxa" hidden="1">{"'Sheet1'!$A$4386:$N$4591"}</definedName>
    <definedName name="xv" hidden="1">#REF!</definedName>
    <definedName name="xvcxcv" hidden="1">{"Datos",#N/A,TRUE,"Datos"}</definedName>
    <definedName name="xx" hidden="1">{#N/A,#N/A,FALSE,"Pharm";#N/A,#N/A,FALSE,"WWCM"}</definedName>
    <definedName name="xx_1" hidden="1">{#N/A,#N/A,FALSE,"Assessment";#N/A,#N/A,FALSE,"Staffing";#N/A,#N/A,FALSE,"Hires";#N/A,#N/A,FALSE,"Assumptions"}</definedName>
    <definedName name="xx_2" hidden="1">{#N/A,#N/A,FALSE,"Assessment";#N/A,#N/A,FALSE,"Staffing";#N/A,#N/A,FALSE,"Hires";#N/A,#N/A,FALSE,"Assumptions"}</definedName>
    <definedName name="xxnn" hidden="1">{#N/A,#N/A,FALSE,"Balance Sheets";#N/A,#N/A,FALSE,"96 Conservative";#N/A,#N/A,FALSE,"96 Possible"}</definedName>
    <definedName name="xxx" hidden="1">{"Rev and Exp",#N/A,TRUE,"Financials";"Working Capital",#N/A,TRUE,"Financials"}</definedName>
    <definedName name="XXX.all" hidden="1">{#N/A,#N/A,FALSE,"USCC Phones";#N/A,#N/A,FALSE,"USCC Sales";#N/A,#N/A,FALSE,"NCP";#N/A,#N/A,FALSE,"PDD";#N/A,#N/A,FALSE,"Citibanking ATM-Tellers";#N/A,#N/A,FALSE,"Line Wait";#N/A,#N/A,FALSE,"Citibanking A-R";#N/A,#N/A,FALSE,"Remote Access"}</definedName>
    <definedName name="xxx_1" hidden="1">{#N/A,#N/A,FALSE,"Assessment";#N/A,#N/A,FALSE,"Staffing";#N/A,#N/A,FALSE,"Hires";#N/A,#N/A,FALSE,"Assumptions"}</definedName>
    <definedName name="xxx_2" hidden="1">{#N/A,#N/A,FALSE,"Assessment";#N/A,#N/A,FALSE,"Staffing";#N/A,#N/A,FALSE,"Hires";#N/A,#N/A,FALSE,"Assumptions"}</definedName>
    <definedName name="xxxx" hidden="1">{"'A'!$CL$1:$DB$170"}</definedName>
    <definedName name="xxxxx" hidden="1">{#N/A,#N/A,FALSE,"Pharm";#N/A,#N/A,FALSE,"WWCM"}</definedName>
    <definedName name="xxxxx_1" hidden="1">{#N/A,#N/A,FALSE,"Assessment";#N/A,#N/A,FALSE,"Staffing";#N/A,#N/A,FALSE,"Hires";#N/A,#N/A,FALSE,"Assumptions"}</definedName>
    <definedName name="xxxxx_2" hidden="1">{#N/A,#N/A,FALSE,"Assessment";#N/A,#N/A,FALSE,"Staffing";#N/A,#N/A,FALSE,"Hires";#N/A,#N/A,FALSE,"Assumptions"}</definedName>
    <definedName name="xxxxxd" hidden="1">#REF!</definedName>
    <definedName name="xxxxxx" hidden="1">{#N/A,#N/A,FALSE,"Assessment";#N/A,#N/A,FALSE,"Staffing";#N/A,#N/A,FALSE,"Hires";#N/A,#N/A,FALSE,"Assumptions"}</definedName>
    <definedName name="xxxxxx_1" hidden="1">{#N/A,#N/A,FALSE,"Assessment";#N/A,#N/A,FALSE,"Staffing";#N/A,#N/A,FALSE,"Hires";#N/A,#N/A,FALSE,"Assumptions"}</definedName>
    <definedName name="xxxxxx_2" hidden="1">{#N/A,#N/A,FALSE,"Assessment";#N/A,#N/A,FALSE,"Staffing";#N/A,#N/A,FALSE,"Hires";#N/A,#N/A,FALSE,"Assumptions"}</definedName>
    <definedName name="xxxxxxx" hidden="1">{#N/A,#N/A,FALSE,"Assessment";#N/A,#N/A,FALSE,"Staffing";#N/A,#N/A,FALSE,"Hires";#N/A,#N/A,FALSE,"Assumptions"}</definedName>
    <definedName name="xxxxxxx_1" hidden="1">{#N/A,#N/A,FALSE,"Assessment";#N/A,#N/A,FALSE,"Staffing";#N/A,#N/A,FALSE,"Hires";#N/A,#N/A,FALSE,"Assumptions"}</definedName>
    <definedName name="xxxxxxx_2" hidden="1">{#N/A,#N/A,FALSE,"Assessment";#N/A,#N/A,FALSE,"Staffing";#N/A,#N/A,FALSE,"Hires";#N/A,#N/A,FALSE,"Assumptions"}</definedName>
    <definedName name="xxxxxxxx" hidden="1">{"'T2-3-3'!$B$8:$P$15"}</definedName>
    <definedName name="xxxxxxxx_1" hidden="1">{#N/A,#N/A,FALSE,"Assessment";#N/A,#N/A,FALSE,"Staffing";#N/A,#N/A,FALSE,"Hires";#N/A,#N/A,FALSE,"Assumptions"}</definedName>
    <definedName name="xxxxxxxx_2" hidden="1">{#N/A,#N/A,FALSE,"Assessment";#N/A,#N/A,FALSE,"Staffing";#N/A,#N/A,FALSE,"Hires";#N/A,#N/A,FALSE,"Assumptions"}</definedName>
    <definedName name="xxxxxxxxxx" hidden="1">{#N/A,#N/A,FALSE,"Assessment";#N/A,#N/A,FALSE,"Staffing";#N/A,#N/A,FALSE,"Hires";#N/A,#N/A,FALSE,"Assumptions"}</definedName>
    <definedName name="xxxxxxxxxx_1" hidden="1">{#N/A,#N/A,FALSE,"Assessment";#N/A,#N/A,FALSE,"Staffing";#N/A,#N/A,FALSE,"Hires";#N/A,#N/A,FALSE,"Assumptions"}</definedName>
    <definedName name="xxxxxxxxxx_2" hidden="1">{#N/A,#N/A,FALSE,"Assessment";#N/A,#N/A,FALSE,"Staffing";#N/A,#N/A,FALSE,"Hires";#N/A,#N/A,FALSE,"Assumptions"}</definedName>
    <definedName name="xxxxxxxxxxx" hidden="1">{#N/A,#N/A,FALSE,"Assessment";#N/A,#N/A,FALSE,"Staffing";#N/A,#N/A,FALSE,"Hires";#N/A,#N/A,FALSE,"Assumptions"}</definedName>
    <definedName name="xxxxxxxxxxx_1" hidden="1">{#N/A,#N/A,FALSE,"Assessment";#N/A,#N/A,FALSE,"Staffing";#N/A,#N/A,FALSE,"Hires";#N/A,#N/A,FALSE,"Assumptions"}</definedName>
    <definedName name="xxxxxxxxxxx_2" hidden="1">{#N/A,#N/A,FALSE,"Assessment";#N/A,#N/A,FALSE,"Staffing";#N/A,#N/A,FALSE,"Hires";#N/A,#N/A,FALSE,"Assumptions"}</definedName>
    <definedName name="xxxxxxxxxxxx" hidden="1">{#N/A,#N/A,FALSE,"Assessment";#N/A,#N/A,FALSE,"Staffing";#N/A,#N/A,FALSE,"Hires";#N/A,#N/A,FALSE,"Assumptions"}</definedName>
    <definedName name="xxxxxxxxxxxx_1" hidden="1">{#N/A,#N/A,FALSE,"Assessment";#N/A,#N/A,FALSE,"Staffing";#N/A,#N/A,FALSE,"Hires";#N/A,#N/A,FALSE,"Assumptions"}</definedName>
    <definedName name="xxxxxxxxxxxx_2" hidden="1">{#N/A,#N/A,FALSE,"Assessment";#N/A,#N/A,FALSE,"Staffing";#N/A,#N/A,FALSE,"Hires";#N/A,#N/A,FALSE,"Assumptions"}</definedName>
    <definedName name="xxxxxxxxxxxxx" hidden="1">{#N/A,#N/A,FALSE,"Assessment";#N/A,#N/A,FALSE,"Staffing";#N/A,#N/A,FALSE,"Hires";#N/A,#N/A,FALSE,"Assumptions"}</definedName>
    <definedName name="xxxxxxxxxxxxx_1" hidden="1">{#N/A,#N/A,FALSE,"Assessment";#N/A,#N/A,FALSE,"Staffing";#N/A,#N/A,FALSE,"Hires";#N/A,#N/A,FALSE,"Assumptions"}</definedName>
    <definedName name="xxxxxxxxxxxxx_2" hidden="1">{#N/A,#N/A,FALSE,"Assessment";#N/A,#N/A,FALSE,"Staffing";#N/A,#N/A,FALSE,"Hires";#N/A,#N/A,FALSE,"Assumptions"}</definedName>
    <definedName name="xxxxxxxxxxxxxx" hidden="1">{#N/A,#N/A,FALSE,"Assessment";#N/A,#N/A,FALSE,"Staffing";#N/A,#N/A,FALSE,"Hires";#N/A,#N/A,FALSE,"Assumptions"}</definedName>
    <definedName name="xxxxxxxxxxxxxx_1" hidden="1">{#N/A,#N/A,FALSE,"Assessment";#N/A,#N/A,FALSE,"Staffing";#N/A,#N/A,FALSE,"Hires";#N/A,#N/A,FALSE,"Assumptions"}</definedName>
    <definedName name="xxxxxxxxxxxxxx_2" hidden="1">{#N/A,#N/A,FALSE,"Assessment";#N/A,#N/A,FALSE,"Staffing";#N/A,#N/A,FALSE,"Hires";#N/A,#N/A,FALSE,"Assumptions"}</definedName>
    <definedName name="xxxxxxxxxxxxxxxxx" hidden="1">{#N/A,#N/A,FALSE,"Assessment";#N/A,#N/A,FALSE,"Staffing";#N/A,#N/A,FALSE,"Hires";#N/A,#N/A,FALSE,"Assumptions"}</definedName>
    <definedName name="xxxxxxxxxxxxxxxxx_1" hidden="1">{#N/A,#N/A,FALSE,"Assessment";#N/A,#N/A,FALSE,"Staffing";#N/A,#N/A,FALSE,"Hires";#N/A,#N/A,FALSE,"Assumptions"}</definedName>
    <definedName name="xxxxxxxxxxxxxxxxx_2" hidden="1">{#N/A,#N/A,FALSE,"Assessment";#N/A,#N/A,FALSE,"Staffing";#N/A,#N/A,FALSE,"Hires";#N/A,#N/A,FALSE,"Assumptions"}</definedName>
    <definedName name="xxxxxxxxxxxxxxxxxxxxxxxxxx"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xxxxxxxxxxxxxxxxxxxxxxxxxx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xxxxxxxxxxxxxxxxxxxxxxxxxx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xxxxxxxxxxxxxxxxxxxxxxxxxxx" hidden="1">{#N/A,#N/A,FALSE,"Year";#N/A,#N/A,FALSE,"AC Fiscal Year";#N/A,#N/A,FALSE,"Financials By Line of Business";#N/A,#N/A,FALSE,"Line of Business Review";#N/A,#N/A,FALSE,"Activity Review";#N/A,#N/A,FALSE,"Financials By Custom Resource";#N/A,#N/A,FALSE,"Custom Resource Review"}</definedName>
    <definedName name="xxxxxxxxxxxxxxxxxxxxxxxxxxx_1" hidden="1">{#N/A,#N/A,FALSE,"Year";#N/A,#N/A,FALSE,"AC Fiscal Year";#N/A,#N/A,FALSE,"Financials By Line of Business";#N/A,#N/A,FALSE,"Line of Business Review";#N/A,#N/A,FALSE,"Activity Review";#N/A,#N/A,FALSE,"Financials By Custom Resource";#N/A,#N/A,FALSE,"Custom Resource Review"}</definedName>
    <definedName name="xxxxxxxxxxxxxxxxxxxxxxxxxxx_2" hidden="1">{#N/A,#N/A,FALSE,"Year";#N/A,#N/A,FALSE,"AC Fiscal Year";#N/A,#N/A,FALSE,"Financials By Line of Business";#N/A,#N/A,FALSE,"Line of Business Review";#N/A,#N/A,FALSE,"Activity Review";#N/A,#N/A,FALSE,"Financials By Custom Resource";#N/A,#N/A,FALSE,"Custom Resource Review"}</definedName>
    <definedName name="xxxxxxxxxxxxxxxxxxxxxxxxxxxxxx" hidden="1">{#N/A,#N/A,FALSE,"Monthly Rate By Activity";#N/A,#N/A,FALSE,"Hourly Rate By Activity";#N/A,#N/A,FALSE,"Monthly Rate By Custom Resource";#N/A,#N/A,FALSE,"Hourly Rate By Custom Resource"}</definedName>
    <definedName name="xxxxxxxxxxxxxxxxxxxxxxxxxxxxxx_1" hidden="1">{#N/A,#N/A,FALSE,"Monthly Rate By Activity";#N/A,#N/A,FALSE,"Hourly Rate By Activity";#N/A,#N/A,FALSE,"Monthly Rate By Custom Resource";#N/A,#N/A,FALSE,"Hourly Rate By Custom Resource"}</definedName>
    <definedName name="xxxxxxxxxxxxxxxxxxxxxxxxxxxxxx_2" hidden="1">{#N/A,#N/A,FALSE,"Monthly Rate By Activity";#N/A,#N/A,FALSE,"Hourly Rate By Activity";#N/A,#N/A,FALSE,"Monthly Rate By Custom Resource";#N/A,#N/A,FALSE,"Hourly Rate By Custom Resource"}</definedName>
    <definedName name="xxxxxxxxxxxxxxxxxxxxxxxxxxxxxxxx" hidden="1">{#N/A,#N/A,FALSE,"Assessment";#N/A,#N/A,FALSE,"Staffing";#N/A,#N/A,FALSE,"Hires";#N/A,#N/A,FALSE,"Assumptions"}</definedName>
    <definedName name="xxxxxxxxxxxxxxxxxxxxxxxxxxxxxxxx_1" hidden="1">{#N/A,#N/A,FALSE,"Assessment";#N/A,#N/A,FALSE,"Staffing";#N/A,#N/A,FALSE,"Hires";#N/A,#N/A,FALSE,"Assumptions"}</definedName>
    <definedName name="xxxxxxxxxxxxxxxxxxxxxxxxxxxxxxxx_2" hidden="1">{#N/A,#N/A,FALSE,"Assessment";#N/A,#N/A,FALSE,"Staffing";#N/A,#N/A,FALSE,"Hires";#N/A,#N/A,FALSE,"Assumptions"}</definedName>
    <definedName name="xxxxxxxxxxxxxxxxxxxxxxxxxxxxxxxxx" hidden="1">{#N/A,#N/A,FALSE,"Year";#N/A,#N/A,FALSE,"AC Fiscal Year";#N/A,#N/A,FALSE,"Hourly Rate By Activity";#N/A,#N/A,FALSE,"Hourly Rate By Custom Resource";#N/A,#N/A,FALSE,"Line of Business Review";#N/A,#N/A,FALSE,"Assumptions";#N/A,#N/A,FALSE,"Sensitivity Analysis";#N/A,#N/A,FALSE,"Overall Staffing Review"}</definedName>
    <definedName name="xxxxxxxxxxxxxxxxxxxxxxxxxxxxxxxxx_1" hidden="1">{#N/A,#N/A,FALSE,"Year";#N/A,#N/A,FALSE,"AC Fiscal Year";#N/A,#N/A,FALSE,"Hourly Rate By Activity";#N/A,#N/A,FALSE,"Hourly Rate By Custom Resource";#N/A,#N/A,FALSE,"Line of Business Review";#N/A,#N/A,FALSE,"Assumptions";#N/A,#N/A,FALSE,"Sensitivity Analysis";#N/A,#N/A,FALSE,"Overall Staffing Review"}</definedName>
    <definedName name="xxxxxxxxxxxxxxxxxxxxxxxxxxxxxxxxx_2" hidden="1">{#N/A,#N/A,FALSE,"Year";#N/A,#N/A,FALSE,"AC Fiscal Year";#N/A,#N/A,FALSE,"Hourly Rate By Activity";#N/A,#N/A,FALSE,"Hourly Rate By Custom Resource";#N/A,#N/A,FALSE,"Line of Business Review";#N/A,#N/A,FALSE,"Assumptions";#N/A,#N/A,FALSE,"Sensitivity Analysis";#N/A,#N/A,FALSE,"Overall Staffing Review"}</definedName>
    <definedName name="xxxxxxxxxxxxxxxxxxxxxxxxxxxxxxxxxx" hidden="1">{#N/A,#N/A,FALSE,"Year";#N/A,#N/A,FALSE,"AC Fiscal Year";#N/A,#N/A,FALSE,"Hourly Rate By Activity";#N/A,#N/A,FALSE,"Hourly Rate By Custom Resource";#N/A,#N/A,FALSE,"Sensitivity Analysis";#N/A,#N/A,FALSE,"Overall Staffing Review"}</definedName>
    <definedName name="xxxxxxxxxxxxxxxxxxxxxxxxxxxxxxxxxx_1" hidden="1">{#N/A,#N/A,FALSE,"Year";#N/A,#N/A,FALSE,"AC Fiscal Year";#N/A,#N/A,FALSE,"Hourly Rate By Activity";#N/A,#N/A,FALSE,"Hourly Rate By Custom Resource";#N/A,#N/A,FALSE,"Sensitivity Analysis";#N/A,#N/A,FALSE,"Overall Staffing Review"}</definedName>
    <definedName name="xxxxxxxxxxxxxxxxxxxxxxxxxxxxxxxxxx_2" hidden="1">{#N/A,#N/A,FALSE,"Year";#N/A,#N/A,FALSE,"AC Fiscal Year";#N/A,#N/A,FALSE,"Hourly Rate By Activity";#N/A,#N/A,FALSE,"Hourly Rate By Custom Resource";#N/A,#N/A,FALSE,"Sensitivity Analysis";#N/A,#N/A,FALSE,"Overall Staffing Review"}</definedName>
    <definedName name="xxxxxxxxxxxxxxxxxxxxxxxxxxxxxxxxxxxx" hidden="1">{#N/A,#N/A,FALSE,"Assessment";#N/A,#N/A,FALSE,"Staffing";#N/A,#N/A,FALSE,"Hires";#N/A,#N/A,FALSE,"Assumptions"}</definedName>
    <definedName name="xxxxxxxxxxxxxxxxxxxxxxxxxxxxxxxxxxxx_1" hidden="1">{#N/A,#N/A,FALSE,"Assessment";#N/A,#N/A,FALSE,"Staffing";#N/A,#N/A,FALSE,"Hires";#N/A,#N/A,FALSE,"Assumptions"}</definedName>
    <definedName name="xxxxxxxxxxxxxxxxxxxxxxxxxxxxxxxxxxxx_2" hidden="1">{#N/A,#N/A,FALSE,"Assessment";#N/A,#N/A,FALSE,"Staffing";#N/A,#N/A,FALSE,"Hires";#N/A,#N/A,FALSE,"Assumptions"}</definedName>
    <definedName name="xxxxxxxxxxxxxxxxxxxxxxxxxxxxxxxxxxxxx" hidden="1">{#N/A,#N/A,FALSE,"Overall Staffing Review";#N/A,#N/A,FALSE,"Detailed Resource Mix Review";#N/A,#N/A,FALSE,"Detailed Pyramid Review";#N/A,#N/A,FALSE,"Hours By Activity";#N/A,#N/A,FALSE,"Hours By Custom Resource"}</definedName>
    <definedName name="xxxxxxxxxxxxxxxxxxxxxxxxxxxxxxxxxxxxx_1" hidden="1">{#N/A,#N/A,FALSE,"Overall Staffing Review";#N/A,#N/A,FALSE,"Detailed Resource Mix Review";#N/A,#N/A,FALSE,"Detailed Pyramid Review";#N/A,#N/A,FALSE,"Hours By Activity";#N/A,#N/A,FALSE,"Hours By Custom Resource"}</definedName>
    <definedName name="xxxxxxxxxxxxxxxxxxxxxxxxxxxxxxxxxxxxx_2" hidden="1">{#N/A,#N/A,FALSE,"Overall Staffing Review";#N/A,#N/A,FALSE,"Detailed Resource Mix Review";#N/A,#N/A,FALSE,"Detailed Pyramid Review";#N/A,#N/A,FALSE,"Hours By Activity";#N/A,#N/A,FALSE,"Hours By Custom Resource"}</definedName>
    <definedName name="xys" hidden="1">{#N/A,#N/A,TRUE,"Staffnos &amp; cost"}</definedName>
    <definedName name="Xyz"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y" hidden="1">{"'T2-3-11'!$B$8:$O$25"}</definedName>
    <definedName name="yavine" hidden="1">{#N/A,#N/A,FALSE,"Pharm";#N/A,#N/A,FALSE,"WWCM"}</definedName>
    <definedName name="ye" hidden="1">{"Datos",#N/A,TRUE,"Datos"}</definedName>
    <definedName name="YEARS" hidden="1">{"HSSH Budget years sterling",#N/A,TRUE,"Profit and Loss";"HSSH Budget years sterling",#N/A,TRUE,"Firm capex";"HSSH Budget years sterling",#N/A,TRUE,"Gross profit analysis";"HSSH Budget years sterling",#N/A,TRUE,"Cashflow";"HSSH Budget years sterling",#N/A,TRUE,"Balance Sheet"}</definedName>
    <definedName name="yeth" hidden="1">{"MF-601",#N/A,TRUE,"MANT-EX-B(fJ)";"MF-602",#N/A,TRUE,"ELECTR-FJ(B)";"MF-603",#N/A,TRUE,"PERSONAL(FJ)B";"MF-604",#N/A,TRUE,"REACT-P(B)";"MF-6XX",#N/A,TRUE,"Resumen";"MF-605",#N/A,TRUE,"OTR-COS.FJ(B)"}</definedName>
    <definedName name="yi" hidden="1">{"'Sheet1'!$L$16"}</definedName>
    <definedName name="yi_1" hidden="1">{"'Sheet1'!$L$16"}</definedName>
    <definedName name="Yogesh" hidden="1">{#N/A,#N/A,TRUE,"Summary";#N/A,"1",TRUE,"Summary";#N/A,"2",TRUE,"Summary";#N/A,"3",TRUE,"Summary";#N/A,"4",TRUE,"Summary";#N/A,"5",TRUE,"Summary";#N/A,"6",TRUE,"Summary";#N/A,"7",TRUE,"Summary";#N/A,"8",TRUE,"Summary";#N/A,"9",TRUE,"Summary";#N/A,"10",TRUE,"Summary";#N/A,"11",TRUE,"Summary"}</definedName>
    <definedName name="YPL1">Couverture!$J$14</definedName>
    <definedName name="yrh" hidden="1">{"Datos",#N/A,TRUE,"Datos"}</definedName>
    <definedName name="ys.xls" hidden="1">{#N/A,#N/A,TRUE,"Summary";#N/A,"1",TRUE,"Summary";#N/A,"2",TRUE,"Summary";#N/A,"3",TRUE,"Summary";#N/A,"4",TRUE,"Summary";#N/A,"5",TRUE,"Summary";#N/A,"6",TRUE,"Summary";#N/A,"7",TRUE,"Summary";#N/A,"8",TRUE,"Summary";#N/A,"9",TRUE,"Summary";#N/A,"10",TRUE,"Summary";#N/A,"11",TRUE,"Summary"}</definedName>
    <definedName name="ysas" hidden="1">{"raatios",#N/A,FALSE,"A";"ratios",#N/A,FALSE,"B";"ratios",#N/A,FALSE,"C";"ratios",#N/A,FALSE,"D";"ratios",#N/A,FALSE,"F"}</definedName>
    <definedName name="YT" hidden="1">{#N/A,#N/A,FALSE,"Pharm";#N/A,#N/A,FALSE,"WWCM"}</definedName>
    <definedName name="YT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ytryrry" hidden="1">{#N/A,#N/A,FALSE,"Pharm";#N/A,#N/A,FALSE,"WWCM"}</definedName>
    <definedName name="yttuk" hidden="1">{"Datos",#N/A,TRUE,"Datos"}</definedName>
    <definedName name="YTTY" hidden="1">{#N/A,#N/A,FALSE,"Pharm";#N/A,#N/A,FALSE,"WWCM"}</definedName>
    <definedName name="yty" hidden="1">{"AUDIT-MWOS WITH POS 7.11.98",#N/A,FALSE,"AUDIT-MWOS"}</definedName>
    <definedName name="YTYT" hidden="1">{#N/A,#N/A,FALSE,"Pharm";#N/A,#N/A,FALSE,"WWCM"}</definedName>
    <definedName name="yu" hidden="1">{"Datos",#N/A,TRUE,"Datos"}</definedName>
    <definedName name="yukyflk" hidden="1">{"Datos",#N/A,TRUE,"Datos"}</definedName>
    <definedName name="yutjf" hidden="1">{"Datos",#N/A,TRUE,"Datos"}</definedName>
    <definedName name="yuuuuuuu" hidden="1">{"ratios",#N/A,FALSE,"Summary Accounts"}</definedName>
    <definedName name="yuyu" hidden="1">{"Datos",#N/A,TRUE,"Datos"}</definedName>
    <definedName name="ywer" hidden="1">{"Datos",#N/A,TRUE,"Datos"}</definedName>
    <definedName name="ywetu" hidden="1">{"'Dr &amp; Cr'!$A$5:$K$42"}</definedName>
    <definedName name="ywqwquewewuqyiu" hidden="1">{"Co1statements",#N/A,FALSE,"Cmpy1";"Co2statement",#N/A,FALSE,"Cmpy2";"co1pm",#N/A,FALSE,"Co1PM";"co2PM",#N/A,FALSE,"Co2PM";"value",#N/A,FALSE,"value";"opco",#N/A,FALSE,"NewSparkle";"adjusts",#N/A,FALSE,"Adjustments"}</definedName>
    <definedName name="yy" hidden="1">{"MF-601",#N/A,TRUE,"MANT-EX-B(fJ)";"MF-602",#N/A,TRUE,"ELECTR-FJ(B)";"MF-603",#N/A,TRUE,"PERSONAL(FJ)B";"MF-604",#N/A,TRUE,"REACT-P(B)";"MF-6XX",#N/A,TRUE,"Resumen";"MF-605",#N/A,TRUE,"OTR-COS.FJ(B)"}</definedName>
    <definedName name="yyy" hidden="1">{#N/A,#N/A,FALSE,"Other";#N/A,#N/A,FALSE,"Ace";#N/A,#N/A,FALSE,"Derm"}</definedName>
    <definedName name="yyyy" hidden="1">{"Insurance",#N/A,FALSE,"Profitable Growth by Unit"}</definedName>
    <definedName name="yyyyy" hidden="1">{#N/A,#N/A,TRUE,"BT M200 da 10x20"}</definedName>
    <definedName name="yyyyyy" hidden="1">{"p_l",#N/A,FALSE,"Summary Accounts"}</definedName>
    <definedName name="yyyyyyyyyyyy" hidden="1">{"raatios",#N/A,FALSE,"A";"ratios",#N/A,FALSE,"B";"ratios",#N/A,FALSE,"C";"ratios",#N/A,FALSE,"D";"ratios",#N/A,FALSE,"F"}</definedName>
    <definedName name="z" hidden="1">{"BP général",#N/A,TRUE,"BP";"BP Auto",#N/A,TRUE,"BP Auto";"Fondam. et CD MRH",#N/A,TRUE,"BP MRH";"Bilan MRH",#N/A,TRUE,"BP MRH";"Hypothèse Auto",#N/A,TRUE,"Hyp Auto";"Marketing auto canada",#N/A,TRUE,"Marketing";"Gestion auto canada",#N/A,TRUE,"Gestion";"Hypothèses générales Habitation",#N/A,TRUE,"Habitation";"MRH gestion et marketing",#N/A,TRUE,"Habitation"}</definedName>
    <definedName name="Z_0613D4C1_3B25_11D6_A667_0080AD701488_.wvu.PrintArea" hidden="1">#REF!</definedName>
    <definedName name="Z_0EF0D541_58CA_11D5_87C4_00A0D2A54C21_.wvu.Cols" hidden="1">#REF!,#REF!,#REF!</definedName>
    <definedName name="Z_151C847C_F869_11D1_B680_00A02416AF98_.wvu.Cols" hidden="1">#REF!</definedName>
    <definedName name="Z_35D86A22_9693_11D2_8A17_444553540000_.wvu.Rows" hidden="1">#REF!,#REF!,#REF!,#REF!,#REF!,#REF!,#REF!,#REF!,#REF!,#REF!,#REF!,#REF!,#REF!,#REF!,#REF!,#REF!,#REF!,#REF!,#REF!</definedName>
    <definedName name="Z_35D86A23_9693_11D2_8A17_444553540000_.wvu.Rows" hidden="1">#REF!,#REF!,#REF!,#REF!,#REF!,#REF!,#REF!,#REF!,#REF!,#REF!,#REF!,#REF!,#REF!,#REF!,#REF!,#REF!,#REF!,#REF!,#REF!</definedName>
    <definedName name="Z_37058041_FEB8_11D1_A51B_0060087A4F48_.wvu.Rows" hidden="1">#REF!,#REF!,#REF!,#REF!,#REF!,#REF!,#REF!,#REF!,#REF!,#REF!,#REF!,#REF!,#REF!,#REF!,#REF!,#REF!,#REF!,#REF!,#REF!,#REF!,#REF!,#REF!,#REF!,#REF!,#REF!,#REF!,#REF!,#REF!,#REF!</definedName>
    <definedName name="Z_38DC6ADF_FBA5_11D1_A51B_0060087A4F48_.wvu.Rows" hidden="1">#REF!,#REF!,#REF!,#REF!,#REF!,#REF!,#REF!,#REF!,#REF!,#REF!,#REF!,#REF!,#REF!,#REF!,#REF!,#REF!,#REF!,#REF!,#REF!,#REF!,#REF!,#REF!,#REF!,#REF!,#REF!,#REF!,#REF!,#REF!,#REF!</definedName>
    <definedName name="Z_39BC5E81_0594_11D1_8C74_006097B34275_.wvu.FilterData" hidden="1">#REF!</definedName>
    <definedName name="Z_39BC5E82_0594_11D1_8C74_006097B34275_.wvu.FilterData" hidden="1">#REF!</definedName>
    <definedName name="Z_450D6601_0B9C_4A29_B9EB_E55A701A8E3F_.wvu.FilterData" hidden="1">#REF!</definedName>
    <definedName name="Z_450D6601_0B9C_4A29_B9EB_E55A701A8E3F_.wvu.Rows" hidden="1">#REF!,#REF!</definedName>
    <definedName name="Z_4A1FB042_FBB8_11D1_A51B_0060087A4F48_.wvu.Rows" hidden="1">#REF!,#REF!,#REF!,#REF!,#REF!,#REF!,#REF!,#REF!,#REF!,#REF!,#REF!,#REF!,#REF!,#REF!,#REF!,#REF!,#REF!,#REF!,#REF!,#REF!,#REF!,#REF!,#REF!,#REF!,#REF!,#REF!,#REF!,#REF!,#REF!</definedName>
    <definedName name="Z_4A1FB07D_FBB8_11D1_A51B_0060087A4F48_.wvu.Rows" hidden="1">#REF!,#REF!,#REF!,#REF!,#REF!,#REF!,#REF!,#REF!,#REF!,#REF!,#REF!,#REF!,#REF!,#REF!,#REF!,#REF!,#REF!,#REF!,#REF!,#REF!,#REF!,#REF!,#REF!,#REF!,#REF!,#REF!,#REF!,#REF!,#REF!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C1D872D_D064_4DE7_BD55_959B7CCB4FFD_.wvu.Cols" hidden="1">#REF!,#REF!,#REF!,#REF!,#REF!</definedName>
    <definedName name="Z_6957D25C_FB1C_44C0_829B_644A8509D2CD_.wvu.FilterData" hidden="1">#REF!</definedName>
    <definedName name="Z_6A03F929_76F7_11D1_A58D_00805F1A2049_.wvu.Cols" hidden="1">#REF!,#REF!</definedName>
    <definedName name="Z_6CFBF640_3CC9_11D1_A3E4_0055007171C3_.wvu.Cols" hidden="1">#REF!</definedName>
    <definedName name="Z_6CFBF640_3CC9_11D1_A3E4_0055007171C3_.wvu.PrintArea" hidden="1">#REF!</definedName>
    <definedName name="Z_6CFBF640_3CC9_11D1_A3E4_0055007171C3_.wvu.PrintTitles" hidden="1">#REF!</definedName>
    <definedName name="Z_6E0ADC42_F22D_11D0_8C74_006097B34275_.wvu.FilterData" hidden="1">#REF!</definedName>
    <definedName name="Z_71C3B941_FBC0_11D1_A51B_0060087A4F48_.wvu.Rows" hidden="1">#REF!,#REF!,#REF!,#REF!,#REF!,#REF!,#REF!,#REF!,#REF!,#REF!,#REF!,#REF!,#REF!,#REF!,#REF!,#REF!,#REF!,#REF!,#REF!,#REF!,#REF!,#REF!,#REF!,#REF!,#REF!,#REF!,#REF!,#REF!,#REF!</definedName>
    <definedName name="Z_746852D3_BFD6_47E8_9DA9_56CF052FA174_.wvu.Rows" hidden="1">#REF!</definedName>
    <definedName name="Z_7BDE99A7_3C93_11D1_9C01_0055003B3FC4_.wvu.Cols" hidden="1">#REF!</definedName>
    <definedName name="Z_7BDE99A7_3C93_11D1_9C01_0055003B3FC4_.wvu.PrintArea" hidden="1">#REF!</definedName>
    <definedName name="Z_7BDE99A7_3C93_11D1_9C01_0055003B3FC4_.wvu.PrintTitles" hidden="1">#REF!</definedName>
    <definedName name="Z_7E0A45E1_0993_11D1_8C74_006097B34275_.wvu.FilterData" hidden="1">#REF!</definedName>
    <definedName name="Z_82212322_246D_11D1_8C74_006097B34275_.wvu.FilterData" hidden="1">#REF!</definedName>
    <definedName name="Z_8405BB00_84EB_11DA_801D_0008A141C971_.wvu.Rows" hidden="1">#REF!</definedName>
    <definedName name="Z_876C7360_4FF0_4CAB_BCB3_2205BA4AF842_.wvu.FilterData" hidden="1">#REF!</definedName>
    <definedName name="Z_87FC2C73_120F_4A0A_A49E_0CF96AAB3E9C_.wvu.FilterData" hidden="1">#REF!</definedName>
    <definedName name="Z_9BB5D4E1_FC60_11D1_A51B_0060087A4F48_.wvu.Rows" hidden="1">#REF!,#REF!,#REF!,#REF!,#REF!,#REF!,#REF!,#REF!,#REF!,#REF!,#REF!,#REF!,#REF!,#REF!,#REF!,#REF!,#REF!,#REF!,#REF!,#REF!,#REF!,#REF!,#REF!,#REF!,#REF!,#REF!,#REF!,#REF!,#REF!</definedName>
    <definedName name="Z_9BB5D586_FC60_11D1_A51B_0060087A4F48_.wvu.Rows" hidden="1">#REF!,#REF!,#REF!,#REF!,#REF!,#REF!,#REF!,#REF!,#REF!,#REF!,#REF!,#REF!,#REF!,#REF!,#REF!,#REF!,#REF!,#REF!,#REF!,#REF!,#REF!,#REF!,#REF!,#REF!,#REF!,#REF!,#REF!,#REF!,#REF!</definedName>
    <definedName name="Z_9BB5D5B3_FC60_11D1_A51B_0060087A4F48_.wvu.Rows" hidden="1">#REF!,#REF!,#REF!,#REF!,#REF!,#REF!,#REF!,#REF!,#REF!,#REF!,#REF!,#REF!,#REF!,#REF!,#REF!,#REF!,#REF!,#REF!,#REF!,#REF!,#REF!,#REF!,#REF!,#REF!,#REF!,#REF!,#REF!,#REF!,#REF!</definedName>
    <definedName name="Z_9BB5D5B5_FC60_11D1_A51B_0060087A4F48_.wvu.Rows" hidden="1">#REF!,#REF!,#REF!,#REF!,#REF!,#REF!,#REF!,#REF!,#REF!,#REF!,#REF!,#REF!,#REF!,#REF!,#REF!,#REF!,#REF!,#REF!,#REF!,#REF!,#REF!,#REF!,#REF!,#REF!,#REF!,#REF!,#REF!,#REF!,#REF!</definedName>
    <definedName name="Z_9D737543_22F2_11D3_ACAF_004F490495C0_.wvu.Cols" hidden="1">#REF!,#REF!,#REF!</definedName>
    <definedName name="Z_9D737543_22F2_11D3_ACAF_004F490495C0_.wvu.FilterData" hidden="1">#REF!</definedName>
    <definedName name="Z_9D737543_22F2_11D3_ACAF_004F490495C0_.wvu.PrintArea" hidden="1">#REF!,#REF!,#REF!,#REF!,#REF!</definedName>
    <definedName name="Z_9D737543_22F2_11D3_ACAF_004F490495C0_.wvu.PrintTitles" hidden="1">#REF!,#REF!</definedName>
    <definedName name="Z_9D737543_22F2_11D3_ACAF_004F490495C0_.wvu.Rows" hidden="1">#REF!,#REF!,#REF!,#REF!,#REF!,#REF!,#REF!,#REF!,#REF!,#REF!,#REF!</definedName>
    <definedName name="Z_9D737544_22F2_11D3_ACAF_004F490495C0_.wvu.Cols" hidden="1">#REF!,#REF!,#REF!</definedName>
    <definedName name="Z_9D737544_22F2_11D3_ACAF_004F490495C0_.wvu.FilterData" hidden="1">#REF!</definedName>
    <definedName name="Z_9D737544_22F2_11D3_ACAF_004F490495C0_.wvu.PrintArea" hidden="1">#REF!</definedName>
    <definedName name="Z_9D737544_22F2_11D3_ACAF_004F490495C0_.wvu.PrintTitles" hidden="1">#REF!,#REF!</definedName>
    <definedName name="Z_9D737544_22F2_11D3_ACAF_004F490495C0_.wvu.Rows" hidden="1">#REF!,#REF!,#REF!,#REF!,#REF!,#REF!,#REF!,#REF!,#REF!,#REF!,#REF!</definedName>
    <definedName name="Z_9D737546_22F2_11D3_ACAF_004F490495C0_.wvu.Cols" hidden="1">#REF!</definedName>
    <definedName name="Z_9D737546_22F2_11D3_ACAF_004F490495C0_.wvu.FilterData" hidden="1">#REF!</definedName>
    <definedName name="Z_9D737546_22F2_11D3_ACAF_004F490495C0_.wvu.PrintArea" hidden="1">#REF!,#REF!,#REF!</definedName>
    <definedName name="Z_9D737546_22F2_11D3_ACAF_004F490495C0_.wvu.PrintTitles" hidden="1">#REF!,#REF!</definedName>
    <definedName name="Z_9D737546_22F2_11D3_ACAF_004F490495C0_.wvu.Rows" hidden="1">#REF!,#REF!,#REF!,#REF!,#REF!,#REF!,#REF!,#REF!,#REF!,#REF!,#REF!</definedName>
    <definedName name="Z_9D737548_22F2_11D3_ACAF_004F490495C0_.wvu.Cols" hidden="1">#REF!,#REF!</definedName>
    <definedName name="Z_9D737548_22F2_11D3_ACAF_004F490495C0_.wvu.FilterData" hidden="1">#REF!</definedName>
    <definedName name="Z_9D737548_22F2_11D3_ACAF_004F490495C0_.wvu.PrintArea" hidden="1">#REF!</definedName>
    <definedName name="Z_9D737548_22F2_11D3_ACAF_004F490495C0_.wvu.PrintTitles" hidden="1">#REF!,#REF!</definedName>
    <definedName name="Z_9D737548_22F2_11D3_ACAF_004F490495C0_.wvu.Rows" hidden="1">#REF!,#REF!,#REF!,#REF!,#REF!,#REF!,#REF!,#REF!,#REF!,#REF!,#REF!</definedName>
    <definedName name="Z_A5893B5C_465B_4E25_98FD_C3EEB8121C12_.wvu.FilterData" hidden="1">#REF!</definedName>
    <definedName name="Z_ADCD5FC1_FBC2_11D1_A51B_0060087A4F48_.wvu.Rows" hidden="1">#REF!,#REF!,#REF!,#REF!,#REF!,#REF!,#REF!,#REF!,#REF!,#REF!,#REF!,#REF!,#REF!,#REF!,#REF!,#REF!,#REF!,#REF!,#REF!,#REF!,#REF!,#REF!,#REF!,#REF!,#REF!,#REF!,#REF!,#REF!,#REF!</definedName>
    <definedName name="Z_B8175DE2_E97C_11D0_8C74_006097B34275_.wvu.FilterData" hidden="1">#REF!</definedName>
    <definedName name="Z_C88DA87A_2130_46DA_9793_1B402BA44C88_.wvu.FilterData" hidden="1">#REF!</definedName>
    <definedName name="Z_D3C86D22_F8CB_414B_B6A7_AE018AEDD3D0_.wvu.PrintArea" hidden="1">#REF!</definedName>
    <definedName name="Z_DCA8D884_2605_11D1_A510_006097B38048_.wvu.FilterData" hidden="1">#REF!</definedName>
    <definedName name="Z_DE54EB4E_7288_4CBC_B1F8_54C2468A83E6_.wvu.Cols" hidden="1">#REF!,#REF!</definedName>
    <definedName name="Z_DE54EB4E_7288_4CBC_B1F8_54C2468A83E6_.wvu.PrintArea" hidden="1">#REF!</definedName>
    <definedName name="Z_DE54EB4E_7288_4CBC_B1F8_54C2468A83E6_.wvu.Rows" hidden="1">#REF!,#REF!,#REF!,#REF!</definedName>
    <definedName name="Z_DF90D8E2_968E_11D2_8A17_444553540000_.wvu.Rows" hidden="1">#REF!,#REF!,#REF!,#REF!,#REF!,#REF!,#REF!,#REF!,#REF!,#REF!,#REF!,#REF!,#REF!,#REF!,#REF!,#REF!,#REF!,#REF!,#REF!</definedName>
    <definedName name="Z_DF90D8E3_968E_11D2_8A17_444553540000_.wvu.Rows" hidden="1">#REF!,#REF!,#REF!,#REF!,#REF!,#REF!,#REF!,#REF!,#REF!,#REF!,#REF!,#REF!,#REF!,#REF!,#REF!,#REF!,#REF!,#REF!,#REF!</definedName>
    <definedName name="Z_E2699901_D040_11D0_A510_006097B38048_.wvu.FilterData" hidden="1">#REF!</definedName>
    <definedName name="Z_F1251501_33A5_45A9_A1C0_9102B2C9754D_.wvu.PrintArea" hidden="1">#REF!</definedName>
    <definedName name="zaCQW" hidden="1">{"turnover",#N/A,FALSE;"profits",#N/A,FALSE;"cash",#N/A,FALSE}</definedName>
    <definedName name="zafgh" hidden="1">{"Datos",#N/A,TRUE,"Datos"}</definedName>
    <definedName name="zaq" hidden="1">{#N/A,#N/A,FALSE,"Calc";#N/A,#N/A,FALSE,"Sensitivity";#N/A,#N/A,FALSE,"LT Earn.Dil.";#N/A,#N/A,FALSE,"Dil. AVP"}</definedName>
    <definedName name="ZAZ"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zcv" hidden="1">{"Datos",#N/A,TRUE,"Datos"}</definedName>
    <definedName name="ZDD"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zdfg" hidden="1">#REF!</definedName>
    <definedName name="zdz" hidden="1">{#N/A,#N/A,FALSE,"Pharm";#N/A,#N/A,FALSE,"WWCM"}</definedName>
    <definedName name="ze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zefvz" hidden="1">#REF!</definedName>
    <definedName name="zer" hidden="1">{#N/A,#N/A,FALSE,"Calc";#N/A,#N/A,FALSE,"Sensitivity";#N/A,#N/A,FALSE,"LT Earn.Dil.";#N/A,#N/A,FALSE,"Dil. AVP"}</definedName>
    <definedName name="zertyu" hidden="1">{#N/A,#N/A,FALSE,"Pharm";#N/A,#N/A,FALSE,"WWCM"}</definedName>
    <definedName name="ZFSDAHDDGHFSGF" hidden="1">{#N/A,#N/A,FALSE,"1";#N/A,#N/A,FALSE,"2";#N/A,#N/A,FALSE,"16 - 17";#N/A,#N/A,FALSE,"18 - 19";#N/A,#N/A,FALSE,"26";#N/A,#N/A,FALSE,"27";#N/A,#N/A,FALSE,"28"}</definedName>
    <definedName name="zhfgsfgh" hidden="1">{#N/A,#N/A,FALSE,"Pharm";#N/A,#N/A,FALSE,"WWCM"}</definedName>
    <definedName name="zht" hidden="1">{"AUDIT-MWOS WITH POS 7.11.98",#N/A,FALSE,"AUDIT-MWOS"}</definedName>
    <definedName name="zhu" hidden="1">{#N/A,#N/A,FALSE,"REPORT"}</definedName>
    <definedName name="zhutr" hidden="1">{#N/A,#N/A,FALSE,"REPORT"}</definedName>
    <definedName name="zorro" hidden="1">{#N/A,#N/A,FALSE,"Maritime";#N/A,#N/A,FALSE,"Transit";#N/A,#N/A,FALSE,"Commercial";#N/A,#N/A,FALSE,"Safi";#N/A,#N/A,FALSE,"JORF LASFAR";#N/A,#N/A,FALSE,"Agadir";#N/A,#N/A,FALSE,"Nador";#N/A,#N/A,FALSE,"Phyto";#N/A,#N/A,FALSE,"TIR Mohammedia";#N/A,#N/A,FALSE,"NOUACEUR"}</definedName>
    <definedName name="zr" hidden="1">{#N/A,#N/A,FALSE,"Pharm";#N/A,#N/A,FALSE,"WWCM"}</definedName>
    <definedName name="zsrdt" hidden="1">{"MF-601",#N/A,TRUE,"MANT-EX-B(fJ)";"MF-602",#N/A,TRUE,"ELECTR-FJ(B)";"MF-603",#N/A,TRUE,"PERSONAL(FJ)B";"MF-604",#N/A,TRUE,"REACT-P(B)";"MF-605",#N/A,TRUE,"OTR-COS.FJ(B)";"MF-60X",#N/A,TRUE,"Resumen"}</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zxcfacs" hidden="1">{"SCB BG EXT",#N/A,FALSE,"ADVANCEBG-EXT.D"}</definedName>
    <definedName name="zxcxcv" hidden="1">{"MF-601",#N/A,TRUE,"MANT-EX-B(fJ)";"MF-602",#N/A,TRUE,"ELECTR-FJ(B)";"MF-603",#N/A,TRUE,"PERSONAL(FJ)B";"MF-604",#N/A,TRUE,"REACT-P(B)";"MF-605",#N/A,TRUE,"OTR-COS.FJ(B)";"MF-60X",#N/A,TRUE,"Resumen"}</definedName>
    <definedName name="zz" hidden="1">#REF!,#REF!,#REF!,#REF!,#REF!</definedName>
    <definedName name="zza4pg" hidden="1">{#N/A,#N/A,FALSE,"REPORT"}</definedName>
    <definedName name="zzee" hidden="1">{#N/A,#N/A,FALSE,"Pharm";#N/A,#N/A,FALSE,"WWCM"}</definedName>
    <definedName name="zzz" hidden="1">{#N/A,#N/A,FALSE,"Pharm";#N/A,#N/A,FALSE,"WWCM"}</definedName>
    <definedName name="zzzz" hidden="1">#N/A</definedName>
    <definedName name="zzzzz" hidden="1">{#N/A,#N/A,FALSE,"REPORT"}</definedName>
    <definedName name="zzzzzzzz" hidden="1">{#N/A,#N/A,FALSE,"WNSumm";#N/A,#N/A,FALSE,"WN";#N/A,#N/A,FALSE,"WNGrAdds";#N/A,#N/A,FALSE,"WNNETAdds";#N/A,#N/A,FALSE,"WNEOPSubs";#N/A,#N/A,FALSE," WN Rev";#N/A,#N/A,FALSE,"WNEBIT";#N/A,#N/A,FALSE,"WN Acq";#N/A,#N/A,FALSE,"WN Care";#N/A,#N/A,FALSE,"WN Bllng";#N/A,#N/A,FALSE,"WN Dev";#N/A,#N/A,FALSE,"WNUncoll";#N/A,#N/A,FALSE,"WNNW";#N/A,#N/A,FALSE,"WNChurn"}</definedName>
    <definedName name="zzzzzzzz_1" hidden="1">{#N/A,#N/A,FALSE,"WNSumm";#N/A,#N/A,FALSE,"WN";#N/A,#N/A,FALSE,"WNGrAdds";#N/A,#N/A,FALSE,"WNNETAdds";#N/A,#N/A,FALSE,"WNEOPSubs";#N/A,#N/A,FALSE," WN Rev";#N/A,#N/A,FALSE,"WNEBIT";#N/A,#N/A,FALSE,"WN Acq";#N/A,#N/A,FALSE,"WN Care";#N/A,#N/A,FALSE,"WN Bllng";#N/A,#N/A,FALSE,"WN Dev";#N/A,#N/A,FALSE,"WNUncoll";#N/A,#N/A,FALSE,"WNNW";#N/A,#N/A,FALSE,"WNChurn"}</definedName>
    <definedName name="zzzzzzzz_2" hidden="1">{#N/A,#N/A,FALSE,"WNSumm";#N/A,#N/A,FALSE,"WN";#N/A,#N/A,FALSE,"WNGrAdds";#N/A,#N/A,FALSE,"WNNETAdds";#N/A,#N/A,FALSE,"WNEOPSubs";#N/A,#N/A,FALSE," WN Rev";#N/A,#N/A,FALSE,"WNEBIT";#N/A,#N/A,FALSE,"WN Acq";#N/A,#N/A,FALSE,"WN Care";#N/A,#N/A,FALSE,"WN Bllng";#N/A,#N/A,FALSE,"WN Dev";#N/A,#N/A,FALSE,"WNUncoll";#N/A,#N/A,FALSE,"WNNW";#N/A,#N/A,FALSE,"WNChurn"}</definedName>
    <definedName name="zzzzzzzzz" hidden="1">{#N/A,#N/A,FALSE,"Assumptions";#N/A,#N/A,FALSE,"DNP Expense Summary";#N/A,#N/A,FALSE,"Sensitivity Analysis"}</definedName>
    <definedName name="zzzzzzzzz_1" hidden="1">{#N/A,#N/A,FALSE,"Assumptions";#N/A,#N/A,FALSE,"DNP Expense Summary";#N/A,#N/A,FALSE,"Sensitivity Analysis"}</definedName>
    <definedName name="zzzzzzzzz_2" hidden="1">{#N/A,#N/A,FALSE,"Assumptions";#N/A,#N/A,FALSE,"DNP Expense Summary";#N/A,#N/A,FALSE,"Sensitivity Analysis"}</definedName>
    <definedName name="تا"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تاولعؤلءعهفعغئقغعقئث\ص" hidden="1">{"balance sheet summary",#N/A,FALSE,"BalSht";"BS detail p1",#N/A,FALSE,"BalSht";"bs detail p2",#N/A,FALSE,"BalSht";"bs detail p3",#N/A,FALSE,"BalSht";"bs detail p4",#N/A,FALSE,"BalSht"}</definedName>
    <definedName name="계전2" hidden="1">#REF!</definedName>
    <definedName name="고" hidden="1">{#N/A,#N/A,FALSE,"REPORT"}</definedName>
    <definedName name="ㄶㅇ노ㅗㄶ호" hidden="1">{#N/A,#N/A,FALSE,"REPORT"}</definedName>
    <definedName name="대" hidden="1">{"Edition",#N/A,FALSE,"Data"}</definedName>
    <definedName name="대_1" hidden="1">{"Edition",#N/A,FALSE,"Data"}</definedName>
    <definedName name="ㄹㅇㄴ" hidden="1">{"'Sheet1'!$L$16"}</definedName>
    <definedName name="ㄹㅇㄴ_1" hidden="1">{"'Sheet1'!$L$16"}</definedName>
    <definedName name="ㅁㅁㅁㅁ" hidden="1">{"Edition",#N/A,FALSE,"Data"}</definedName>
    <definedName name="ㅁㅁㅁㅁ_1" hidden="1">{"Edition",#N/A,FALSE,"Data"}</definedName>
    <definedName name="몰라_1" hidden="1">{"Edition",#N/A,FALSE,"Data"}</definedName>
    <definedName name="미애" hidden="1">{#N/A,#N/A,FALSE,"REPORT"}</definedName>
    <definedName name="ㅅㄷ" hidden="1">{"'Sheet1'!$L$16"}</definedName>
    <definedName name="ㅅㄷ_1" hidden="1">{"'Sheet1'!$L$16"}</definedName>
    <definedName name="영흥" hidden="1">{"Edition",#N/A,FALSE,"Data"}</definedName>
    <definedName name="영흥_1" hidden="1">{"Edition",#N/A,FALSE,"Data"}</definedName>
    <definedName name="영흥2" hidden="1">{"Edition",#N/A,FALSE,"Data"}</definedName>
    <definedName name="영흥2_1" hidden="1">{"Edition",#N/A,FALSE,"Data"}</definedName>
    <definedName name="위치" hidden="1">{"Edition",#N/A,FALSE,"Data"}</definedName>
    <definedName name="위치_1" hidden="1">{"Edition",#N/A,FALSE,"Data"}</definedName>
    <definedName name="추" hidden="1">{"'Sheet1'!$L$16"}</definedName>
    <definedName name="추_1" hidden="1">{"'Sheet1'!$L$16"}</definedName>
    <definedName name="추가분" hidden="1">{"'장비'!$A$3:$M$12"}</definedName>
    <definedName name="추가분_1" hidden="1">{"'장비'!$A$3:$M$12"}</definedName>
    <definedName name="토목변경" hidden="1">{"'장비'!$A$3:$M$12"}</definedName>
    <definedName name="토목변경_1" hidden="1">{"'장비'!$A$3:$M$12"}</definedName>
    <definedName name="토목실행예산" hidden="1">{"'장비'!$A$3:$M$12"}</definedName>
    <definedName name="토목실행예산_1" hidden="1">{"'장비'!$A$3:$M$12"}</definedName>
    <definedName name="토목조정분" hidden="1">{"'장비'!$A$3:$M$12"}</definedName>
    <definedName name="토목조정분_1" hidden="1">{"'장비'!$A$3:$M$12"}</definedName>
    <definedName name="ㅎㅎㄹ" hidden="1">{"Edition",#N/A,FALSE,"Data"}</definedName>
    <definedName name="ㅎㅎㄹ_1" hidden="1">{"Edition",#N/A,FALSE,"Data"}</definedName>
    <definedName name="할" hidden="1">{"'Sheet1'!$L$16"}</definedName>
    <definedName name="할_1" hidden="1">{"'Sheet1'!$L$16"}</definedName>
    <definedName name="항" hidden="1">{"'Sheet1'!$L$16"}</definedName>
    <definedName name="항_1" hidden="1">{"'Sheet1'!$L$16"}</definedName>
    <definedName name="ㅏ1" hidden="1">#REF!</definedName>
    <definedName name="ㅑㅅ" hidden="1">{"'Sheet1'!$L$16"}</definedName>
    <definedName name="ㅑㅅ_1" hidden="1">{"'Sheet1'!$L$16"}</definedName>
    <definedName name="ㅘ" hidden="1">{"'Sheet1'!$L$16"}</definedName>
    <definedName name="ㅘ_1" hidden="1">{"'Sheet1'!$L$16"}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M57" i="19" l="1"/>
  <c r="I35" i="133"/>
  <c r="J35" i="133"/>
  <c r="K35" i="133"/>
  <c r="L35" i="133"/>
  <c r="M35" i="133"/>
  <c r="H35" i="133"/>
  <c r="I15" i="133"/>
  <c r="J15" i="133"/>
  <c r="K15" i="133"/>
  <c r="L15" i="133"/>
  <c r="M15" i="133"/>
  <c r="H15" i="133"/>
  <c r="I46" i="20"/>
  <c r="J46" i="20"/>
  <c r="K46" i="20"/>
  <c r="L46" i="20"/>
  <c r="M46" i="20"/>
  <c r="H46" i="20"/>
  <c r="H31" i="20"/>
  <c r="I31" i="20"/>
  <c r="P16" i="62"/>
  <c r="L18" i="35"/>
  <c r="L33" i="35" s="1"/>
  <c r="G44" i="35"/>
  <c r="H44" i="35"/>
  <c r="I44" i="35"/>
  <c r="E44" i="35"/>
  <c r="F44" i="35"/>
  <c r="F39" i="35"/>
  <c r="H39" i="35"/>
  <c r="I39" i="35"/>
  <c r="L37" i="35"/>
  <c r="L36" i="35"/>
  <c r="L34" i="35"/>
  <c r="L32" i="35"/>
  <c r="L31" i="35"/>
  <c r="D30" i="101"/>
  <c r="D31" i="101"/>
  <c r="I33" i="133" l="1"/>
  <c r="J33" i="133"/>
  <c r="K33" i="133"/>
  <c r="L33" i="133"/>
  <c r="M33" i="133"/>
  <c r="I34" i="133"/>
  <c r="J34" i="133"/>
  <c r="K34" i="133"/>
  <c r="L34" i="133"/>
  <c r="M34" i="133"/>
  <c r="H34" i="133"/>
  <c r="G39" i="35"/>
  <c r="K23" i="132" l="1"/>
  <c r="I24" i="132"/>
  <c r="J24" i="132"/>
  <c r="K24" i="132"/>
  <c r="L24" i="132"/>
  <c r="M24" i="132"/>
  <c r="H24" i="132"/>
  <c r="H35" i="20"/>
  <c r="H26" i="132" s="1"/>
  <c r="H42" i="20"/>
  <c r="M42" i="20"/>
  <c r="L42" i="20"/>
  <c r="K42" i="20"/>
  <c r="J42" i="20"/>
  <c r="I42" i="20"/>
  <c r="I23" i="132"/>
  <c r="J31" i="20"/>
  <c r="J23" i="132" s="1"/>
  <c r="K31" i="20"/>
  <c r="L31" i="20"/>
  <c r="L23" i="132" s="1"/>
  <c r="M31" i="20"/>
  <c r="M23" i="132" s="1"/>
  <c r="H23" i="132"/>
  <c r="I15" i="132"/>
  <c r="J15" i="132"/>
  <c r="K15" i="132"/>
  <c r="L15" i="132"/>
  <c r="M15" i="132"/>
  <c r="H15" i="132"/>
  <c r="I20" i="20"/>
  <c r="I16" i="132" s="1"/>
  <c r="J20" i="20"/>
  <c r="J16" i="132" s="1"/>
  <c r="K20" i="20"/>
  <c r="K16" i="132" s="1"/>
  <c r="L20" i="20"/>
  <c r="L16" i="132" s="1"/>
  <c r="M20" i="20"/>
  <c r="M16" i="132" s="1"/>
  <c r="H20" i="20"/>
  <c r="H33" i="133" s="1"/>
  <c r="H16" i="132" l="1"/>
  <c r="J49" i="132"/>
  <c r="H49" i="132"/>
  <c r="I49" i="132"/>
  <c r="K49" i="132"/>
  <c r="L49" i="132"/>
  <c r="M49" i="132"/>
  <c r="H42" i="132"/>
  <c r="I42" i="132"/>
  <c r="J42" i="132"/>
  <c r="K42" i="132"/>
  <c r="L42" i="132"/>
  <c r="M42" i="132"/>
  <c r="H43" i="132"/>
  <c r="I43" i="132"/>
  <c r="J43" i="132"/>
  <c r="K43" i="132"/>
  <c r="L43" i="132"/>
  <c r="M43" i="132"/>
  <c r="H36" i="132"/>
  <c r="I36" i="132"/>
  <c r="J36" i="132"/>
  <c r="K36" i="132"/>
  <c r="L36" i="132"/>
  <c r="M36" i="132"/>
  <c r="H37" i="132"/>
  <c r="I37" i="132"/>
  <c r="J37" i="132"/>
  <c r="K37" i="132"/>
  <c r="L37" i="132"/>
  <c r="M37" i="132"/>
  <c r="H27" i="132"/>
  <c r="I27" i="132"/>
  <c r="J27" i="132"/>
  <c r="K27" i="132"/>
  <c r="L27" i="132"/>
  <c r="M27" i="132"/>
  <c r="H28" i="132"/>
  <c r="I28" i="132"/>
  <c r="J28" i="132"/>
  <c r="K28" i="132"/>
  <c r="L28" i="132"/>
  <c r="M28" i="132"/>
  <c r="H29" i="132"/>
  <c r="I29" i="132"/>
  <c r="J29" i="132"/>
  <c r="K29" i="132"/>
  <c r="L29" i="132"/>
  <c r="M29" i="132"/>
  <c r="H30" i="132"/>
  <c r="I30" i="132"/>
  <c r="J30" i="132"/>
  <c r="K30" i="132"/>
  <c r="L30" i="132"/>
  <c r="M30" i="132"/>
  <c r="H25" i="132"/>
  <c r="I25" i="132"/>
  <c r="J25" i="132"/>
  <c r="K25" i="132"/>
  <c r="L25" i="132"/>
  <c r="M25" i="132"/>
  <c r="H17" i="132"/>
  <c r="I17" i="132"/>
  <c r="J17" i="132"/>
  <c r="K17" i="132"/>
  <c r="L17" i="132"/>
  <c r="M17" i="132"/>
  <c r="H18" i="132"/>
  <c r="I18" i="132"/>
  <c r="J18" i="132"/>
  <c r="K18" i="132"/>
  <c r="L18" i="132"/>
  <c r="M18" i="132"/>
  <c r="H14" i="132"/>
  <c r="I14" i="132"/>
  <c r="J14" i="132"/>
  <c r="K14" i="132"/>
  <c r="L14" i="132"/>
  <c r="M14" i="132"/>
  <c r="O15" i="120"/>
  <c r="H29" i="120"/>
  <c r="I29" i="120" s="1"/>
  <c r="J29" i="120" s="1"/>
  <c r="K29" i="120" s="1"/>
  <c r="L29" i="120" s="1"/>
  <c r="M29" i="120" s="1"/>
  <c r="D12" i="19"/>
  <c r="E12" i="19" s="1"/>
  <c r="Q14" i="62"/>
  <c r="H32" i="132" l="1"/>
  <c r="M20" i="132"/>
  <c r="M38" i="132"/>
  <c r="M45" i="132"/>
  <c r="L20" i="132"/>
  <c r="L38" i="132"/>
  <c r="L45" i="132"/>
  <c r="H20" i="132"/>
  <c r="K45" i="132"/>
  <c r="J38" i="132"/>
  <c r="J45" i="132"/>
  <c r="I38" i="132"/>
  <c r="I45" i="132"/>
  <c r="H38" i="132"/>
  <c r="H45" i="132"/>
  <c r="K32" i="132"/>
  <c r="J20" i="132"/>
  <c r="I20" i="132"/>
  <c r="K38" i="132"/>
  <c r="K20" i="132"/>
  <c r="O29" i="120"/>
  <c r="C54" i="123"/>
  <c r="C55" i="123" s="1"/>
  <c r="C56" i="123" s="1"/>
  <c r="C57" i="123" s="1"/>
  <c r="C58" i="123" s="1"/>
  <c r="D35" i="20"/>
  <c r="D46" i="20" s="1"/>
  <c r="F71" i="20"/>
  <c r="E71" i="20"/>
  <c r="D71" i="20"/>
  <c r="M35" i="20"/>
  <c r="L35" i="20"/>
  <c r="K35" i="20"/>
  <c r="K26" i="132" s="1"/>
  <c r="J35" i="20"/>
  <c r="I35" i="20"/>
  <c r="F35" i="20"/>
  <c r="F46" i="20" s="1"/>
  <c r="E35" i="20"/>
  <c r="E46" i="20" s="1"/>
  <c r="D27" i="101"/>
  <c r="D29" i="101"/>
  <c r="D28" i="101"/>
  <c r="D12" i="134"/>
  <c r="E12" i="134" s="1"/>
  <c r="F12" i="134" s="1"/>
  <c r="A2" i="134"/>
  <c r="I20" i="127"/>
  <c r="J20" i="127"/>
  <c r="K20" i="127"/>
  <c r="L20" i="127"/>
  <c r="H20" i="127"/>
  <c r="L26" i="62"/>
  <c r="G24" i="62"/>
  <c r="H24" i="62" s="1"/>
  <c r="I24" i="62" s="1"/>
  <c r="J24" i="62" s="1"/>
  <c r="K24" i="62" s="1"/>
  <c r="A2" i="133"/>
  <c r="H11" i="133"/>
  <c r="I11" i="133" s="1"/>
  <c r="J11" i="133" s="1"/>
  <c r="K11" i="133" s="1"/>
  <c r="L11" i="133" s="1"/>
  <c r="M11" i="133" s="1"/>
  <c r="O16" i="120"/>
  <c r="O18" i="120"/>
  <c r="O31" i="120"/>
  <c r="O27" i="120"/>
  <c r="O26" i="120"/>
  <c r="M19" i="120"/>
  <c r="L19" i="120"/>
  <c r="E19" i="120"/>
  <c r="A2" i="120"/>
  <c r="H12" i="120"/>
  <c r="I12" i="120" s="1"/>
  <c r="J12" i="120" s="1"/>
  <c r="K12" i="120" s="1"/>
  <c r="L12" i="120" s="1"/>
  <c r="M12" i="120" s="1"/>
  <c r="D12" i="120"/>
  <c r="E12" i="120" s="1"/>
  <c r="F12" i="120" s="1"/>
  <c r="D11" i="120"/>
  <c r="A2" i="62"/>
  <c r="A3" i="35"/>
  <c r="E39" i="35"/>
  <c r="G20" i="62" s="1"/>
  <c r="A2" i="35"/>
  <c r="E14" i="35"/>
  <c r="F14" i="35" s="1"/>
  <c r="G14" i="35" s="1"/>
  <c r="H14" i="35" s="1"/>
  <c r="I14" i="35" s="1"/>
  <c r="I21" i="35" s="1"/>
  <c r="M355" i="45"/>
  <c r="N355" i="45" s="1"/>
  <c r="P355" i="45" s="1"/>
  <c r="M354" i="45"/>
  <c r="N354" i="45" s="1"/>
  <c r="P354" i="45" s="1"/>
  <c r="M353" i="45"/>
  <c r="N353" i="45" s="1"/>
  <c r="P353" i="45" s="1"/>
  <c r="M352" i="45"/>
  <c r="N352" i="45" s="1"/>
  <c r="P352" i="45" s="1"/>
  <c r="M351" i="45"/>
  <c r="N351" i="45" s="1"/>
  <c r="M345" i="45"/>
  <c r="N345" i="45" s="1"/>
  <c r="P345" i="45" s="1"/>
  <c r="M344" i="45"/>
  <c r="N344" i="45" s="1"/>
  <c r="P344" i="45" s="1"/>
  <c r="M343" i="45"/>
  <c r="N343" i="45" s="1"/>
  <c r="P343" i="45" s="1"/>
  <c r="M342" i="45"/>
  <c r="N342" i="45" s="1"/>
  <c r="P342" i="45" s="1"/>
  <c r="M341" i="45"/>
  <c r="N341" i="45" s="1"/>
  <c r="P341" i="45" s="1"/>
  <c r="M340" i="45"/>
  <c r="N340" i="45" s="1"/>
  <c r="P340" i="45" s="1"/>
  <c r="M339" i="45"/>
  <c r="N339" i="45" s="1"/>
  <c r="P339" i="45" s="1"/>
  <c r="M338" i="45"/>
  <c r="N338" i="45" s="1"/>
  <c r="P338" i="45" s="1"/>
  <c r="M337" i="45"/>
  <c r="N337" i="45" s="1"/>
  <c r="P337" i="45" s="1"/>
  <c r="M336" i="45"/>
  <c r="N336" i="45" s="1"/>
  <c r="P336" i="45" s="1"/>
  <c r="M335" i="45"/>
  <c r="N335" i="45" s="1"/>
  <c r="P335" i="45" s="1"/>
  <c r="M334" i="45"/>
  <c r="N334" i="45" s="1"/>
  <c r="P334" i="45" s="1"/>
  <c r="M333" i="45"/>
  <c r="N333" i="45" s="1"/>
  <c r="P333" i="45" s="1"/>
  <c r="M332" i="45"/>
  <c r="N332" i="45" s="1"/>
  <c r="P332" i="45" s="1"/>
  <c r="M331" i="45"/>
  <c r="N331" i="45" s="1"/>
  <c r="P331" i="45" s="1"/>
  <c r="M330" i="45"/>
  <c r="N330" i="45" s="1"/>
  <c r="P330" i="45" s="1"/>
  <c r="M329" i="45"/>
  <c r="N329" i="45" s="1"/>
  <c r="P329" i="45" s="1"/>
  <c r="M328" i="45"/>
  <c r="N328" i="45" s="1"/>
  <c r="P328" i="45" s="1"/>
  <c r="M327" i="45"/>
  <c r="N327" i="45" s="1"/>
  <c r="P327" i="45" s="1"/>
  <c r="M326" i="45"/>
  <c r="N326" i="45" s="1"/>
  <c r="P326" i="45" s="1"/>
  <c r="M294" i="45"/>
  <c r="N294" i="45" s="1"/>
  <c r="P294" i="45" s="1"/>
  <c r="M295" i="45"/>
  <c r="N295" i="45" s="1"/>
  <c r="P295" i="45" s="1"/>
  <c r="M296" i="45"/>
  <c r="N296" i="45" s="1"/>
  <c r="P296" i="45" s="1"/>
  <c r="M297" i="45"/>
  <c r="N297" i="45" s="1"/>
  <c r="P297" i="45" s="1"/>
  <c r="M298" i="45"/>
  <c r="N298" i="45" s="1"/>
  <c r="P298" i="45" s="1"/>
  <c r="M299" i="45"/>
  <c r="N299" i="45" s="1"/>
  <c r="P299" i="45" s="1"/>
  <c r="M300" i="45"/>
  <c r="N300" i="45" s="1"/>
  <c r="P300" i="45" s="1"/>
  <c r="M301" i="45"/>
  <c r="N301" i="45" s="1"/>
  <c r="P301" i="45" s="1"/>
  <c r="M302" i="45"/>
  <c r="N302" i="45" s="1"/>
  <c r="P302" i="45" s="1"/>
  <c r="M303" i="45"/>
  <c r="N303" i="45" s="1"/>
  <c r="P303" i="45" s="1"/>
  <c r="M304" i="45"/>
  <c r="N304" i="45" s="1"/>
  <c r="P304" i="45" s="1"/>
  <c r="M305" i="45"/>
  <c r="N305" i="45" s="1"/>
  <c r="P305" i="45" s="1"/>
  <c r="M306" i="45"/>
  <c r="N306" i="45" s="1"/>
  <c r="P306" i="45" s="1"/>
  <c r="M307" i="45"/>
  <c r="N307" i="45" s="1"/>
  <c r="P307" i="45" s="1"/>
  <c r="M308" i="45"/>
  <c r="N308" i="45" s="1"/>
  <c r="P308" i="45" s="1"/>
  <c r="M309" i="45"/>
  <c r="N309" i="45" s="1"/>
  <c r="P309" i="45" s="1"/>
  <c r="M310" i="45"/>
  <c r="N310" i="45" s="1"/>
  <c r="P310" i="45" s="1"/>
  <c r="M311" i="45"/>
  <c r="N311" i="45" s="1"/>
  <c r="P311" i="45" s="1"/>
  <c r="M312" i="45"/>
  <c r="N312" i="45" s="1"/>
  <c r="P312" i="45" s="1"/>
  <c r="M313" i="45"/>
  <c r="N313" i="45" s="1"/>
  <c r="P313" i="45" s="1"/>
  <c r="M314" i="45"/>
  <c r="N314" i="45" s="1"/>
  <c r="P314" i="45" s="1"/>
  <c r="M265" i="45"/>
  <c r="N265" i="45" s="1"/>
  <c r="P265" i="45" s="1"/>
  <c r="M266" i="45"/>
  <c r="N266" i="45" s="1"/>
  <c r="P266" i="45" s="1"/>
  <c r="M267" i="45"/>
  <c r="N267" i="45" s="1"/>
  <c r="P267" i="45" s="1"/>
  <c r="M268" i="45"/>
  <c r="N268" i="45" s="1"/>
  <c r="P268" i="45" s="1"/>
  <c r="M269" i="45"/>
  <c r="N269" i="45" s="1"/>
  <c r="P269" i="45" s="1"/>
  <c r="M270" i="45"/>
  <c r="N270" i="45" s="1"/>
  <c r="P270" i="45" s="1"/>
  <c r="M271" i="45"/>
  <c r="N271" i="45" s="1"/>
  <c r="P271" i="45" s="1"/>
  <c r="M272" i="45"/>
  <c r="N272" i="45" s="1"/>
  <c r="P272" i="45" s="1"/>
  <c r="M273" i="45"/>
  <c r="N273" i="45" s="1"/>
  <c r="P273" i="45" s="1"/>
  <c r="M274" i="45"/>
  <c r="N274" i="45" s="1"/>
  <c r="P274" i="45" s="1"/>
  <c r="M275" i="45"/>
  <c r="N275" i="45" s="1"/>
  <c r="P275" i="45" s="1"/>
  <c r="M276" i="45"/>
  <c r="N276" i="45" s="1"/>
  <c r="P276" i="45" s="1"/>
  <c r="M277" i="45"/>
  <c r="N277" i="45" s="1"/>
  <c r="P277" i="45" s="1"/>
  <c r="M278" i="45"/>
  <c r="N278" i="45" s="1"/>
  <c r="P278" i="45" s="1"/>
  <c r="M279" i="45"/>
  <c r="N279" i="45" s="1"/>
  <c r="P279" i="45" s="1"/>
  <c r="M280" i="45"/>
  <c r="N280" i="45" s="1"/>
  <c r="P280" i="45" s="1"/>
  <c r="M281" i="45"/>
  <c r="N281" i="45" s="1"/>
  <c r="P281" i="45" s="1"/>
  <c r="M282" i="45"/>
  <c r="N282" i="45" s="1"/>
  <c r="P282" i="45" s="1"/>
  <c r="M283" i="45"/>
  <c r="N283" i="45" s="1"/>
  <c r="P283" i="45" s="1"/>
  <c r="M284" i="45"/>
  <c r="N284" i="45" s="1"/>
  <c r="P284" i="45" s="1"/>
  <c r="M234" i="45"/>
  <c r="N234" i="45" s="1"/>
  <c r="P234" i="45" s="1"/>
  <c r="M235" i="45"/>
  <c r="N235" i="45" s="1"/>
  <c r="P235" i="45" s="1"/>
  <c r="M236" i="45"/>
  <c r="N236" i="45" s="1"/>
  <c r="P236" i="45" s="1"/>
  <c r="M237" i="45"/>
  <c r="N237" i="45" s="1"/>
  <c r="P237" i="45" s="1"/>
  <c r="M238" i="45"/>
  <c r="N238" i="45" s="1"/>
  <c r="P238" i="45" s="1"/>
  <c r="M239" i="45"/>
  <c r="N239" i="45" s="1"/>
  <c r="P239" i="45" s="1"/>
  <c r="M240" i="45"/>
  <c r="N240" i="45" s="1"/>
  <c r="P240" i="45" s="1"/>
  <c r="M241" i="45"/>
  <c r="N241" i="45" s="1"/>
  <c r="P241" i="45" s="1"/>
  <c r="M242" i="45"/>
  <c r="N242" i="45" s="1"/>
  <c r="P242" i="45" s="1"/>
  <c r="M243" i="45"/>
  <c r="N243" i="45" s="1"/>
  <c r="P243" i="45" s="1"/>
  <c r="M244" i="45"/>
  <c r="N244" i="45" s="1"/>
  <c r="P244" i="45" s="1"/>
  <c r="M245" i="45"/>
  <c r="N245" i="45" s="1"/>
  <c r="P245" i="45" s="1"/>
  <c r="M246" i="45"/>
  <c r="N246" i="45" s="1"/>
  <c r="P246" i="45" s="1"/>
  <c r="M247" i="45"/>
  <c r="N247" i="45" s="1"/>
  <c r="P247" i="45" s="1"/>
  <c r="M248" i="45"/>
  <c r="N248" i="45" s="1"/>
  <c r="P248" i="45" s="1"/>
  <c r="M249" i="45"/>
  <c r="N249" i="45" s="1"/>
  <c r="P249" i="45" s="1"/>
  <c r="M250" i="45"/>
  <c r="N250" i="45" s="1"/>
  <c r="P250" i="45" s="1"/>
  <c r="M251" i="45"/>
  <c r="N251" i="45" s="1"/>
  <c r="P251" i="45" s="1"/>
  <c r="M252" i="45"/>
  <c r="N252" i="45" s="1"/>
  <c r="P252" i="45" s="1"/>
  <c r="M253" i="45"/>
  <c r="N253" i="45" s="1"/>
  <c r="P253" i="45" s="1"/>
  <c r="M204" i="45"/>
  <c r="N204" i="45" s="1"/>
  <c r="P204" i="45" s="1"/>
  <c r="M205" i="45"/>
  <c r="N205" i="45" s="1"/>
  <c r="P205" i="45" s="1"/>
  <c r="M206" i="45"/>
  <c r="N206" i="45" s="1"/>
  <c r="P206" i="45" s="1"/>
  <c r="M207" i="45"/>
  <c r="N207" i="45" s="1"/>
  <c r="P207" i="45" s="1"/>
  <c r="M208" i="45"/>
  <c r="N208" i="45" s="1"/>
  <c r="P208" i="45" s="1"/>
  <c r="M209" i="45"/>
  <c r="N209" i="45" s="1"/>
  <c r="P209" i="45" s="1"/>
  <c r="M210" i="45"/>
  <c r="N210" i="45" s="1"/>
  <c r="P210" i="45" s="1"/>
  <c r="M211" i="45"/>
  <c r="N211" i="45" s="1"/>
  <c r="P211" i="45" s="1"/>
  <c r="M212" i="45"/>
  <c r="N212" i="45" s="1"/>
  <c r="P212" i="45" s="1"/>
  <c r="M213" i="45"/>
  <c r="N213" i="45" s="1"/>
  <c r="P213" i="45" s="1"/>
  <c r="M214" i="45"/>
  <c r="N214" i="45" s="1"/>
  <c r="P214" i="45" s="1"/>
  <c r="M215" i="45"/>
  <c r="N215" i="45" s="1"/>
  <c r="P215" i="45" s="1"/>
  <c r="M216" i="45"/>
  <c r="N216" i="45" s="1"/>
  <c r="P216" i="45" s="1"/>
  <c r="M217" i="45"/>
  <c r="N217" i="45" s="1"/>
  <c r="P217" i="45" s="1"/>
  <c r="M218" i="45"/>
  <c r="N218" i="45" s="1"/>
  <c r="P218" i="45" s="1"/>
  <c r="M219" i="45"/>
  <c r="N219" i="45" s="1"/>
  <c r="P219" i="45" s="1"/>
  <c r="M220" i="45"/>
  <c r="N220" i="45" s="1"/>
  <c r="P220" i="45" s="1"/>
  <c r="M221" i="45"/>
  <c r="N221" i="45" s="1"/>
  <c r="P221" i="45" s="1"/>
  <c r="M222" i="45"/>
  <c r="N222" i="45" s="1"/>
  <c r="P222" i="45" s="1"/>
  <c r="M223" i="45"/>
  <c r="N223" i="45" s="1"/>
  <c r="P223" i="45" s="1"/>
  <c r="M179" i="45"/>
  <c r="N179" i="45" s="1"/>
  <c r="P179" i="45" s="1"/>
  <c r="M180" i="45"/>
  <c r="N180" i="45" s="1"/>
  <c r="P180" i="45" s="1"/>
  <c r="M181" i="45"/>
  <c r="N181" i="45" s="1"/>
  <c r="P181" i="45" s="1"/>
  <c r="M182" i="45"/>
  <c r="N182" i="45" s="1"/>
  <c r="P182" i="45" s="1"/>
  <c r="M183" i="45"/>
  <c r="N183" i="45" s="1"/>
  <c r="P183" i="45" s="1"/>
  <c r="M184" i="45"/>
  <c r="N184" i="45" s="1"/>
  <c r="P184" i="45" s="1"/>
  <c r="M185" i="45"/>
  <c r="N185" i="45" s="1"/>
  <c r="P185" i="45" s="1"/>
  <c r="M186" i="45"/>
  <c r="N186" i="45" s="1"/>
  <c r="P186" i="45" s="1"/>
  <c r="M187" i="45"/>
  <c r="N187" i="45" s="1"/>
  <c r="P187" i="45" s="1"/>
  <c r="M188" i="45"/>
  <c r="N188" i="45" s="1"/>
  <c r="P188" i="45" s="1"/>
  <c r="M174" i="45"/>
  <c r="N174" i="45" s="1"/>
  <c r="P174" i="45" s="1"/>
  <c r="M175" i="45"/>
  <c r="N175" i="45" s="1"/>
  <c r="P175" i="45" s="1"/>
  <c r="M176" i="45"/>
  <c r="N176" i="45" s="1"/>
  <c r="P176" i="45" s="1"/>
  <c r="M177" i="45"/>
  <c r="N177" i="45" s="1"/>
  <c r="P177" i="45" s="1"/>
  <c r="M178" i="45"/>
  <c r="N178" i="45" s="1"/>
  <c r="P178" i="45" s="1"/>
  <c r="M189" i="45"/>
  <c r="N189" i="45" s="1"/>
  <c r="P189" i="45" s="1"/>
  <c r="M190" i="45"/>
  <c r="N190" i="45" s="1"/>
  <c r="P190" i="45" s="1"/>
  <c r="M191" i="45"/>
  <c r="N191" i="45" s="1"/>
  <c r="P191" i="45" s="1"/>
  <c r="M192" i="45"/>
  <c r="N192" i="45" s="1"/>
  <c r="P192" i="45" s="1"/>
  <c r="M193" i="45"/>
  <c r="N193" i="45" s="1"/>
  <c r="P193" i="45" s="1"/>
  <c r="M320" i="45"/>
  <c r="N320" i="45" s="1"/>
  <c r="P320" i="45" s="1"/>
  <c r="M319" i="45"/>
  <c r="N319" i="45" s="1"/>
  <c r="P319" i="45" s="1"/>
  <c r="M318" i="45"/>
  <c r="N318" i="45" s="1"/>
  <c r="P318" i="45" s="1"/>
  <c r="M317" i="45"/>
  <c r="N317" i="45" s="1"/>
  <c r="P317" i="45" s="1"/>
  <c r="M316" i="45"/>
  <c r="N316" i="45" s="1"/>
  <c r="P316" i="45" s="1"/>
  <c r="M315" i="45"/>
  <c r="N315" i="45" s="1"/>
  <c r="P315" i="45" s="1"/>
  <c r="M293" i="45"/>
  <c r="N293" i="45" s="1"/>
  <c r="P293" i="45" s="1"/>
  <c r="M292" i="45"/>
  <c r="N292" i="45" s="1"/>
  <c r="P292" i="45" s="1"/>
  <c r="M291" i="45"/>
  <c r="N291" i="45" s="1"/>
  <c r="P291" i="45" s="1"/>
  <c r="M290" i="45"/>
  <c r="N290" i="45" s="1"/>
  <c r="P290" i="45" s="1"/>
  <c r="M289" i="45"/>
  <c r="N289" i="45" s="1"/>
  <c r="P289" i="45" s="1"/>
  <c r="M288" i="45"/>
  <c r="N288" i="45" s="1"/>
  <c r="P288" i="45" s="1"/>
  <c r="M287" i="45"/>
  <c r="N287" i="45" s="1"/>
  <c r="P287" i="45" s="1"/>
  <c r="M286" i="45"/>
  <c r="N286" i="45" s="1"/>
  <c r="P286" i="45" s="1"/>
  <c r="M285" i="45"/>
  <c r="N285" i="45" s="1"/>
  <c r="P285" i="45" s="1"/>
  <c r="M264" i="45"/>
  <c r="N264" i="45" s="1"/>
  <c r="P264" i="45" s="1"/>
  <c r="M263" i="45"/>
  <c r="N263" i="45" s="1"/>
  <c r="P263" i="45" s="1"/>
  <c r="M262" i="45"/>
  <c r="N262" i="45" s="1"/>
  <c r="P262" i="45" s="1"/>
  <c r="M261" i="45"/>
  <c r="N261" i="45" s="1"/>
  <c r="P261" i="45" s="1"/>
  <c r="M260" i="45"/>
  <c r="N260" i="45" s="1"/>
  <c r="P260" i="45" s="1"/>
  <c r="M259" i="45"/>
  <c r="N259" i="45" s="1"/>
  <c r="P259" i="45" s="1"/>
  <c r="M258" i="45"/>
  <c r="N258" i="45" s="1"/>
  <c r="P258" i="45" s="1"/>
  <c r="M257" i="45"/>
  <c r="N257" i="45" s="1"/>
  <c r="P257" i="45" s="1"/>
  <c r="M256" i="45"/>
  <c r="N256" i="45" s="1"/>
  <c r="P256" i="45" s="1"/>
  <c r="M255" i="45"/>
  <c r="N255" i="45" s="1"/>
  <c r="P255" i="45" s="1"/>
  <c r="M254" i="45"/>
  <c r="N254" i="45" s="1"/>
  <c r="P254" i="45" s="1"/>
  <c r="M233" i="45"/>
  <c r="N233" i="45" s="1"/>
  <c r="P233" i="45" s="1"/>
  <c r="M232" i="45"/>
  <c r="N232" i="45" s="1"/>
  <c r="P232" i="45" s="1"/>
  <c r="M231" i="45"/>
  <c r="N231" i="45" s="1"/>
  <c r="P231" i="45" s="1"/>
  <c r="M230" i="45"/>
  <c r="N230" i="45" s="1"/>
  <c r="P230" i="45" s="1"/>
  <c r="M229" i="45"/>
  <c r="N229" i="45" s="1"/>
  <c r="P229" i="45" s="1"/>
  <c r="M228" i="45"/>
  <c r="N228" i="45" s="1"/>
  <c r="P228" i="45" s="1"/>
  <c r="M227" i="45"/>
  <c r="N227" i="45" s="1"/>
  <c r="P227" i="45" s="1"/>
  <c r="M226" i="45"/>
  <c r="N226" i="45" s="1"/>
  <c r="P226" i="45" s="1"/>
  <c r="M225" i="45"/>
  <c r="N225" i="45" s="1"/>
  <c r="P225" i="45" s="1"/>
  <c r="M224" i="45"/>
  <c r="N224" i="45" s="1"/>
  <c r="P224" i="45" s="1"/>
  <c r="M203" i="45"/>
  <c r="N203" i="45" s="1"/>
  <c r="P203" i="45" s="1"/>
  <c r="M202" i="45"/>
  <c r="N202" i="45" s="1"/>
  <c r="P202" i="45" s="1"/>
  <c r="M201" i="45"/>
  <c r="N201" i="45" s="1"/>
  <c r="P201" i="45" s="1"/>
  <c r="M200" i="45"/>
  <c r="N200" i="45" s="1"/>
  <c r="P200" i="45" s="1"/>
  <c r="M199" i="45"/>
  <c r="N199" i="45" s="1"/>
  <c r="P199" i="45" s="1"/>
  <c r="M198" i="45"/>
  <c r="N198" i="45" s="1"/>
  <c r="P198" i="45" s="1"/>
  <c r="M197" i="45"/>
  <c r="N197" i="45" s="1"/>
  <c r="P197" i="45" s="1"/>
  <c r="M196" i="45"/>
  <c r="N196" i="45" s="1"/>
  <c r="P196" i="45" s="1"/>
  <c r="M195" i="45"/>
  <c r="N195" i="45" s="1"/>
  <c r="P195" i="45" s="1"/>
  <c r="M194" i="45"/>
  <c r="N194" i="45" s="1"/>
  <c r="P194" i="45" s="1"/>
  <c r="M173" i="45"/>
  <c r="N173" i="45" s="1"/>
  <c r="P173" i="45" s="1"/>
  <c r="M172" i="45"/>
  <c r="N172" i="45" s="1"/>
  <c r="P172" i="45" s="1"/>
  <c r="M171" i="45"/>
  <c r="N171" i="45" s="1"/>
  <c r="P171" i="45" s="1"/>
  <c r="M170" i="45"/>
  <c r="N170" i="45" s="1"/>
  <c r="P170" i="45" s="1"/>
  <c r="M164" i="45"/>
  <c r="N164" i="45" s="1"/>
  <c r="P164" i="45" s="1"/>
  <c r="M163" i="45"/>
  <c r="N163" i="45" s="1"/>
  <c r="P163" i="45" s="1"/>
  <c r="M162" i="45"/>
  <c r="N162" i="45" s="1"/>
  <c r="P162" i="45" s="1"/>
  <c r="M161" i="45"/>
  <c r="N161" i="45" s="1"/>
  <c r="P161" i="45" s="1"/>
  <c r="M160" i="45"/>
  <c r="N160" i="45" s="1"/>
  <c r="P160" i="45" s="1"/>
  <c r="M159" i="45"/>
  <c r="N159" i="45" s="1"/>
  <c r="P159" i="45" s="1"/>
  <c r="M158" i="45"/>
  <c r="N158" i="45" s="1"/>
  <c r="P158" i="45" s="1"/>
  <c r="M157" i="45"/>
  <c r="N157" i="45" s="1"/>
  <c r="P157" i="45" s="1"/>
  <c r="M156" i="45"/>
  <c r="N156" i="45" s="1"/>
  <c r="P156" i="45" s="1"/>
  <c r="M155" i="45"/>
  <c r="N155" i="45" s="1"/>
  <c r="P155" i="45" s="1"/>
  <c r="M154" i="45"/>
  <c r="N154" i="45" s="1"/>
  <c r="P154" i="45" s="1"/>
  <c r="M153" i="45"/>
  <c r="N153" i="45" s="1"/>
  <c r="P153" i="45" s="1"/>
  <c r="M152" i="45"/>
  <c r="N152" i="45" s="1"/>
  <c r="P152" i="45" s="1"/>
  <c r="M151" i="45"/>
  <c r="N151" i="45" s="1"/>
  <c r="P151" i="45" s="1"/>
  <c r="M150" i="45"/>
  <c r="N150" i="45" s="1"/>
  <c r="P150" i="45" s="1"/>
  <c r="M149" i="45"/>
  <c r="N149" i="45" s="1"/>
  <c r="P149" i="45" s="1"/>
  <c r="M148" i="45"/>
  <c r="N148" i="45" s="1"/>
  <c r="P148" i="45" s="1"/>
  <c r="M147" i="45"/>
  <c r="N147" i="45" s="1"/>
  <c r="P147" i="45" s="1"/>
  <c r="M146" i="45"/>
  <c r="N146" i="45" s="1"/>
  <c r="P146" i="45" s="1"/>
  <c r="M145" i="45"/>
  <c r="N145" i="45" s="1"/>
  <c r="P145" i="45" s="1"/>
  <c r="M144" i="45"/>
  <c r="N144" i="45" s="1"/>
  <c r="P144" i="45" s="1"/>
  <c r="M143" i="45"/>
  <c r="N143" i="45" s="1"/>
  <c r="P143" i="45" s="1"/>
  <c r="M142" i="45"/>
  <c r="N142" i="45" s="1"/>
  <c r="P142" i="45" s="1"/>
  <c r="M141" i="45"/>
  <c r="N141" i="45" s="1"/>
  <c r="P141" i="45" s="1"/>
  <c r="M140" i="45"/>
  <c r="N140" i="45" s="1"/>
  <c r="P140" i="45" s="1"/>
  <c r="M139" i="45"/>
  <c r="N139" i="45" s="1"/>
  <c r="P139" i="45" s="1"/>
  <c r="M138" i="45"/>
  <c r="N138" i="45" s="1"/>
  <c r="P138" i="45" s="1"/>
  <c r="M137" i="45"/>
  <c r="N137" i="45" s="1"/>
  <c r="P137" i="45" s="1"/>
  <c r="M136" i="45"/>
  <c r="N136" i="45" s="1"/>
  <c r="P136" i="45" s="1"/>
  <c r="M135" i="45"/>
  <c r="N135" i="45" s="1"/>
  <c r="P135" i="45" s="1"/>
  <c r="M134" i="45"/>
  <c r="N134" i="45" s="1"/>
  <c r="P134" i="45" s="1"/>
  <c r="M133" i="45"/>
  <c r="N133" i="45" s="1"/>
  <c r="P133" i="45" s="1"/>
  <c r="M132" i="45"/>
  <c r="N132" i="45" s="1"/>
  <c r="P132" i="45" s="1"/>
  <c r="M131" i="45"/>
  <c r="N131" i="45" s="1"/>
  <c r="P131" i="45" s="1"/>
  <c r="M130" i="45"/>
  <c r="N130" i="45" s="1"/>
  <c r="P130" i="45" s="1"/>
  <c r="M129" i="45"/>
  <c r="N129" i="45" s="1"/>
  <c r="P129" i="45" s="1"/>
  <c r="M128" i="45"/>
  <c r="N128" i="45" s="1"/>
  <c r="P128" i="45" s="1"/>
  <c r="M127" i="45"/>
  <c r="N127" i="45" s="1"/>
  <c r="P127" i="45" s="1"/>
  <c r="M126" i="45"/>
  <c r="N126" i="45" s="1"/>
  <c r="P126" i="45" s="1"/>
  <c r="M125" i="45"/>
  <c r="N125" i="45" s="1"/>
  <c r="P125" i="45" s="1"/>
  <c r="M124" i="45"/>
  <c r="N124" i="45" s="1"/>
  <c r="P124" i="45" s="1"/>
  <c r="M123" i="45"/>
  <c r="N123" i="45" s="1"/>
  <c r="P123" i="45" s="1"/>
  <c r="M122" i="45"/>
  <c r="N122" i="45" s="1"/>
  <c r="P122" i="45" s="1"/>
  <c r="M121" i="45"/>
  <c r="N121" i="45" s="1"/>
  <c r="P121" i="45" s="1"/>
  <c r="M120" i="45"/>
  <c r="N120" i="45" s="1"/>
  <c r="P120" i="45" s="1"/>
  <c r="M119" i="45"/>
  <c r="N119" i="45" s="1"/>
  <c r="P119" i="45" s="1"/>
  <c r="M118" i="45"/>
  <c r="N118" i="45" s="1"/>
  <c r="P118" i="45" s="1"/>
  <c r="M117" i="45"/>
  <c r="N117" i="45" s="1"/>
  <c r="P117" i="45" s="1"/>
  <c r="M116" i="45"/>
  <c r="N116" i="45" s="1"/>
  <c r="P116" i="45" s="1"/>
  <c r="M115" i="45"/>
  <c r="N115" i="45" s="1"/>
  <c r="P115" i="45" s="1"/>
  <c r="M103" i="45"/>
  <c r="N103" i="45" s="1"/>
  <c r="P103" i="45" s="1"/>
  <c r="M104" i="45"/>
  <c r="N104" i="45" s="1"/>
  <c r="P104" i="45" s="1"/>
  <c r="M105" i="45"/>
  <c r="N105" i="45" s="1"/>
  <c r="P105" i="45" s="1"/>
  <c r="M93" i="45"/>
  <c r="N93" i="45" s="1"/>
  <c r="P93" i="45" s="1"/>
  <c r="M94" i="45"/>
  <c r="N94" i="45" s="1"/>
  <c r="P94" i="45" s="1"/>
  <c r="M95" i="45"/>
  <c r="N95" i="45" s="1"/>
  <c r="P95" i="45" s="1"/>
  <c r="M96" i="45"/>
  <c r="N96" i="45" s="1"/>
  <c r="P96" i="45" s="1"/>
  <c r="M65" i="45"/>
  <c r="N65" i="45" s="1"/>
  <c r="P65" i="45" s="1"/>
  <c r="M66" i="45"/>
  <c r="N66" i="45" s="1"/>
  <c r="P66" i="45" s="1"/>
  <c r="M67" i="45"/>
  <c r="N67" i="45" s="1"/>
  <c r="P67" i="45" s="1"/>
  <c r="M83" i="45"/>
  <c r="N83" i="45" s="1"/>
  <c r="P83" i="45" s="1"/>
  <c r="M84" i="45"/>
  <c r="N84" i="45" s="1"/>
  <c r="P84" i="45" s="1"/>
  <c r="M85" i="45"/>
  <c r="N85" i="45" s="1"/>
  <c r="P85" i="45" s="1"/>
  <c r="M86" i="45"/>
  <c r="N86" i="45" s="1"/>
  <c r="P86" i="45" s="1"/>
  <c r="M68" i="45"/>
  <c r="N68" i="45" s="1"/>
  <c r="P68" i="45" s="1"/>
  <c r="M69" i="45"/>
  <c r="N69" i="45" s="1"/>
  <c r="P69" i="45" s="1"/>
  <c r="M74" i="45"/>
  <c r="N74" i="45" s="1"/>
  <c r="P74" i="45" s="1"/>
  <c r="M75" i="45"/>
  <c r="N75" i="45" s="1"/>
  <c r="P75" i="45" s="1"/>
  <c r="M76" i="45"/>
  <c r="N76" i="45" s="1"/>
  <c r="P76" i="45" s="1"/>
  <c r="M63" i="45"/>
  <c r="N63" i="45" s="1"/>
  <c r="P63" i="45" s="1"/>
  <c r="M64" i="45"/>
  <c r="N64" i="45" s="1"/>
  <c r="P64" i="45" s="1"/>
  <c r="M109" i="45"/>
  <c r="N109" i="45" s="1"/>
  <c r="P109" i="45" s="1"/>
  <c r="M108" i="45"/>
  <c r="N108" i="45" s="1"/>
  <c r="P108" i="45" s="1"/>
  <c r="M107" i="45"/>
  <c r="N107" i="45" s="1"/>
  <c r="P107" i="45" s="1"/>
  <c r="M106" i="45"/>
  <c r="N106" i="45" s="1"/>
  <c r="P106" i="45" s="1"/>
  <c r="M102" i="45"/>
  <c r="N102" i="45" s="1"/>
  <c r="P102" i="45" s="1"/>
  <c r="M101" i="45"/>
  <c r="N101" i="45" s="1"/>
  <c r="P101" i="45" s="1"/>
  <c r="M100" i="45"/>
  <c r="N100" i="45" s="1"/>
  <c r="P100" i="45" s="1"/>
  <c r="M99" i="45"/>
  <c r="N99" i="45" s="1"/>
  <c r="P99" i="45" s="1"/>
  <c r="M98" i="45"/>
  <c r="N98" i="45" s="1"/>
  <c r="P98" i="45" s="1"/>
  <c r="M97" i="45"/>
  <c r="N97" i="45" s="1"/>
  <c r="P97" i="45" s="1"/>
  <c r="M92" i="45"/>
  <c r="N92" i="45" s="1"/>
  <c r="P92" i="45" s="1"/>
  <c r="M91" i="45"/>
  <c r="N91" i="45" s="1"/>
  <c r="P91" i="45" s="1"/>
  <c r="M90" i="45"/>
  <c r="N90" i="45" s="1"/>
  <c r="P90" i="45" s="1"/>
  <c r="M89" i="45"/>
  <c r="N89" i="45" s="1"/>
  <c r="P89" i="45" s="1"/>
  <c r="M88" i="45"/>
  <c r="N88" i="45" s="1"/>
  <c r="P88" i="45" s="1"/>
  <c r="M87" i="45"/>
  <c r="N87" i="45" s="1"/>
  <c r="P87" i="45" s="1"/>
  <c r="M82" i="45"/>
  <c r="N82" i="45" s="1"/>
  <c r="P82" i="45" s="1"/>
  <c r="M81" i="45"/>
  <c r="N81" i="45" s="1"/>
  <c r="P81" i="45" s="1"/>
  <c r="M80" i="45"/>
  <c r="N80" i="45" s="1"/>
  <c r="P80" i="45" s="1"/>
  <c r="M79" i="45"/>
  <c r="N79" i="45" s="1"/>
  <c r="P79" i="45" s="1"/>
  <c r="M78" i="45"/>
  <c r="N78" i="45" s="1"/>
  <c r="P78" i="45" s="1"/>
  <c r="M77" i="45"/>
  <c r="N77" i="45" s="1"/>
  <c r="P77" i="45" s="1"/>
  <c r="M73" i="45"/>
  <c r="N73" i="45" s="1"/>
  <c r="P73" i="45" s="1"/>
  <c r="M72" i="45"/>
  <c r="N72" i="45" s="1"/>
  <c r="P72" i="45" s="1"/>
  <c r="M71" i="45"/>
  <c r="N71" i="45" s="1"/>
  <c r="P71" i="45" s="1"/>
  <c r="M70" i="45"/>
  <c r="N70" i="45" s="1"/>
  <c r="P70" i="45" s="1"/>
  <c r="M62" i="45"/>
  <c r="N62" i="45" s="1"/>
  <c r="P62" i="45" s="1"/>
  <c r="M61" i="45"/>
  <c r="N61" i="45" s="1"/>
  <c r="P61" i="45" s="1"/>
  <c r="M60" i="45"/>
  <c r="N60" i="45" s="1"/>
  <c r="P60" i="45" s="1"/>
  <c r="M54" i="45"/>
  <c r="N54" i="45" s="1"/>
  <c r="P54" i="45" s="1"/>
  <c r="M53" i="45"/>
  <c r="N53" i="45" s="1"/>
  <c r="P53" i="45" s="1"/>
  <c r="M52" i="45"/>
  <c r="N52" i="45" s="1"/>
  <c r="P52" i="45" s="1"/>
  <c r="M51" i="45"/>
  <c r="N51" i="45" s="1"/>
  <c r="P51" i="45" s="1"/>
  <c r="M50" i="45"/>
  <c r="N50" i="45" s="1"/>
  <c r="P50" i="45" s="1"/>
  <c r="M49" i="45"/>
  <c r="N49" i="45" s="1"/>
  <c r="P49" i="45" s="1"/>
  <c r="M48" i="45"/>
  <c r="N48" i="45" s="1"/>
  <c r="P48" i="45" s="1"/>
  <c r="M47" i="45"/>
  <c r="N47" i="45" s="1"/>
  <c r="P47" i="45" s="1"/>
  <c r="M46" i="45"/>
  <c r="N46" i="45" s="1"/>
  <c r="P46" i="45" s="1"/>
  <c r="M45" i="45"/>
  <c r="N45" i="45" s="1"/>
  <c r="P45" i="45" s="1"/>
  <c r="M44" i="45"/>
  <c r="N44" i="45" s="1"/>
  <c r="P44" i="45" s="1"/>
  <c r="M43" i="45"/>
  <c r="N43" i="45" s="1"/>
  <c r="P43" i="45" s="1"/>
  <c r="M42" i="45"/>
  <c r="N42" i="45" s="1"/>
  <c r="P42" i="45" s="1"/>
  <c r="M41" i="45"/>
  <c r="N41" i="45" s="1"/>
  <c r="P41" i="45" s="1"/>
  <c r="M40" i="45"/>
  <c r="N40" i="45" s="1"/>
  <c r="P40" i="45" s="1"/>
  <c r="M39" i="45"/>
  <c r="N39" i="45" s="1"/>
  <c r="P39" i="45" s="1"/>
  <c r="M38" i="45"/>
  <c r="N38" i="45" s="1"/>
  <c r="P38" i="45" s="1"/>
  <c r="M37" i="45"/>
  <c r="N37" i="45" s="1"/>
  <c r="P37" i="45" s="1"/>
  <c r="M36" i="45"/>
  <c r="N36" i="45" s="1"/>
  <c r="P36" i="45" s="1"/>
  <c r="M35" i="45"/>
  <c r="N35" i="45" s="1"/>
  <c r="P35" i="45" s="1"/>
  <c r="M34" i="45"/>
  <c r="N34" i="45" s="1"/>
  <c r="P34" i="45" s="1"/>
  <c r="M33" i="45"/>
  <c r="N33" i="45" s="1"/>
  <c r="P33" i="45" s="1"/>
  <c r="M32" i="45"/>
  <c r="N32" i="45" s="1"/>
  <c r="P32" i="45" s="1"/>
  <c r="M31" i="45"/>
  <c r="N31" i="45" s="1"/>
  <c r="P31" i="45" s="1"/>
  <c r="M30" i="45"/>
  <c r="N30" i="45" s="1"/>
  <c r="P30" i="45" s="1"/>
  <c r="M29" i="45"/>
  <c r="N29" i="45" s="1"/>
  <c r="P29" i="45" s="1"/>
  <c r="M28" i="45"/>
  <c r="N28" i="45" s="1"/>
  <c r="P28" i="45" s="1"/>
  <c r="M27" i="45"/>
  <c r="N27" i="45" s="1"/>
  <c r="P27" i="45" s="1"/>
  <c r="M21" i="45"/>
  <c r="M22" i="45"/>
  <c r="N22" i="45" s="1"/>
  <c r="P22" i="45" s="1"/>
  <c r="M23" i="45"/>
  <c r="N23" i="45" s="1"/>
  <c r="P23" i="45" s="1"/>
  <c r="M24" i="45"/>
  <c r="N24" i="45" s="1"/>
  <c r="P24" i="45" s="1"/>
  <c r="M25" i="45"/>
  <c r="M26" i="45"/>
  <c r="M20" i="45"/>
  <c r="A2" i="45"/>
  <c r="H17" i="128"/>
  <c r="I17" i="128"/>
  <c r="J17" i="128"/>
  <c r="K17" i="128"/>
  <c r="L17" i="128"/>
  <c r="M17" i="128"/>
  <c r="H11" i="129"/>
  <c r="I11" i="129" s="1"/>
  <c r="J11" i="129" s="1"/>
  <c r="K11" i="129" s="1"/>
  <c r="L11" i="129" s="1"/>
  <c r="M11" i="129" s="1"/>
  <c r="A2" i="129"/>
  <c r="I20" i="35" l="1"/>
  <c r="H20" i="35"/>
  <c r="K20" i="62"/>
  <c r="I16" i="35"/>
  <c r="J20" i="62"/>
  <c r="E17" i="35"/>
  <c r="H20" i="62"/>
  <c r="I26" i="132"/>
  <c r="I32" i="132" s="1"/>
  <c r="I34" i="132" s="1"/>
  <c r="I40" i="132" s="1"/>
  <c r="I47" i="132" s="1"/>
  <c r="I51" i="132" s="1"/>
  <c r="I55" i="132" s="1"/>
  <c r="J26" i="132"/>
  <c r="J32" i="132" s="1"/>
  <c r="L26" i="132"/>
  <c r="L32" i="132" s="1"/>
  <c r="L34" i="132" s="1"/>
  <c r="L53" i="132" s="1"/>
  <c r="M26" i="132"/>
  <c r="M32" i="132" s="1"/>
  <c r="M34" i="132" s="1"/>
  <c r="M53" i="132" s="1"/>
  <c r="F18" i="35"/>
  <c r="G18" i="35"/>
  <c r="E16" i="35"/>
  <c r="I19" i="35"/>
  <c r="F16" i="35"/>
  <c r="E20" i="35"/>
  <c r="H19" i="35"/>
  <c r="G16" i="35"/>
  <c r="F20" i="35"/>
  <c r="H34" i="132"/>
  <c r="K34" i="132"/>
  <c r="K40" i="132" s="1"/>
  <c r="K47" i="132" s="1"/>
  <c r="K51" i="132" s="1"/>
  <c r="K55" i="132" s="1"/>
  <c r="J34" i="132"/>
  <c r="J53" i="132" s="1"/>
  <c r="H16" i="35"/>
  <c r="E18" i="35"/>
  <c r="J18" i="35" s="1"/>
  <c r="G20" i="35"/>
  <c r="F17" i="35"/>
  <c r="H18" i="35"/>
  <c r="E21" i="35"/>
  <c r="G17" i="35"/>
  <c r="I18" i="35"/>
  <c r="F21" i="35"/>
  <c r="H17" i="35"/>
  <c r="E19" i="35"/>
  <c r="G21" i="35"/>
  <c r="I17" i="35"/>
  <c r="F19" i="35"/>
  <c r="H21" i="35"/>
  <c r="G19" i="35"/>
  <c r="N357" i="45"/>
  <c r="P347" i="45"/>
  <c r="P111" i="45"/>
  <c r="P166" i="45"/>
  <c r="P322" i="45"/>
  <c r="N111" i="45"/>
  <c r="N166" i="45"/>
  <c r="N322" i="45"/>
  <c r="N347" i="45"/>
  <c r="P351" i="45"/>
  <c r="P357" i="45" s="1"/>
  <c r="J19" i="35" l="1"/>
  <c r="J20" i="35"/>
  <c r="J21" i="35"/>
  <c r="H53" i="132"/>
  <c r="H13" i="128"/>
  <c r="H14" i="128" s="1"/>
  <c r="I23" i="35"/>
  <c r="I25" i="35" s="1"/>
  <c r="M40" i="132"/>
  <c r="M47" i="132" s="1"/>
  <c r="M51" i="132" s="1"/>
  <c r="M55" i="132" s="1"/>
  <c r="L40" i="132"/>
  <c r="L47" i="132" s="1"/>
  <c r="L51" i="132" s="1"/>
  <c r="L55" i="132" s="1"/>
  <c r="I53" i="132"/>
  <c r="H40" i="132"/>
  <c r="H47" i="132" s="1"/>
  <c r="H51" i="132" s="1"/>
  <c r="H55" i="132" s="1"/>
  <c r="K53" i="132"/>
  <c r="J40" i="132"/>
  <c r="J47" i="132" s="1"/>
  <c r="J51" i="132" s="1"/>
  <c r="J55" i="132" s="1"/>
  <c r="J16" i="35"/>
  <c r="L21" i="35"/>
  <c r="L16" i="35"/>
  <c r="L20" i="35"/>
  <c r="L19" i="35"/>
  <c r="H12" i="132" l="1"/>
  <c r="I12" i="132" s="1"/>
  <c r="J12" i="132" s="1"/>
  <c r="K12" i="132" s="1"/>
  <c r="L12" i="132" s="1"/>
  <c r="M12" i="132" s="1"/>
  <c r="A2" i="132"/>
  <c r="H11" i="128"/>
  <c r="I11" i="128" s="1"/>
  <c r="J11" i="128" s="1"/>
  <c r="K11" i="128" s="1"/>
  <c r="L11" i="128" s="1"/>
  <c r="M11" i="128" s="1"/>
  <c r="A2" i="128"/>
  <c r="M22" i="127"/>
  <c r="M25" i="127"/>
  <c r="M24" i="20"/>
  <c r="M52" i="20"/>
  <c r="M59" i="20"/>
  <c r="M71" i="20"/>
  <c r="M23" i="19"/>
  <c r="M27" i="19"/>
  <c r="M34" i="19"/>
  <c r="M39" i="19"/>
  <c r="M43" i="19" s="1"/>
  <c r="M58" i="19"/>
  <c r="M61" i="19"/>
  <c r="M64" i="19"/>
  <c r="M74" i="19"/>
  <c r="M78" i="19" s="1"/>
  <c r="M17" i="126" s="1"/>
  <c r="H14" i="126"/>
  <c r="I14" i="126" s="1"/>
  <c r="J14" i="126" s="1"/>
  <c r="K14" i="126" s="1"/>
  <c r="L14" i="126" s="1"/>
  <c r="M14" i="126" s="1"/>
  <c r="D14" i="126"/>
  <c r="E14" i="126" s="1"/>
  <c r="F14" i="126" s="1"/>
  <c r="D13" i="126"/>
  <c r="A2" i="126"/>
  <c r="J25" i="127"/>
  <c r="K25" i="127"/>
  <c r="L25" i="127"/>
  <c r="I25" i="127"/>
  <c r="H25" i="127"/>
  <c r="H32" i="127"/>
  <c r="H12" i="127"/>
  <c r="I12" i="127" s="1"/>
  <c r="J12" i="127" s="1"/>
  <c r="K12" i="127" s="1"/>
  <c r="L12" i="127" s="1"/>
  <c r="M12" i="127" s="1"/>
  <c r="D12" i="127"/>
  <c r="E12" i="127" s="1"/>
  <c r="F12" i="127" s="1"/>
  <c r="D11" i="127"/>
  <c r="A2" i="127"/>
  <c r="H71" i="20"/>
  <c r="I71" i="20"/>
  <c r="J71" i="20"/>
  <c r="K71" i="20"/>
  <c r="L71" i="20"/>
  <c r="F69" i="20"/>
  <c r="E69" i="20"/>
  <c r="D69" i="20"/>
  <c r="H68" i="20"/>
  <c r="I68" i="20" s="1"/>
  <c r="J68" i="20" s="1"/>
  <c r="K68" i="20" s="1"/>
  <c r="L68" i="20" s="1"/>
  <c r="M68" i="20" s="1"/>
  <c r="D68" i="20"/>
  <c r="E68" i="20" s="1"/>
  <c r="F68" i="20" s="1"/>
  <c r="D11" i="20"/>
  <c r="D11" i="19"/>
  <c r="L59" i="20"/>
  <c r="K59" i="20"/>
  <c r="J59" i="20"/>
  <c r="I59" i="20"/>
  <c r="H59" i="20"/>
  <c r="L52" i="20"/>
  <c r="K52" i="20"/>
  <c r="J52" i="20"/>
  <c r="I52" i="20"/>
  <c r="H52" i="20"/>
  <c r="K24" i="20"/>
  <c r="J24" i="20"/>
  <c r="I24" i="20"/>
  <c r="F59" i="20"/>
  <c r="E59" i="20"/>
  <c r="F52" i="20"/>
  <c r="E52" i="20"/>
  <c r="F20" i="20"/>
  <c r="E20" i="20"/>
  <c r="D59" i="20"/>
  <c r="D52" i="20"/>
  <c r="D20" i="20"/>
  <c r="D13" i="19"/>
  <c r="F13" i="19" s="1"/>
  <c r="F50" i="19" s="1"/>
  <c r="F13" i="20" s="1"/>
  <c r="H12" i="20"/>
  <c r="I12" i="20" s="1"/>
  <c r="J12" i="20" s="1"/>
  <c r="K12" i="20" s="1"/>
  <c r="L12" i="20" s="1"/>
  <c r="M12" i="20" s="1"/>
  <c r="D12" i="20"/>
  <c r="E12" i="20" s="1"/>
  <c r="F12" i="20" s="1"/>
  <c r="A2" i="20"/>
  <c r="D23" i="19"/>
  <c r="L23" i="19"/>
  <c r="K23" i="19"/>
  <c r="J23" i="19"/>
  <c r="I23" i="19"/>
  <c r="H23" i="19"/>
  <c r="F23" i="19"/>
  <c r="E23" i="19"/>
  <c r="M24" i="133" l="1"/>
  <c r="M47" i="19"/>
  <c r="M16" i="126"/>
  <c r="M19" i="126" s="1"/>
  <c r="M20" i="133"/>
  <c r="E20" i="134"/>
  <c r="E17" i="134"/>
  <c r="E18" i="134"/>
  <c r="L24" i="20"/>
  <c r="L48" i="20" s="1"/>
  <c r="L28" i="133" s="1"/>
  <c r="L17" i="133"/>
  <c r="F20" i="134"/>
  <c r="F17" i="134"/>
  <c r="F18" i="134"/>
  <c r="K17" i="133"/>
  <c r="K14" i="120"/>
  <c r="M68" i="19"/>
  <c r="M21" i="133"/>
  <c r="M17" i="133"/>
  <c r="H17" i="133"/>
  <c r="D17" i="134"/>
  <c r="D18" i="134"/>
  <c r="D20" i="134"/>
  <c r="I17" i="133"/>
  <c r="J17" i="133"/>
  <c r="K20" i="120"/>
  <c r="K17" i="120"/>
  <c r="L13" i="128"/>
  <c r="L20" i="120"/>
  <c r="L17" i="120"/>
  <c r="M17" i="120"/>
  <c r="M20" i="120"/>
  <c r="M13" i="128"/>
  <c r="H17" i="120"/>
  <c r="H20" i="120"/>
  <c r="I20" i="120"/>
  <c r="I17" i="120"/>
  <c r="J13" i="128"/>
  <c r="J20" i="120"/>
  <c r="J17" i="120"/>
  <c r="F24" i="20"/>
  <c r="F48" i="20" s="1"/>
  <c r="F14" i="120"/>
  <c r="D19" i="120"/>
  <c r="M48" i="20"/>
  <c r="M28" i="133" s="1"/>
  <c r="M14" i="133"/>
  <c r="M14" i="120"/>
  <c r="K19" i="120"/>
  <c r="E24" i="20"/>
  <c r="E48" i="20" s="1"/>
  <c r="E14" i="120"/>
  <c r="H24" i="20"/>
  <c r="H48" i="20" s="1"/>
  <c r="H28" i="133" s="1"/>
  <c r="F19" i="120"/>
  <c r="H14" i="120"/>
  <c r="H14" i="133"/>
  <c r="K48" i="20"/>
  <c r="K28" i="133" s="1"/>
  <c r="D24" i="20"/>
  <c r="D48" i="20" s="1"/>
  <c r="D14" i="120"/>
  <c r="I14" i="133"/>
  <c r="I14" i="120"/>
  <c r="L14" i="133"/>
  <c r="L14" i="120"/>
  <c r="J19" i="120"/>
  <c r="J14" i="133"/>
  <c r="H19" i="120"/>
  <c r="J14" i="120"/>
  <c r="K14" i="133"/>
  <c r="I19" i="120"/>
  <c r="I13" i="128"/>
  <c r="K13" i="128"/>
  <c r="I48" i="20"/>
  <c r="I28" i="133" s="1"/>
  <c r="J48" i="20"/>
  <c r="J28" i="133" s="1"/>
  <c r="D50" i="19"/>
  <c r="D13" i="20" s="1"/>
  <c r="E13" i="19"/>
  <c r="E50" i="19" s="1"/>
  <c r="E13" i="20" s="1"/>
  <c r="M22" i="133" l="1"/>
  <c r="E54" i="20"/>
  <c r="E61" i="20" s="1"/>
  <c r="E65" i="20" s="1"/>
  <c r="E19" i="134"/>
  <c r="E31" i="134"/>
  <c r="M82" i="19"/>
  <c r="M85" i="19" s="1"/>
  <c r="M23" i="133"/>
  <c r="D54" i="20"/>
  <c r="D61" i="20" s="1"/>
  <c r="D65" i="20" s="1"/>
  <c r="D57" i="19" s="1"/>
  <c r="D19" i="134"/>
  <c r="F54" i="20"/>
  <c r="F61" i="20" s="1"/>
  <c r="F65" i="20" s="1"/>
  <c r="F19" i="134"/>
  <c r="F31" i="134"/>
  <c r="D31" i="134"/>
  <c r="O20" i="120"/>
  <c r="O17" i="120"/>
  <c r="M14" i="128"/>
  <c r="L14" i="128"/>
  <c r="K14" i="128"/>
  <c r="I14" i="128"/>
  <c r="J14" i="128"/>
  <c r="H54" i="20"/>
  <c r="H61" i="20" s="1"/>
  <c r="H65" i="20" s="1"/>
  <c r="H21" i="120" s="1"/>
  <c r="H22" i="120" s="1"/>
  <c r="H16" i="133"/>
  <c r="J54" i="20"/>
  <c r="J61" i="20" s="1"/>
  <c r="J65" i="20" s="1"/>
  <c r="J16" i="133"/>
  <c r="O19" i="120"/>
  <c r="L54" i="20"/>
  <c r="L61" i="20" s="1"/>
  <c r="L65" i="20" s="1"/>
  <c r="L16" i="133"/>
  <c r="K54" i="20"/>
  <c r="K61" i="20" s="1"/>
  <c r="K65" i="20" s="1"/>
  <c r="K16" i="133"/>
  <c r="M54" i="20"/>
  <c r="M61" i="20" s="1"/>
  <c r="M65" i="20" s="1"/>
  <c r="M21" i="120" s="1"/>
  <c r="M22" i="120" s="1"/>
  <c r="M16" i="133"/>
  <c r="O14" i="120"/>
  <c r="I54" i="20"/>
  <c r="I61" i="20" s="1"/>
  <c r="I65" i="20" s="1"/>
  <c r="I16" i="133"/>
  <c r="H70" i="20" l="1"/>
  <c r="H80" i="20" s="1"/>
  <c r="H14" i="127" s="1"/>
  <c r="J29" i="133"/>
  <c r="J21" i="120"/>
  <c r="J22" i="120" s="1"/>
  <c r="F32" i="134"/>
  <c r="F21" i="120"/>
  <c r="F22" i="120" s="1"/>
  <c r="F70" i="20"/>
  <c r="F80" i="20" s="1"/>
  <c r="L29" i="133"/>
  <c r="L21" i="120"/>
  <c r="L22" i="120" s="1"/>
  <c r="I29" i="133"/>
  <c r="I21" i="120"/>
  <c r="D32" i="134"/>
  <c r="D70" i="20"/>
  <c r="D80" i="20" s="1"/>
  <c r="D21" i="120"/>
  <c r="D22" i="120" s="1"/>
  <c r="K29" i="133"/>
  <c r="K21" i="120"/>
  <c r="K22" i="120" s="1"/>
  <c r="E21" i="120"/>
  <c r="E22" i="120" s="1"/>
  <c r="E70" i="20"/>
  <c r="E80" i="20" s="1"/>
  <c r="F57" i="19"/>
  <c r="H24" i="127" s="1"/>
  <c r="E32" i="134"/>
  <c r="E57" i="19"/>
  <c r="E58" i="19" s="1"/>
  <c r="H57" i="19"/>
  <c r="I24" i="127" s="1"/>
  <c r="H29" i="133"/>
  <c r="M25" i="133"/>
  <c r="M32" i="133"/>
  <c r="M70" i="20"/>
  <c r="M80" i="20" s="1"/>
  <c r="M14" i="127" s="1"/>
  <c r="M29" i="133"/>
  <c r="H15" i="128"/>
  <c r="L70" i="20"/>
  <c r="L80" i="20" s="1"/>
  <c r="L14" i="127" s="1"/>
  <c r="L57" i="19"/>
  <c r="M24" i="127" s="1"/>
  <c r="K70" i="20"/>
  <c r="K80" i="20" s="1"/>
  <c r="K14" i="127" s="1"/>
  <c r="K57" i="19"/>
  <c r="L24" i="127" s="1"/>
  <c r="J57" i="19"/>
  <c r="K24" i="127" s="1"/>
  <c r="J70" i="20"/>
  <c r="J80" i="20" s="1"/>
  <c r="J14" i="127" s="1"/>
  <c r="I70" i="20"/>
  <c r="I80" i="20" s="1"/>
  <c r="I14" i="127" s="1"/>
  <c r="I57" i="19"/>
  <c r="J24" i="127" s="1"/>
  <c r="L74" i="19"/>
  <c r="L78" i="19" s="1"/>
  <c r="L17" i="126" s="1"/>
  <c r="K74" i="19"/>
  <c r="K78" i="19" s="1"/>
  <c r="K17" i="126" s="1"/>
  <c r="J74" i="19"/>
  <c r="J78" i="19" s="1"/>
  <c r="J17" i="126" s="1"/>
  <c r="I74" i="19"/>
  <c r="I78" i="19" s="1"/>
  <c r="I17" i="126" s="1"/>
  <c r="H74" i="19"/>
  <c r="H78" i="19" s="1"/>
  <c r="H17" i="126" s="1"/>
  <c r="L64" i="19"/>
  <c r="K64" i="19"/>
  <c r="J64" i="19"/>
  <c r="I64" i="19"/>
  <c r="H64" i="19"/>
  <c r="L61" i="19"/>
  <c r="K61" i="19"/>
  <c r="J61" i="19"/>
  <c r="I61" i="19"/>
  <c r="H61" i="19"/>
  <c r="F74" i="19"/>
  <c r="F78" i="19" s="1"/>
  <c r="F17" i="126" s="1"/>
  <c r="E74" i="19"/>
  <c r="E78" i="19" s="1"/>
  <c r="E17" i="126" s="1"/>
  <c r="F64" i="19"/>
  <c r="F23" i="134" s="1"/>
  <c r="E64" i="19"/>
  <c r="E23" i="134" s="1"/>
  <c r="F61" i="19"/>
  <c r="E61" i="19"/>
  <c r="D74" i="19"/>
  <c r="D78" i="19" s="1"/>
  <c r="D17" i="126" s="1"/>
  <c r="D64" i="19"/>
  <c r="D23" i="134" s="1"/>
  <c r="D61" i="19"/>
  <c r="D58" i="19"/>
  <c r="D24" i="134" s="1"/>
  <c r="D25" i="134" s="1"/>
  <c r="H49" i="19"/>
  <c r="I49" i="19" s="1"/>
  <c r="J49" i="19" s="1"/>
  <c r="K49" i="19" s="1"/>
  <c r="L49" i="19" s="1"/>
  <c r="M49" i="19" s="1"/>
  <c r="D49" i="19"/>
  <c r="E49" i="19" s="1"/>
  <c r="F49" i="19" s="1"/>
  <c r="L39" i="19"/>
  <c r="K39" i="19"/>
  <c r="J39" i="19"/>
  <c r="I39" i="19"/>
  <c r="H39" i="19"/>
  <c r="F39" i="19"/>
  <c r="E39" i="19"/>
  <c r="D39" i="19"/>
  <c r="L34" i="19"/>
  <c r="K34" i="19"/>
  <c r="J34" i="19"/>
  <c r="I34" i="19"/>
  <c r="H34" i="19"/>
  <c r="F34" i="19"/>
  <c r="E34" i="19"/>
  <c r="D34" i="19"/>
  <c r="L27" i="19"/>
  <c r="K27" i="19"/>
  <c r="J27" i="19"/>
  <c r="I27" i="19"/>
  <c r="H27" i="19"/>
  <c r="F27" i="19"/>
  <c r="E27" i="19"/>
  <c r="D27" i="19"/>
  <c r="L22" i="127"/>
  <c r="I15" i="128"/>
  <c r="F58" i="19" l="1"/>
  <c r="F24" i="134" s="1"/>
  <c r="F25" i="134" s="1"/>
  <c r="O21" i="120"/>
  <c r="O22" i="120" s="1"/>
  <c r="I22" i="120"/>
  <c r="F43" i="19"/>
  <c r="H26" i="127"/>
  <c r="H28" i="127" s="1"/>
  <c r="H20" i="133"/>
  <c r="I20" i="133"/>
  <c r="I26" i="127"/>
  <c r="I28" i="127" s="1"/>
  <c r="K28" i="127"/>
  <c r="E24" i="134"/>
  <c r="E25" i="134" s="1"/>
  <c r="D38" i="134"/>
  <c r="D36" i="134"/>
  <c r="D37" i="134"/>
  <c r="J26" i="127"/>
  <c r="J28" i="127" s="1"/>
  <c r="J20" i="133"/>
  <c r="K43" i="19"/>
  <c r="E38" i="134"/>
  <c r="E36" i="134"/>
  <c r="E37" i="134"/>
  <c r="K20" i="133"/>
  <c r="K26" i="127"/>
  <c r="F38" i="134"/>
  <c r="F36" i="134"/>
  <c r="F37" i="134"/>
  <c r="L26" i="127"/>
  <c r="L28" i="127" s="1"/>
  <c r="L20" i="133"/>
  <c r="M26" i="127"/>
  <c r="M28" i="127" s="1"/>
  <c r="J43" i="19"/>
  <c r="J47" i="19" s="1"/>
  <c r="H58" i="19"/>
  <c r="H21" i="133" s="1"/>
  <c r="H22" i="133" s="1"/>
  <c r="L58" i="19"/>
  <c r="L21" i="133" s="1"/>
  <c r="L22" i="133" s="1"/>
  <c r="J58" i="19"/>
  <c r="J21" i="133" s="1"/>
  <c r="J22" i="133" s="1"/>
  <c r="I58" i="19"/>
  <c r="I21" i="133" s="1"/>
  <c r="I22" i="133" s="1"/>
  <c r="K58" i="19"/>
  <c r="K21" i="133" s="1"/>
  <c r="L43" i="19"/>
  <c r="L47" i="19" s="1"/>
  <c r="D43" i="19"/>
  <c r="E43" i="19"/>
  <c r="D68" i="19"/>
  <c r="K47" i="19"/>
  <c r="F47" i="19"/>
  <c r="E68" i="19"/>
  <c r="H43" i="19"/>
  <c r="I43" i="19"/>
  <c r="E47" i="19"/>
  <c r="D47" i="19"/>
  <c r="K15" i="128"/>
  <c r="L15" i="128"/>
  <c r="J15" i="128"/>
  <c r="M15" i="128"/>
  <c r="F68" i="19" l="1"/>
  <c r="F82" i="19" s="1"/>
  <c r="F85" i="19" s="1"/>
  <c r="K22" i="133"/>
  <c r="H24" i="133"/>
  <c r="H16" i="126"/>
  <c r="H19" i="126" s="1"/>
  <c r="K15" i="127"/>
  <c r="K24" i="133"/>
  <c r="K16" i="126"/>
  <c r="K19" i="126" s="1"/>
  <c r="E27" i="134"/>
  <c r="E16" i="126"/>
  <c r="E19" i="126" s="1"/>
  <c r="D27" i="134"/>
  <c r="D16" i="126"/>
  <c r="D19" i="126" s="1"/>
  <c r="F27" i="134"/>
  <c r="F16" i="126"/>
  <c r="F19" i="126" s="1"/>
  <c r="L15" i="127"/>
  <c r="L24" i="133"/>
  <c r="L16" i="126"/>
  <c r="L19" i="126" s="1"/>
  <c r="M15" i="127"/>
  <c r="M17" i="127" s="1"/>
  <c r="M30" i="127" s="1"/>
  <c r="M34" i="127" s="1"/>
  <c r="I24" i="133"/>
  <c r="I16" i="126"/>
  <c r="I19" i="126" s="1"/>
  <c r="I21" i="126" s="1"/>
  <c r="I19" i="128" s="1"/>
  <c r="J24" i="133"/>
  <c r="J16" i="126"/>
  <c r="J19" i="126" s="1"/>
  <c r="J21" i="126" s="1"/>
  <c r="J19" i="128" s="1"/>
  <c r="K68" i="19"/>
  <c r="K23" i="133" s="1"/>
  <c r="K25" i="133" s="1"/>
  <c r="J68" i="19"/>
  <c r="J23" i="133" s="1"/>
  <c r="J25" i="133" s="1"/>
  <c r="I68" i="19"/>
  <c r="I23" i="133" s="1"/>
  <c r="D82" i="19"/>
  <c r="D85" i="19" s="1"/>
  <c r="D26" i="134"/>
  <c r="H68" i="19"/>
  <c r="H82" i="19" s="1"/>
  <c r="H85" i="19" s="1"/>
  <c r="L68" i="19"/>
  <c r="L23" i="133" s="1"/>
  <c r="E82" i="19"/>
  <c r="E85" i="19" s="1"/>
  <c r="E26" i="134"/>
  <c r="H47" i="19"/>
  <c r="H15" i="127"/>
  <c r="H17" i="127" s="1"/>
  <c r="I47" i="19"/>
  <c r="I15" i="127"/>
  <c r="J15" i="127"/>
  <c r="F26" i="134" l="1"/>
  <c r="F35" i="134" s="1"/>
  <c r="K82" i="19"/>
  <c r="K85" i="19" s="1"/>
  <c r="J82" i="19"/>
  <c r="J85" i="19" s="1"/>
  <c r="H21" i="126"/>
  <c r="E21" i="126"/>
  <c r="L25" i="133"/>
  <c r="J32" i="133"/>
  <c r="I25" i="133"/>
  <c r="K21" i="126"/>
  <c r="K19" i="128" s="1"/>
  <c r="L21" i="126"/>
  <c r="L19" i="128" s="1"/>
  <c r="L21" i="128" s="1"/>
  <c r="L25" i="128" s="1"/>
  <c r="M21" i="126"/>
  <c r="M19" i="128" s="1"/>
  <c r="M21" i="128" s="1"/>
  <c r="H19" i="128"/>
  <c r="H13" i="129" s="1"/>
  <c r="H14" i="129" s="1"/>
  <c r="F21" i="126"/>
  <c r="K32" i="133"/>
  <c r="I32" i="133"/>
  <c r="I82" i="19"/>
  <c r="I85" i="19" s="1"/>
  <c r="L32" i="133"/>
  <c r="L82" i="19"/>
  <c r="L85" i="19" s="1"/>
  <c r="H23" i="133"/>
  <c r="H32" i="133" s="1"/>
  <c r="D28" i="134"/>
  <c r="D35" i="134"/>
  <c r="E28" i="134"/>
  <c r="E35" i="134"/>
  <c r="H23" i="126"/>
  <c r="K23" i="126"/>
  <c r="I23" i="126"/>
  <c r="J23" i="126"/>
  <c r="I13" i="129"/>
  <c r="J13" i="129"/>
  <c r="F28" i="134" l="1"/>
  <c r="M23" i="128"/>
  <c r="M25" i="128" s="1"/>
  <c r="A3" i="19"/>
  <c r="G21" i="122" s="1"/>
  <c r="M13" i="129"/>
  <c r="M23" i="126"/>
  <c r="L23" i="126"/>
  <c r="H25" i="133"/>
  <c r="I14" i="129"/>
  <c r="J14" i="129"/>
  <c r="L13" i="129"/>
  <c r="K13" i="129"/>
  <c r="K14" i="129" s="1"/>
  <c r="L14" i="129" l="1"/>
  <c r="M14" i="129"/>
  <c r="I17" i="127"/>
  <c r="J17" i="127"/>
  <c r="K17" i="127" l="1"/>
  <c r="L17" i="127"/>
  <c r="L30" i="127" s="1"/>
  <c r="L34" i="127" s="1"/>
  <c r="L17" i="129" l="1"/>
  <c r="M17" i="129" l="1"/>
  <c r="H12" i="19" l="1"/>
  <c r="F12" i="19"/>
  <c r="A2" i="19"/>
  <c r="G19" i="122"/>
  <c r="G20" i="122"/>
  <c r="A1" i="134" l="1"/>
  <c r="A1" i="133"/>
  <c r="A1" i="62"/>
  <c r="A1" i="120"/>
  <c r="A1" i="45"/>
  <c r="A1" i="129"/>
  <c r="A1" i="35"/>
  <c r="A1" i="132"/>
  <c r="A1" i="126"/>
  <c r="A1" i="127"/>
  <c r="A1" i="128"/>
  <c r="A1" i="101"/>
  <c r="A1" i="20"/>
  <c r="A1" i="19"/>
  <c r="I12" i="19"/>
  <c r="J12" i="19" s="1"/>
  <c r="K12" i="19" s="1"/>
  <c r="L12" i="19" s="1"/>
  <c r="M12" i="19" s="1"/>
  <c r="A2" i="101"/>
  <c r="N20" i="45" l="1"/>
  <c r="N25" i="45"/>
  <c r="P25" i="45" s="1"/>
  <c r="N26" i="45"/>
  <c r="P26" i="45" s="1"/>
  <c r="P20" i="45" l="1"/>
  <c r="N21" i="45"/>
  <c r="P21" i="45" s="1"/>
  <c r="N56" i="45" l="1"/>
  <c r="P56" i="45"/>
  <c r="L17" i="35" s="1"/>
  <c r="J17" i="35"/>
  <c r="H23" i="35"/>
  <c r="H25" i="35" s="1"/>
  <c r="F23" i="35"/>
  <c r="F25" i="35" s="1"/>
  <c r="G23" i="35"/>
  <c r="G25" i="35" s="1"/>
  <c r="E23" i="35" l="1"/>
  <c r="E25" i="35" s="1"/>
  <c r="H19" i="127" s="1"/>
  <c r="H22" i="127" s="1"/>
  <c r="H30" i="127" s="1"/>
  <c r="H34" i="127" s="1"/>
  <c r="H36" i="127" s="1"/>
  <c r="I32" i="127" s="1"/>
  <c r="J23" i="35"/>
  <c r="J25" i="35" s="1"/>
  <c r="L23" i="35"/>
  <c r="D23" i="101" s="1"/>
  <c r="I18" i="128"/>
  <c r="I19" i="127"/>
  <c r="I22" i="127" s="1"/>
  <c r="I30" i="127" s="1"/>
  <c r="I34" i="127" s="1"/>
  <c r="K18" i="128"/>
  <c r="K19" i="127"/>
  <c r="K22" i="127" s="1"/>
  <c r="K30" i="127" s="1"/>
  <c r="K34" i="127" s="1"/>
  <c r="J18" i="128"/>
  <c r="J19" i="127"/>
  <c r="J22" i="127" s="1"/>
  <c r="J30" i="127" s="1"/>
  <c r="J34" i="127" s="1"/>
  <c r="I36" i="127" l="1"/>
  <c r="J32" i="127" s="1"/>
  <c r="J36" i="127" s="1"/>
  <c r="K32" i="127" s="1"/>
  <c r="K36" i="127" s="1"/>
  <c r="L32" i="127" s="1"/>
  <c r="L36" i="127" s="1"/>
  <c r="M32" i="127" s="1"/>
  <c r="M36" i="127" s="1"/>
  <c r="L25" i="35"/>
  <c r="E16" i="62"/>
  <c r="L38" i="35"/>
  <c r="H18" i="128"/>
  <c r="M16" i="35"/>
  <c r="M19" i="35"/>
  <c r="M18" i="35"/>
  <c r="M20" i="35"/>
  <c r="M21" i="35"/>
  <c r="M17" i="35"/>
  <c r="J15" i="129"/>
  <c r="J17" i="129" s="1"/>
  <c r="J21" i="128"/>
  <c r="J25" i="128" s="1"/>
  <c r="K15" i="129"/>
  <c r="K17" i="129" s="1"/>
  <c r="K21" i="128"/>
  <c r="K25" i="128" s="1"/>
  <c r="I15" i="129"/>
  <c r="I17" i="129" s="1"/>
  <c r="I21" i="128"/>
  <c r="I25" i="128" s="1"/>
  <c r="L16" i="62" l="1"/>
  <c r="D32" i="101" s="1"/>
  <c r="N16" i="62"/>
  <c r="G41" i="35"/>
  <c r="F41" i="35"/>
  <c r="E41" i="35"/>
  <c r="I41" i="35"/>
  <c r="H41" i="35"/>
  <c r="O16" i="62"/>
  <c r="R16" i="62"/>
  <c r="Q16" i="62"/>
  <c r="H15" i="129"/>
  <c r="H17" i="129" s="1"/>
  <c r="H18" i="129" s="1"/>
  <c r="H19" i="129" s="1"/>
  <c r="H21" i="128"/>
  <c r="H25" i="128" l="1"/>
  <c r="H29" i="128" s="1"/>
  <c r="H27" i="128"/>
  <c r="J18" i="129"/>
  <c r="J19" i="129" s="1"/>
  <c r="K18" i="129"/>
  <c r="K19" i="129" s="1"/>
  <c r="L18" i="129"/>
  <c r="L19" i="129" s="1"/>
  <c r="M18" i="129"/>
  <c r="M19" i="129" s="1"/>
  <c r="A3" i="62"/>
  <c r="G22" i="122" s="1"/>
  <c r="S16" i="62"/>
  <c r="N26" i="62"/>
  <c r="I18" i="129"/>
  <c r="I19" i="129" s="1"/>
  <c r="H21" i="12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 Azzab, Saad</author>
  </authors>
  <commentList>
    <comment ref="B9" authorId="0" shapeId="0" xr:uid="{866A8214-EC63-4CEA-974F-606E31C8E863}">
      <text>
        <r>
          <rPr>
            <b/>
            <sz val="9"/>
            <color indexed="81"/>
            <rFont val="Tahoma"/>
            <family val="2"/>
          </rPr>
          <t>ANPMExpert:</t>
        </r>
        <r>
          <rPr>
            <sz val="9"/>
            <color indexed="81"/>
            <rFont val="Tahoma"/>
            <family val="2"/>
          </rPr>
          <t xml:space="preserve">
Voir ci-contre.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 Azzab, Saad</author>
  </authors>
  <commentList>
    <comment ref="B9" authorId="0" shapeId="0" xr:uid="{9691ED0B-235A-439B-BC45-D7222FFD660B}">
      <text>
        <r>
          <rPr>
            <b/>
            <sz val="9"/>
            <color indexed="81"/>
            <rFont val="Tahoma"/>
            <family val="2"/>
          </rPr>
          <t>ANPMExpert:</t>
        </r>
        <r>
          <rPr>
            <sz val="9"/>
            <color indexed="81"/>
            <rFont val="Tahoma"/>
            <family val="2"/>
          </rPr>
          <t xml:space="preserve">
L'identifiant unique est le code attribué lors de votre inscription sur la plateforme JISR AL MOUKAWALA de MarocPME (Merci d'introduire que le chiffre sans INV)</t>
        </r>
      </text>
    </comment>
    <comment ref="B10" authorId="0" shapeId="0" xr:uid="{AAF391D6-A111-4E95-8686-978886D99F27}">
      <text>
        <r>
          <rPr>
            <b/>
            <sz val="9"/>
            <color indexed="81"/>
            <rFont val="Tahoma"/>
            <family val="2"/>
          </rPr>
          <t>ANPMExpert:</t>
        </r>
        <r>
          <rPr>
            <sz val="9"/>
            <color indexed="81"/>
            <rFont val="Tahoma"/>
            <family val="2"/>
          </rPr>
          <t xml:space="preserve">
La raison sociale de votre entreprise correspond à son nom officiel déclaré au moment de la création, vous pouvez la retrouver au niveau de la plateforme directinfo.ma de l'OMPIC.</t>
        </r>
      </text>
    </comment>
    <comment ref="B11" authorId="0" shapeId="0" xr:uid="{6785036E-381E-4017-98D5-E2E96821865B}">
      <text>
        <r>
          <rPr>
            <b/>
            <sz val="9"/>
            <color indexed="81"/>
            <rFont val="Tahoma"/>
            <family val="2"/>
          </rPr>
          <t>ANPMExpert:</t>
        </r>
        <r>
          <rPr>
            <sz val="9"/>
            <color indexed="81"/>
            <rFont val="Tahoma"/>
            <family val="2"/>
          </rPr>
          <t xml:space="preserve">
Le montant du capital social renseigné doit correspondre au montant qui figure au niveau de votre RC.</t>
        </r>
      </text>
    </comment>
    <comment ref="B12" authorId="0" shapeId="0" xr:uid="{CD1DDDD2-3452-45BF-8BB1-8C6AFA16E524}">
      <text>
        <r>
          <rPr>
            <b/>
            <sz val="9"/>
            <color indexed="81"/>
            <rFont val="Tahoma"/>
            <family val="2"/>
          </rPr>
          <t>ANPMExpert:</t>
        </r>
        <r>
          <rPr>
            <sz val="9"/>
            <color indexed="81"/>
            <rFont val="Tahoma"/>
            <family val="2"/>
          </rPr>
          <t xml:space="preserve">
Si vous n'arrivez pas à retrouver le secteur d'activité de votre entreprise, vous pouvez choisir "Autre".</t>
        </r>
      </text>
    </comment>
    <comment ref="B14" authorId="0" shapeId="0" xr:uid="{2B247E7C-45DB-4BDC-890F-2ADB4792B71A}">
      <text>
        <r>
          <rPr>
            <b/>
            <sz val="9"/>
            <color indexed="81"/>
            <rFont val="Tahoma"/>
            <family val="2"/>
          </rPr>
          <t>ANPMExpert:</t>
        </r>
        <r>
          <rPr>
            <sz val="9"/>
            <color indexed="81"/>
            <rFont val="Tahoma"/>
            <family val="2"/>
          </rPr>
          <t xml:space="preserve">
Par partenaire financier on désigne la banque et/ou société de leasing qui vous accompagne pour la mise en place de votre projet. Merci de souligner qu'en cas de financement par fonds propres vous devez choisir la banque émettrice de l'attestation de capacité financière.</t>
        </r>
      </text>
    </comment>
    <comment ref="B19" authorId="0" shapeId="0" xr:uid="{4ECB4736-055F-472C-8702-65F9F19E9E44}">
      <text>
        <r>
          <rPr>
            <b/>
            <sz val="9"/>
            <color indexed="81"/>
            <rFont val="Tahoma"/>
            <family val="2"/>
          </rPr>
          <t>ANPMExpert:</t>
        </r>
        <r>
          <rPr>
            <sz val="9"/>
            <color indexed="81"/>
            <rFont val="Tahoma"/>
            <family val="2"/>
          </rPr>
          <t xml:space="preserve">
Il suffit de décrire brièvement votre projet de développement en suivant l'exemple ci-après : "Mise en place (Construction, Amènagement et Achat d'équipements) d’un complexe hôtelier ….".
 </t>
        </r>
      </text>
    </comment>
    <comment ref="B20" authorId="0" shapeId="0" xr:uid="{935175C4-C4B5-47AF-B027-606E6C88C4EC}">
      <text>
        <r>
          <rPr>
            <b/>
            <sz val="9"/>
            <color indexed="81"/>
            <rFont val="Tahoma"/>
            <family val="2"/>
          </rPr>
          <t>ANPMExpert:</t>
        </r>
        <r>
          <rPr>
            <sz val="9"/>
            <color indexed="81"/>
            <rFont val="Tahoma"/>
            <family val="2"/>
          </rPr>
          <t xml:space="preserve">
Par Ville on désigne la ville au niveau de laquelle le projet d'investissement devrait être réalisé (ville d'installation de l'équipement productif).</t>
        </r>
      </text>
    </comment>
    <comment ref="B21" authorId="0" shapeId="0" xr:uid="{F59D5588-8FC8-4572-9A55-48E0EBF4979E}">
      <text>
        <r>
          <rPr>
            <b/>
            <sz val="9"/>
            <color indexed="81"/>
            <rFont val="Tahoma"/>
            <family val="2"/>
          </rPr>
          <t>ANPMExpert:</t>
        </r>
        <r>
          <rPr>
            <sz val="9"/>
            <color indexed="81"/>
            <rFont val="Tahoma"/>
            <family val="2"/>
          </rPr>
          <t xml:space="preserve">
Il est demandé de mettre le planning prévisionnel de réalisation de votre projet d'investissement sous le format suivant du mois/année à mois/année.</t>
        </r>
      </text>
    </comment>
    <comment ref="B22" authorId="0" shapeId="0" xr:uid="{84B5A9EB-9C65-4166-A118-F3253AE5BA79}">
      <text>
        <r>
          <rPr>
            <b/>
            <sz val="9"/>
            <color indexed="81"/>
            <rFont val="Tahoma"/>
            <family val="2"/>
          </rPr>
          <t>ANPMExpert:</t>
        </r>
        <r>
          <rPr>
            <sz val="9"/>
            <color indexed="81"/>
            <rFont val="Tahoma"/>
            <family val="2"/>
          </rPr>
          <t xml:space="preserve">
Vous êtes invité à renseigner la date prévue du lancement opérationnel du projet (date du démarrage).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El Azzab, Saad</author>
  </authors>
  <commentList>
    <comment ref="F16" authorId="0" shapeId="0" xr:uid="{8B1CF5BD-1878-4DC6-AAC3-400DDCF398F3}">
      <text>
        <r>
          <rPr>
            <b/>
            <sz val="9"/>
            <color indexed="81"/>
            <rFont val="Tahoma"/>
            <family val="2"/>
          </rPr>
          <t>ANPMExpert:</t>
        </r>
        <r>
          <rPr>
            <sz val="9"/>
            <color indexed="81"/>
            <rFont val="Tahoma"/>
            <family val="2"/>
          </rPr>
          <t xml:space="preserve">
Par type de justificatif on désigne le type de la pièce fournie (Devis, facture, facture pro forma..).</t>
        </r>
      </text>
    </comment>
    <comment ref="B168" authorId="0" shapeId="0" xr:uid="{FF4C8318-36C4-48A3-A527-600926A1FC39}">
      <text>
        <r>
          <rPr>
            <b/>
            <sz val="9"/>
            <color indexed="81"/>
            <rFont val="Tahoma"/>
            <family val="2"/>
          </rPr>
          <t>PMExpert:</t>
        </r>
        <r>
          <rPr>
            <sz val="9"/>
            <color indexed="81"/>
            <rFont val="Tahoma"/>
            <family val="2"/>
          </rPr>
          <t xml:space="preserve">
Les frais d'approche ne doivent pas dépasser 2,5% du montant global de la rubrique Matériel d'équipement et de manutention et concernent essentiellement : Transport, Dédouanement, Transit, Assurance, Transport jusqu'au site, Installation, raccordements et Formations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Saad El Azzab</author>
  </authors>
  <commentList>
    <comment ref="B29" authorId="0" shapeId="0" xr:uid="{99C17775-861F-4324-8448-0B48DA2989F8}">
      <text>
        <r>
          <rPr>
            <b/>
            <sz val="9"/>
            <color indexed="81"/>
            <rFont val="Tahoma"/>
            <family val="2"/>
          </rPr>
          <t xml:space="preserve">PMExpert:
</t>
        </r>
        <r>
          <rPr>
            <sz val="9"/>
            <color indexed="81"/>
            <rFont val="Tahoma"/>
            <family val="2"/>
          </rPr>
          <t>Étant donné que le versement de la prime intervient après la réalisation effective du programme d'investissement, merci de bien vouloir détailler dans ce tableau la répartition initiale du/des mode(s) de financement retenu(s), sans tenir compte de l'attribution de la prime. Le montant total figurant dans ce tableau doit impérativement correspondre au montant total du programme d'investissement.</t>
        </r>
        <r>
          <rPr>
            <sz val="9"/>
            <color indexed="81"/>
            <rFont val="Tahoma"/>
            <family val="2"/>
          </rPr>
          <t xml:space="preserve">
</t>
        </r>
      </text>
    </comment>
  </commentList>
</comments>
</file>

<file path=xl/sharedStrings.xml><?xml version="1.0" encoding="utf-8"?>
<sst xmlns="http://schemas.openxmlformats.org/spreadsheetml/2006/main" count="826" uniqueCount="357">
  <si>
    <t>Variation de stocks de produits</t>
  </si>
  <si>
    <t>Autres produits d'exploitation</t>
  </si>
  <si>
    <t>Autres charges externes</t>
  </si>
  <si>
    <t>Impôts et taxes</t>
  </si>
  <si>
    <t>Charges de personnel</t>
  </si>
  <si>
    <t>Autres charges d'exploitation</t>
  </si>
  <si>
    <t>Dotations d'exploitation</t>
  </si>
  <si>
    <t>Produits financiers</t>
  </si>
  <si>
    <t>Charges financières</t>
  </si>
  <si>
    <t>Résultat financier</t>
  </si>
  <si>
    <t>Produits non courants</t>
  </si>
  <si>
    <t>Charges non courantes</t>
  </si>
  <si>
    <t>Produits en cours</t>
  </si>
  <si>
    <t>Produits interméd. et prod. résiduels</t>
  </si>
  <si>
    <t>Capitaux propres</t>
  </si>
  <si>
    <t>Capital</t>
  </si>
  <si>
    <t>Réserves</t>
  </si>
  <si>
    <t>Résultat net de l'exercice</t>
  </si>
  <si>
    <t>Capitaux propres assimilés</t>
  </si>
  <si>
    <t>Provisions réglementées</t>
  </si>
  <si>
    <t>Dettes de financement</t>
  </si>
  <si>
    <t>Emprunts obligataires</t>
  </si>
  <si>
    <t>Autres dettes de financement</t>
  </si>
  <si>
    <t>Passif circulant</t>
  </si>
  <si>
    <t>Dettes du passif circulant</t>
  </si>
  <si>
    <t>Fournisseurs et comptes rattachés</t>
  </si>
  <si>
    <t>Clients créditeurs, avances et acomptes</t>
  </si>
  <si>
    <t>Autres créanciers</t>
  </si>
  <si>
    <t>Autres provisions pour risques et charges</t>
  </si>
  <si>
    <t>Aménagement et agencement</t>
  </si>
  <si>
    <t>Frais d'approche</t>
  </si>
  <si>
    <t>Terrains</t>
  </si>
  <si>
    <t>Constructions</t>
  </si>
  <si>
    <t>Immo. corporelles en cours</t>
  </si>
  <si>
    <t>Ecarts de conversion (éléments circulants)</t>
  </si>
  <si>
    <t>Ecarts de conversion - passif</t>
  </si>
  <si>
    <t>Trésorerie - passif</t>
  </si>
  <si>
    <t>Comptes d'associés</t>
  </si>
  <si>
    <t>Primes d'émission, de fusion et d'apport</t>
  </si>
  <si>
    <t>Ecarts de réévaluation</t>
  </si>
  <si>
    <t>Report à nouveau</t>
  </si>
  <si>
    <t>Résultats nets en instance d'affectation</t>
  </si>
  <si>
    <t>Divers et imprévus</t>
  </si>
  <si>
    <t>Achats revendus de marchandises</t>
  </si>
  <si>
    <t>Achats consommés de matières et fournitures</t>
  </si>
  <si>
    <t>Total</t>
  </si>
  <si>
    <t>Résultat d'exploitation</t>
  </si>
  <si>
    <t>Résultat net</t>
  </si>
  <si>
    <t>Trésorerie finale</t>
  </si>
  <si>
    <t>Trésorerie initiale</t>
  </si>
  <si>
    <t>Frais préliminaires</t>
  </si>
  <si>
    <t>Autres </t>
  </si>
  <si>
    <t>Etudes </t>
  </si>
  <si>
    <t>MAD</t>
  </si>
  <si>
    <t>Investissement</t>
  </si>
  <si>
    <t>Leasing</t>
  </si>
  <si>
    <t>Délais de ROI</t>
  </si>
  <si>
    <t xml:space="preserve">Terrain </t>
  </si>
  <si>
    <t>Terrain</t>
  </si>
  <si>
    <t>CMT</t>
  </si>
  <si>
    <t>Capitaux permanents</t>
  </si>
  <si>
    <t>Rentabilité</t>
  </si>
  <si>
    <t>SYNTHESE DU PROGRAMME D'INVESTISSEMENT</t>
  </si>
  <si>
    <t>Fonds de roulement (FR)</t>
  </si>
  <si>
    <t>Délais clients (en jours de CA TTC)</t>
  </si>
  <si>
    <t>Crédit fournisseurs (en jours d'achats TTC)</t>
  </si>
  <si>
    <t>% Résultat net / chiffre d'affaires</t>
  </si>
  <si>
    <t>Ventes de biens et services produits</t>
  </si>
  <si>
    <t>Total cumulé</t>
  </si>
  <si>
    <t>Assistance technique &amp; conseils </t>
  </si>
  <si>
    <t>Fournisseur</t>
  </si>
  <si>
    <t>Amortissements</t>
  </si>
  <si>
    <t>Investissements</t>
  </si>
  <si>
    <t>Activité</t>
  </si>
  <si>
    <t>Produits des cessions d'immobilisations</t>
  </si>
  <si>
    <t>Valeur nette d'amortissement des immobilisations cédées</t>
  </si>
  <si>
    <t>Frais intercalaires </t>
  </si>
  <si>
    <t>Ratios de structure financière</t>
  </si>
  <si>
    <t>% EBE /CA</t>
  </si>
  <si>
    <t>Ratio de trésorerie</t>
  </si>
  <si>
    <t>Trésorerie nette</t>
  </si>
  <si>
    <t>Besoin en fonds de roulement (BFR)</t>
  </si>
  <si>
    <t xml:space="preserve">Emplois intérimaires à créer </t>
  </si>
  <si>
    <t>Soutien à l'investissement de croissance</t>
  </si>
  <si>
    <t>[Business plan]</t>
  </si>
  <si>
    <t>Edition</t>
  </si>
  <si>
    <t>Raison sociale</t>
  </si>
  <si>
    <t>Capital social (en MAD)</t>
  </si>
  <si>
    <t xml:space="preserve">FEUILLE D’IDENTITÉ </t>
  </si>
  <si>
    <t>MaSociété</t>
  </si>
  <si>
    <t>Partenaire financier</t>
  </si>
  <si>
    <t>AL AKHDAR BANK</t>
  </si>
  <si>
    <t>Arab Bank Maroc</t>
  </si>
  <si>
    <t>Attijariwafa Bank</t>
  </si>
  <si>
    <t>Banque centrale populaire</t>
  </si>
  <si>
    <t>Banque marocaine pour le commerce et l'industrie</t>
  </si>
  <si>
    <t>BMCE Bank of Africa</t>
  </si>
  <si>
    <t>BMCI Leasing</t>
  </si>
  <si>
    <t>CAM Leasing</t>
  </si>
  <si>
    <t>CFG BANK</t>
  </si>
  <si>
    <t>CIH Bank</t>
  </si>
  <si>
    <t>CITI Bank</t>
  </si>
  <si>
    <t>Crédit agricole du Maroc</t>
  </si>
  <si>
    <t>Crédit du Maroc</t>
  </si>
  <si>
    <t>MAGHREBAIL</t>
  </si>
  <si>
    <t>Maroc Leasing</t>
  </si>
  <si>
    <t>Société générale Maroc</t>
  </si>
  <si>
    <t>SOGELEASE</t>
  </si>
  <si>
    <t>WAFABAIL</t>
  </si>
  <si>
    <t>Autre</t>
  </si>
  <si>
    <t>Nature du projet de développement</t>
  </si>
  <si>
    <t>PROJET DE DEVELOPPEMENT</t>
  </si>
  <si>
    <t>Ville</t>
  </si>
  <si>
    <t>Date prévue de démarrage</t>
  </si>
  <si>
    <t>Investissement total (en MAD)</t>
  </si>
  <si>
    <t>Autofinancement (en MAD)</t>
  </si>
  <si>
    <t>Crédit bancaire - CMT (en MAD)</t>
  </si>
  <si>
    <t>Leasing - Crédit bail (en MAD)</t>
  </si>
  <si>
    <t>Prime ISTITMAR (en MAD)</t>
  </si>
  <si>
    <t>FINANCEMENT DU PROJET</t>
  </si>
  <si>
    <t>&gt; Synthèse du projet &lt;</t>
  </si>
  <si>
    <t>Identifiant</t>
  </si>
  <si>
    <t>Bilan - Passif (en KMAD)</t>
  </si>
  <si>
    <t>Ecarts de conversion - Actif</t>
  </si>
  <si>
    <t>Actif immobilisé</t>
  </si>
  <si>
    <t>Trésorerie - Actif</t>
  </si>
  <si>
    <t>Bilan - Actif (en KMAD)</t>
  </si>
  <si>
    <t>Total Actif</t>
  </si>
  <si>
    <t>Immobilisation en non valeur, net</t>
  </si>
  <si>
    <t>Immobilisations incorporelles, net</t>
  </si>
  <si>
    <t>Immobilisations corporelles, net</t>
  </si>
  <si>
    <t>Immobilisations financières, net</t>
  </si>
  <si>
    <t>Constructions, net</t>
  </si>
  <si>
    <t>Instal. tech., matériel et outillages, net</t>
  </si>
  <si>
    <t>Matériel de transport, net</t>
  </si>
  <si>
    <t>Mobilier, mat. bureau et aménag., net</t>
  </si>
  <si>
    <t>Autres immo. corporelles, net</t>
  </si>
  <si>
    <t>Marchandises, net</t>
  </si>
  <si>
    <t>Matières. et fournit. consommables, net</t>
  </si>
  <si>
    <t>Produits finis, net</t>
  </si>
  <si>
    <t>Stocks, net</t>
  </si>
  <si>
    <t>Clients et comptes rattachés, net</t>
  </si>
  <si>
    <t>Comptes d'associés, net</t>
  </si>
  <si>
    <t>Autres créances, net</t>
  </si>
  <si>
    <t>Créances, net</t>
  </si>
  <si>
    <t>Titres et autres valeurs de placement</t>
  </si>
  <si>
    <t>Fournis. débit. - avances et acomptes</t>
  </si>
  <si>
    <t>Actif circulant</t>
  </si>
  <si>
    <t>Subventions d'investissement</t>
  </si>
  <si>
    <t>Période prévisionnelle</t>
  </si>
  <si>
    <t>Provisions durables pour risques et charges</t>
  </si>
  <si>
    <t>Financement permanent</t>
  </si>
  <si>
    <t>Total Passif</t>
  </si>
  <si>
    <t>Check d'équilibre</t>
  </si>
  <si>
    <t>CPC (en KMAD)</t>
  </si>
  <si>
    <t>Objectif du projet</t>
  </si>
  <si>
    <t>Ventes de marchandises - en l'état</t>
  </si>
  <si>
    <t>Produits d'exploitation</t>
  </si>
  <si>
    <t>Charges d'exploitation</t>
  </si>
  <si>
    <t>Résultat courant</t>
  </si>
  <si>
    <t>Résultat non courant</t>
  </si>
  <si>
    <t>Impôts sur les résultats - IS</t>
  </si>
  <si>
    <t>Résultat avant Impôts</t>
  </si>
  <si>
    <t>CAF (en KMAD)</t>
  </si>
  <si>
    <t>Capacité d'Autofinancement - CAF</t>
  </si>
  <si>
    <r>
      <t xml:space="preserve">Dotations d'exploitation </t>
    </r>
    <r>
      <rPr>
        <vertAlign val="superscript"/>
        <sz val="6.8"/>
        <rFont val="Arial"/>
        <family val="2"/>
      </rPr>
      <t>(1)</t>
    </r>
  </si>
  <si>
    <r>
      <t>Dotations financières</t>
    </r>
    <r>
      <rPr>
        <vertAlign val="superscript"/>
        <sz val="6.8"/>
        <rFont val="Arial"/>
        <family val="2"/>
      </rPr>
      <t xml:space="preserve"> (1)</t>
    </r>
  </si>
  <si>
    <r>
      <t xml:space="preserve">Dotations non courantes </t>
    </r>
    <r>
      <rPr>
        <vertAlign val="superscript"/>
        <sz val="6.8"/>
        <rFont val="Arial"/>
        <family val="2"/>
      </rPr>
      <t>(1)</t>
    </r>
  </si>
  <si>
    <r>
      <t xml:space="preserve">Reprises d'exploitation </t>
    </r>
    <r>
      <rPr>
        <vertAlign val="superscript"/>
        <sz val="6.8"/>
        <rFont val="Arial"/>
        <family val="2"/>
      </rPr>
      <t>(2)</t>
    </r>
  </si>
  <si>
    <r>
      <t xml:space="preserve">Reprises financières </t>
    </r>
    <r>
      <rPr>
        <vertAlign val="superscript"/>
        <sz val="6.8"/>
        <rFont val="Arial"/>
        <family val="2"/>
      </rPr>
      <t>(2)</t>
    </r>
  </si>
  <si>
    <r>
      <t xml:space="preserve">Reprises non courantes </t>
    </r>
    <r>
      <rPr>
        <vertAlign val="superscript"/>
        <sz val="6.8"/>
        <rFont val="Arial"/>
        <family val="2"/>
      </rPr>
      <t>(2) (3)</t>
    </r>
  </si>
  <si>
    <r>
      <rPr>
        <i/>
        <vertAlign val="superscript"/>
        <sz val="5.95"/>
        <rFont val="Arial"/>
        <family val="2"/>
      </rPr>
      <t xml:space="preserve">(1) </t>
    </r>
    <r>
      <rPr>
        <i/>
        <sz val="7"/>
        <rFont val="Arial"/>
        <family val="2"/>
      </rPr>
      <t>A l'exclusion des dotations relatives aux actifs et passifs circulants et à la trésorerie.</t>
    </r>
  </si>
  <si>
    <r>
      <rPr>
        <i/>
        <vertAlign val="superscript"/>
        <sz val="5.95"/>
        <rFont val="Arial"/>
        <family val="2"/>
      </rPr>
      <t xml:space="preserve">(2) </t>
    </r>
    <r>
      <rPr>
        <i/>
        <sz val="7"/>
        <rFont val="Arial"/>
        <family val="2"/>
      </rPr>
      <t>A l'exclusion des reprises relatives aux actifs circulants et à la trésorerie.</t>
    </r>
  </si>
  <si>
    <r>
      <rPr>
        <i/>
        <vertAlign val="superscript"/>
        <sz val="5.95"/>
        <rFont val="Arial"/>
        <family val="2"/>
      </rPr>
      <t xml:space="preserve">(3) </t>
    </r>
    <r>
      <rPr>
        <i/>
        <sz val="7"/>
        <rFont val="Arial"/>
        <family val="2"/>
      </rPr>
      <t>Y compris reprises sur subvenbtions d'investissement.</t>
    </r>
  </si>
  <si>
    <t>TFT (en KMAD)</t>
  </si>
  <si>
    <t>Flux opérationnels</t>
  </si>
  <si>
    <t>(+) Capacité d'autofinancement</t>
  </si>
  <si>
    <t>(-) Dépenses d'investissements</t>
  </si>
  <si>
    <t>(+) Subventions d'investissement</t>
  </si>
  <si>
    <t>(-) Distribution de bénéfices</t>
  </si>
  <si>
    <t>(-) Variation de la dette</t>
  </si>
  <si>
    <t>Opérationnel (a)</t>
  </si>
  <si>
    <t>Investissement (b)</t>
  </si>
  <si>
    <t>Financement (c)</t>
  </si>
  <si>
    <t>Flux de trésorerie (a) + (b) + (c)</t>
  </si>
  <si>
    <t>Flux de trésorerie</t>
  </si>
  <si>
    <t>(-) Variation du BFR global*</t>
  </si>
  <si>
    <t>* Hors comptes courants d'associés</t>
  </si>
  <si>
    <t>(+) Variation des fonds propres**</t>
  </si>
  <si>
    <t>** Incl. quasi fonds propres (y compris comptes courants d'associés)</t>
  </si>
  <si>
    <t>Variation du BFR (en KMAD)</t>
  </si>
  <si>
    <t>BFR</t>
  </si>
  <si>
    <t>Var. BFR</t>
  </si>
  <si>
    <t>Var. BFR cumulé</t>
  </si>
  <si>
    <r>
      <t xml:space="preserve">Passif circulant </t>
    </r>
    <r>
      <rPr>
        <vertAlign val="superscript"/>
        <sz val="7.2"/>
        <rFont val="Arial"/>
        <family val="2"/>
      </rPr>
      <t>2</t>
    </r>
  </si>
  <si>
    <r>
      <t xml:space="preserve">Actif circulant </t>
    </r>
    <r>
      <rPr>
        <vertAlign val="superscript"/>
        <sz val="7.2"/>
        <rFont val="Arial"/>
        <family val="2"/>
      </rPr>
      <t>1</t>
    </r>
  </si>
  <si>
    <r>
      <rPr>
        <i/>
        <vertAlign val="superscript"/>
        <sz val="6.3"/>
        <rFont val="Arial"/>
        <family val="2"/>
      </rPr>
      <t xml:space="preserve">1  </t>
    </r>
    <r>
      <rPr>
        <i/>
        <sz val="7"/>
        <rFont val="Arial"/>
        <family val="2"/>
      </rPr>
      <t>Actif circulant : diminué des titres et autres valeurs de placement et des écarts de conversion</t>
    </r>
  </si>
  <si>
    <r>
      <rPr>
        <i/>
        <vertAlign val="superscript"/>
        <sz val="6.3"/>
        <rFont val="Arial"/>
        <family val="2"/>
      </rPr>
      <t xml:space="preserve">2  </t>
    </r>
    <r>
      <rPr>
        <i/>
        <sz val="7"/>
        <rFont val="Arial"/>
        <family val="2"/>
      </rPr>
      <t>Passif circulant : diminué des comptes d'associés, des écarts de conversion et des autres provisions</t>
    </r>
  </si>
  <si>
    <t>CPC projet (en KMAD)</t>
  </si>
  <si>
    <t>Ventes des biens et services produits</t>
  </si>
  <si>
    <t>Flux nets de trésorerie</t>
  </si>
  <si>
    <t>Chiffre d'affaires du projet</t>
  </si>
  <si>
    <t>Taux g</t>
  </si>
  <si>
    <t>Taux CP</t>
  </si>
  <si>
    <t>Taux dette</t>
  </si>
  <si>
    <t>Flux de trésorerie disponible</t>
  </si>
  <si>
    <t>Flux de trésorerie disponible (incl. VT)</t>
  </si>
  <si>
    <t>Valeur terminale du projet (VT)</t>
  </si>
  <si>
    <t>Taux de Rentabilité Interne (TRI)</t>
  </si>
  <si>
    <t>Taux de Rentabilité Interne (hors VT)</t>
  </si>
  <si>
    <t>Bénéfice net fiscal ≤ à 300 000 DH :</t>
  </si>
  <si>
    <t>300 000 DH &lt; Bénéfice net fiscal &lt; 1MDH :</t>
  </si>
  <si>
    <t>1M DH &lt; Bénéfice net fiscal &lt; 100MDH :</t>
  </si>
  <si>
    <t>Bénéfice net fiscal ≥ 100 MDH  </t>
  </si>
  <si>
    <t xml:space="preserve"> </t>
  </si>
  <si>
    <t>FTD (en KMAD)</t>
  </si>
  <si>
    <t>Cumul des flux opérationnels</t>
  </si>
  <si>
    <t>Flux opérationnels (incl. variation de BFR)</t>
  </si>
  <si>
    <t xml:space="preserve"> ans</t>
  </si>
  <si>
    <t>DETAIL DU PROGRAMME D'INVESTISSEMENT</t>
  </si>
  <si>
    <t>Nature de l'investissement</t>
  </si>
  <si>
    <t>Devise</t>
  </si>
  <si>
    <t>Taux de référence</t>
  </si>
  <si>
    <r>
      <t xml:space="preserve">Montant HT
</t>
    </r>
    <r>
      <rPr>
        <sz val="7.65"/>
        <color indexed="9"/>
        <rFont val="Arial"/>
        <family val="2"/>
      </rPr>
      <t>- en devise d'origine -</t>
    </r>
  </si>
  <si>
    <r>
      <t xml:space="preserve">Montant HT
</t>
    </r>
    <r>
      <rPr>
        <sz val="7.65"/>
        <color indexed="9"/>
        <rFont val="Arial"/>
        <family val="2"/>
      </rPr>
      <t>- en MAD -</t>
    </r>
  </si>
  <si>
    <r>
      <t xml:space="preserve">Montant TTC
</t>
    </r>
    <r>
      <rPr>
        <sz val="7.65"/>
        <color indexed="9"/>
        <rFont val="Arial"/>
        <family val="2"/>
      </rPr>
      <t>- en MAD -</t>
    </r>
  </si>
  <si>
    <t>Référence du justificatif</t>
  </si>
  <si>
    <t>Liste des banques</t>
  </si>
  <si>
    <t>Devises</t>
  </si>
  <si>
    <t>EUR</t>
  </si>
  <si>
    <t>USD</t>
  </si>
  <si>
    <t>Taux</t>
  </si>
  <si>
    <t>GBP (Livre sterling)</t>
  </si>
  <si>
    <t>Montant HT (en MAD)</t>
  </si>
  <si>
    <t>Montant HT (en devise)</t>
  </si>
  <si>
    <t>Montant TTC (en MAD)</t>
  </si>
  <si>
    <t xml:space="preserve">Total - Terrain </t>
  </si>
  <si>
    <t>Total - Constructions</t>
  </si>
  <si>
    <t>Total - Aménagement et agencement</t>
  </si>
  <si>
    <t>Total - Matériel d'équipement et de manutention</t>
  </si>
  <si>
    <t>Total - Frais préliminaires</t>
  </si>
  <si>
    <t>Total - Divers et imprévus</t>
  </si>
  <si>
    <t>Taux de TVA</t>
  </si>
  <si>
    <t>PROGRAMME D'INVESTISSEMENT - PI (en KMAD)</t>
  </si>
  <si>
    <t>&gt; Total global</t>
  </si>
  <si>
    <t>* y compris frais d'approche |** du HT</t>
  </si>
  <si>
    <t>Total
 HT</t>
  </si>
  <si>
    <t>Total
TTC</t>
  </si>
  <si>
    <t>Matériel d'équipement &amp; de manutention</t>
  </si>
  <si>
    <t>Investissement total</t>
  </si>
  <si>
    <t>Crédit 
fournisseur</t>
  </si>
  <si>
    <t>FINANCEMENT DU PI (en KMAD)</t>
  </si>
  <si>
    <t>Fonds 
propres*</t>
  </si>
  <si>
    <t xml:space="preserve">* incluant les comptes courants d'associés </t>
  </si>
  <si>
    <t>Planning de réalisation</t>
  </si>
  <si>
    <t>Prime
ISTITMAR</t>
  </si>
  <si>
    <t>Mode de financement</t>
  </si>
  <si>
    <t>Impacts socio-éconcomiques du projet</t>
  </si>
  <si>
    <t>Chiffre d’affaires global (CA) - en KMAD</t>
  </si>
  <si>
    <t>dont CA projet Export - en KMAD</t>
  </si>
  <si>
    <t>Valeur ajoutée globale (VA) - en KMAD</t>
  </si>
  <si>
    <t>CA lié à la réalisation du projet (CA projet) - en KMAD</t>
  </si>
  <si>
    <t>&gt; Emplois indirects à créer</t>
  </si>
  <si>
    <t>&lt;</t>
  </si>
  <si>
    <t>Ratio d'endettement</t>
  </si>
  <si>
    <t>Chiffre d'affaires (en KMAD)</t>
  </si>
  <si>
    <t>Valeur ajoutée (en KMAD)</t>
  </si>
  <si>
    <t>EBE (en KMAD)</t>
  </si>
  <si>
    <t>% Masse salariale / CA</t>
  </si>
  <si>
    <t xml:space="preserve">Prime ISTITMAR
</t>
  </si>
  <si>
    <t>DEBLOCAGE DE LA PRIME (en KMAD)</t>
  </si>
  <si>
    <t>% FR/BFR</t>
  </si>
  <si>
    <r>
      <t>ANPMExpert</t>
    </r>
    <r>
      <rPr>
        <sz val="9"/>
        <color rgb="FF51B100"/>
        <rFont val="Verdana"/>
        <family val="2"/>
      </rPr>
      <t xml:space="preserve"> | Votre nouvel assistant virtuel</t>
    </r>
  </si>
  <si>
    <t>Cellule calculée, aucune intervention n'est sollicitée.</t>
  </si>
  <si>
    <t>Cellule à renseigner par vos soins.</t>
  </si>
  <si>
    <t>Cellule de commentaire préliminaire qui présente des rappels d'information en lien avec le tableau concerné.</t>
  </si>
  <si>
    <t>Je tiens également à souligner ces indications clefs pour mieux manipuler le présent modèle du BP :</t>
  </si>
  <si>
    <t>&gt; Merci de ne pas ajouter/supprimer des feuilles, lignes et/ou colonnes du présent modèle afin de préserver sa consistance.</t>
  </si>
  <si>
    <t>&gt; Veiller à respecter l'unité de chaque cellule/tableau avant de procéder à l'introduction des réponses/chiffres (e.g., les états financiers sont à présenter en KMAD).</t>
  </si>
  <si>
    <t>ANPMExpert</t>
  </si>
  <si>
    <t>&gt; Je vous recommande fortement de renseigner soigneusement la "Synthèse" préalablement à toute autre section du présent support.</t>
  </si>
  <si>
    <t>&gt; Avant de transmettre votre BP sur la plateforme JISR AL-MOKAWALA, vérifiez si la "Couverture" du présent modèle affiche un/des message(s) d'erreurs.</t>
  </si>
  <si>
    <t>&gt; Il faut obligatoirement renseigner (en sus du CPC prévisionnel) le CPC projet afin de permettre au modèle de procéder aux calculs nécessaires.</t>
  </si>
  <si>
    <r>
      <rPr>
        <b/>
        <sz val="9"/>
        <rFont val="Verdana"/>
        <family val="2"/>
      </rPr>
      <t>ANPMExpert:</t>
    </r>
    <r>
      <rPr>
        <sz val="9"/>
        <rFont val="Verdana"/>
        <family val="2"/>
      </rPr>
      <t xml:space="preserve">
&gt; Aucune intervention n'est sollicitée sur cette feuille.</t>
    </r>
  </si>
  <si>
    <t>Justificatifs</t>
  </si>
  <si>
    <t>Redevances de crédit-bail</t>
  </si>
  <si>
    <t>dont VA liée à la réalisation du projet (VA projet) - en KMAD</t>
  </si>
  <si>
    <t>en % du CA</t>
  </si>
  <si>
    <t>Résultat net global - en KMAD</t>
  </si>
  <si>
    <t>Dividendes distribués (en KMAD)</t>
  </si>
  <si>
    <t>Rotation des stocks (en jours de CA TTC)</t>
  </si>
  <si>
    <t>Date de la pièce</t>
  </si>
  <si>
    <t>Année</t>
  </si>
  <si>
    <t>&gt; Merci de noter que les feuilles marquées en noir ne nécessitent pas d'intervention de votre part.</t>
  </si>
  <si>
    <t>&gt; En cas de blocage, n'hésitez pas à adresser votre problème technique (explication et capture d'écran) via votre espace candidature JISR AL-MOKAWALA.</t>
  </si>
  <si>
    <t>&gt; Il est préférable de présenter le maximum possible de détail (saisie par ligne de facture,fournisseurs, numéro du justificatif..) au niveau de votre détail du PI.</t>
  </si>
  <si>
    <t xml:space="preserve">Bonjour Madame, Monsieur,
Je m'appelle ANPMExpert, et j'ai le plaisir de vous assister afin de bien renseigner votre nouveau modèle du business plan ISTITMAR.
Avant de commencer, il me semble pertinent de présenter la légende qui devrait faciliter la préparation de votre business plan : </t>
  </si>
  <si>
    <t>Effectif total direct cumulé</t>
  </si>
  <si>
    <t>CHF (Franc suisse)</t>
  </si>
  <si>
    <t>Etat du bien</t>
  </si>
  <si>
    <t>* Hors redevances leasing</t>
  </si>
  <si>
    <t>PROGRAMME GO SIYAHA</t>
  </si>
  <si>
    <t>En guise de conclusion, je tiens à rappeler qu'une lecture approfondie du règlement fourni est primordiale avant de vous lancer dans la préparation de votre business plan.</t>
  </si>
  <si>
    <t>Création</t>
  </si>
  <si>
    <t>Financement Participatif (en MAD)</t>
  </si>
  <si>
    <t>dont CA devises* - en KMAD</t>
  </si>
  <si>
    <t>(**) Hors intérimaires</t>
  </si>
  <si>
    <t>(*) Recettes en devises (1 EUR = 11 MAD, 1 USD = 10 MAD)</t>
  </si>
  <si>
    <r>
      <t xml:space="preserve">Matériel d'équipement </t>
    </r>
    <r>
      <rPr>
        <b/>
        <sz val="6"/>
        <color theme="0"/>
        <rFont val="Arial"/>
        <family val="2"/>
      </rPr>
      <t>(y compris frais d'approche)</t>
    </r>
  </si>
  <si>
    <t>Chiffre d'affaires (CA) global</t>
  </si>
  <si>
    <t>Autres</t>
  </si>
  <si>
    <t>Hébergement (Chambres/Unités)</t>
  </si>
  <si>
    <t>Restauration (Food &amp; Beverage)</t>
  </si>
  <si>
    <t>Animation</t>
  </si>
  <si>
    <t>Achats*</t>
  </si>
  <si>
    <t xml:space="preserve">** Hors comptes courants d'associés </t>
  </si>
  <si>
    <t>(*) Achats revendus de marchandises + Achats consommés de matières et fournitures</t>
  </si>
  <si>
    <t>Admin. et Gestion</t>
  </si>
  <si>
    <t>Loyers et Charges locatives</t>
  </si>
  <si>
    <r>
      <rPr>
        <b/>
        <sz val="9"/>
        <color theme="1"/>
        <rFont val="Verdana"/>
        <family val="2"/>
      </rPr>
      <t>ANPMExpert:</t>
    </r>
    <r>
      <rPr>
        <sz val="9"/>
        <color theme="1"/>
        <rFont val="Verdana"/>
        <family val="2"/>
      </rPr>
      <t xml:space="preserve">
&gt; les chiffres doivent être présentés en KMAD (milliers de dirham marocain)
&gt; les chiffres du CPC projet ne peuvent en aucun cas dépasser les chiffres du CPC global.</t>
    </r>
  </si>
  <si>
    <t>Crédit fournisseurs</t>
  </si>
  <si>
    <t>Financement participatif</t>
  </si>
  <si>
    <t>** en % du total du plan de financement</t>
  </si>
  <si>
    <r>
      <rPr>
        <b/>
        <sz val="9"/>
        <rFont val="Verdana"/>
        <family val="2"/>
      </rPr>
      <t>ANPMExpert:</t>
    </r>
    <r>
      <rPr>
        <sz val="9"/>
        <rFont val="Verdana"/>
        <family val="2"/>
      </rPr>
      <t xml:space="preserve">
&gt; Les chiffres doivent être présentés en KMAD (milliers de dirham marocain).
&gt; Merci de ne pas omettre la constatation de la subvention d'investissement (à amortir).</t>
    </r>
  </si>
  <si>
    <r>
      <rPr>
        <b/>
        <sz val="9"/>
        <rFont val="Verdana"/>
        <family val="2"/>
      </rPr>
      <t>ANPMExpert:</t>
    </r>
    <r>
      <rPr>
        <sz val="9"/>
        <rFont val="Verdana"/>
        <family val="2"/>
      </rPr>
      <t xml:space="preserve">
&gt; Les chiffres doivent être présentés en KMAD (milliers de dirham marocain).</t>
    </r>
  </si>
  <si>
    <t>2025(*)</t>
  </si>
  <si>
    <t>2026(*)</t>
  </si>
  <si>
    <t>2027(*)</t>
  </si>
  <si>
    <t>2028(*)</t>
  </si>
  <si>
    <t>2029(*)</t>
  </si>
  <si>
    <t>A spécifier si autre</t>
  </si>
  <si>
    <t>&gt; La protection des feuilles a été instaurée pour garantir la fiabilité des élèments fournis, il est primordiale de ne pas procéder au décryptage des feuilles et/ou modèle.</t>
  </si>
  <si>
    <t>FINANCEMENT DU PROGRAMME D'INVESTISSEMENT</t>
  </si>
  <si>
    <t>Dettes fournisseurs (en jours d'achats TTC)</t>
  </si>
  <si>
    <t xml:space="preserve">Activité </t>
  </si>
  <si>
    <r>
      <rPr>
        <b/>
        <sz val="9"/>
        <rFont val="Verdana"/>
        <family val="2"/>
      </rPr>
      <t>ANPMExpert:</t>
    </r>
    <r>
      <rPr>
        <sz val="9"/>
        <rFont val="Verdana"/>
        <family val="2"/>
      </rPr>
      <t xml:space="preserve">
&gt; Il est necessaire de renseigner le financement du PI en respectant les plafonds de chaque mode de financement conformément au règlement d'appel à projets.</t>
    </r>
  </si>
  <si>
    <r>
      <t xml:space="preserve">ANPMExpert:
</t>
    </r>
    <r>
      <rPr>
        <sz val="9"/>
        <rFont val="Verdana"/>
        <family val="2"/>
      </rPr>
      <t>&gt; Les emplois directs à créer doivent correspondre au nombre moyen mensuel par année  de salariés déclarés qui seront vérifiés  sur l'attestation de CNSS modèle 212-2-44.
Il est impératif de renseigner la création prévisionnelle d'emplois directs et indirects en détail et par année.</t>
    </r>
  </si>
  <si>
    <t>% Poids</t>
  </si>
  <si>
    <t>Matériel d'équipement**</t>
  </si>
  <si>
    <t>** y compris les frais d'approche</t>
  </si>
  <si>
    <t>%*</t>
  </si>
  <si>
    <t>Cellule contenant une indication, il suffit de mettre le curseur sur la cellule pour apercevoir le commentaire.</t>
  </si>
  <si>
    <r>
      <rPr>
        <b/>
        <sz val="9"/>
        <rFont val="Verdana"/>
        <family val="2"/>
      </rPr>
      <t>ANPMExpert:</t>
    </r>
    <r>
      <rPr>
        <sz val="9"/>
        <rFont val="Verdana"/>
        <family val="2"/>
      </rPr>
      <t xml:space="preserve">
&gt; Il est necessaire de renseigner le montant TTC selon le taux de TVA appliqué. Par défaut, le taux de 20% est appliqué à certaines rubriques;
&gt; Merci de noter que certains biens </t>
    </r>
    <r>
      <rPr>
        <u/>
        <sz val="9"/>
        <rFont val="Verdana"/>
        <family val="2"/>
      </rPr>
      <t>importés</t>
    </r>
    <r>
      <rPr>
        <sz val="9"/>
        <rFont val="Verdana"/>
        <family val="2"/>
      </rPr>
      <t xml:space="preserve"> sont exonérés de la TVA pour les entreprises en amorçage (cf. loi de finance 2024). Dans le cas d'exonération, merci de reprendre les montants HT au niveau du montant TTC;
&gt; Essayez de présenter le détail des justificatifs afin de fournir le maximum de détail sur la composition de chaque pièce justificative.</t>
    </r>
  </si>
  <si>
    <r>
      <rPr>
        <b/>
        <sz val="9"/>
        <rFont val="Verdana"/>
        <family val="2"/>
      </rPr>
      <t>ANPMExpert:</t>
    </r>
    <r>
      <rPr>
        <sz val="9"/>
        <rFont val="Verdana"/>
        <family val="2"/>
      </rPr>
      <t xml:space="preserve">
&gt; Il est necessaire de renseigner le déblocage de la prime sur la période prévisionnelle dépendamment de l'état de réalisation du projet d'investissement (cf. Règlement d'appel à projet).</t>
    </r>
  </si>
  <si>
    <t>FINANCEMENT (en KMAD)</t>
  </si>
  <si>
    <t>% Contribution</t>
  </si>
  <si>
    <t>Emplois permenants à créer**</t>
  </si>
  <si>
    <t>Résultat d'exploitation, net d'IS</t>
  </si>
  <si>
    <t>Variation de BFR**</t>
  </si>
  <si>
    <t>Crédit fournisseur (en MAD)</t>
  </si>
  <si>
    <t>Résultat d'exploitation*</t>
  </si>
  <si>
    <t>IS théorique / Résultat d'exploitation</t>
  </si>
  <si>
    <t>© 2025 Deloitte Financial Advisory - Membre de Deloitte Touche Tohmatsu Limited.</t>
  </si>
  <si>
    <t>2030(*)</t>
  </si>
  <si>
    <r>
      <rPr>
        <b/>
        <sz val="9"/>
        <color theme="1"/>
        <rFont val="Verdana"/>
        <family val="2"/>
      </rPr>
      <t>ANPMExpert:</t>
    </r>
    <r>
      <rPr>
        <sz val="9"/>
        <color theme="1"/>
        <rFont val="Verdana"/>
        <family val="2"/>
      </rPr>
      <t xml:space="preserve">
&gt; Merci de renseigner uniquement les dividendes distribués sur la période historique.</t>
    </r>
  </si>
  <si>
    <t xml:space="preserve">
2026</t>
  </si>
  <si>
    <t>RAPP-20/MPS-MT-01/V03/23022026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</si>
</sst>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 _€_-;\-* #,##0.00\ _€_-;_-* &quot;-&quot;??\ _€_-;_-@_-"/>
    <numFmt numFmtId="165" formatCode="####,;\(####,\);0,_-"/>
    <numFmt numFmtId="166" formatCode="#,###,;\(#,###,\);0,_-"/>
    <numFmt numFmtId="167" formatCode="#,###;\(#,###\);0,_-"/>
    <numFmt numFmtId="168" formatCode="&quot;Date de début du projet :&quot;\ dd/mm/yyyy"/>
    <numFmt numFmtId="169" formatCode="_-* #,##0\ _€_-;\-* #,##0\ _€_-;_-* &quot;-&quot;??\ _€_-;_-@_-"/>
    <numFmt numFmtId="170" formatCode="0.00;[Red]0.00"/>
    <numFmt numFmtId="171" formatCode="[$-40C]mmm\-yy;@"/>
    <numFmt numFmtId="172" formatCode="0.0%"/>
    <numFmt numFmtId="173" formatCode="_(* #,##0_);_(* \(#,##0\);_(* &quot; - &quot;_);_(* @_)"/>
    <numFmt numFmtId="174" formatCode="_(* #,##0_)&quot;MAD&quot;;_(* \(#,##0\);_(* &quot; - &quot;_);_(* @_)"/>
    <numFmt numFmtId="175" formatCode="&quot;INV-&quot;###0_ ;\-#,##0\ "/>
    <numFmt numFmtId="176" formatCode="_(* #,##0.0_);_(* \(#,##0.0\);_(* &quot; - &quot;_);_(* @_)"/>
    <numFmt numFmtId="177" formatCode="_(* #,##0.0000_);_(* \(#,##0.0000\);_(* &quot; - &quot;_);_(* @_)"/>
    <numFmt numFmtId="178" formatCode="_(* #,##0.0%_);_(* \(#,##0.0%\);_(* &quot; - &quot;_);_(* @_)"/>
    <numFmt numFmtId="179" formatCode="_(* #,##0\x_);_(* \(#,##0\x\);_(* &quot; - &quot;_);_(* @_)"/>
  </numFmts>
  <fonts count="143">
    <font>
      <sz val="10"/>
      <name val="Arial"/>
    </font>
    <font>
      <sz val="11"/>
      <color indexed="8"/>
      <name val="Calibri"/>
      <family val="2"/>
    </font>
    <font>
      <sz val="10"/>
      <name val="Arial"/>
      <family val="2"/>
    </font>
    <font>
      <sz val="8"/>
      <name val="Arial"/>
      <family val="2"/>
    </font>
    <font>
      <b/>
      <sz val="9"/>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0"/>
      <color indexed="9"/>
      <name val="Arial"/>
      <family val="2"/>
    </font>
    <font>
      <sz val="11"/>
      <color indexed="52"/>
      <name val="Calibri"/>
      <family val="2"/>
    </font>
    <font>
      <sz val="10"/>
      <name val="Arial"/>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font>
    <font>
      <sz val="12"/>
      <name val="CG Times"/>
      <family val="1"/>
    </font>
    <font>
      <sz val="12"/>
      <name val="Arial Narrow"/>
      <family val="2"/>
    </font>
    <font>
      <i/>
      <sz val="10"/>
      <name val="Arial"/>
      <family val="2"/>
    </font>
    <font>
      <u/>
      <sz val="7.1"/>
      <color theme="10"/>
      <name val="Arial"/>
      <family val="2"/>
    </font>
    <font>
      <sz val="10"/>
      <color rgb="FFFF0000"/>
      <name val="Arial"/>
      <family val="2"/>
    </font>
    <font>
      <sz val="10"/>
      <name val="Calibri"/>
      <family val="2"/>
      <scheme val="minor"/>
    </font>
    <font>
      <sz val="10"/>
      <color indexed="62"/>
      <name val="Calibri"/>
      <family val="2"/>
      <scheme val="minor"/>
    </font>
    <font>
      <sz val="9"/>
      <color indexed="62"/>
      <name val="Calibri"/>
      <family val="2"/>
      <scheme val="minor"/>
    </font>
    <font>
      <i/>
      <sz val="9"/>
      <color indexed="62"/>
      <name val="Calibri"/>
      <family val="2"/>
      <scheme val="minor"/>
    </font>
    <font>
      <b/>
      <sz val="9"/>
      <color indexed="62"/>
      <name val="Calibri"/>
      <family val="2"/>
      <scheme val="minor"/>
    </font>
    <font>
      <sz val="9"/>
      <name val="Calibri"/>
      <family val="2"/>
      <scheme val="minor"/>
    </font>
    <font>
      <i/>
      <sz val="9"/>
      <name val="Calibri"/>
      <family val="2"/>
      <scheme val="minor"/>
    </font>
    <font>
      <b/>
      <sz val="9"/>
      <name val="Calibri"/>
      <family val="2"/>
      <scheme val="minor"/>
    </font>
    <font>
      <b/>
      <sz val="9"/>
      <color theme="0"/>
      <name val="Calibri"/>
      <family val="2"/>
      <scheme val="minor"/>
    </font>
    <font>
      <b/>
      <sz val="10"/>
      <name val="Calibri"/>
      <family val="2"/>
      <scheme val="minor"/>
    </font>
    <font>
      <sz val="11"/>
      <name val="Calibri"/>
      <family val="2"/>
      <scheme val="minor"/>
    </font>
    <font>
      <b/>
      <sz val="11"/>
      <color theme="0"/>
      <name val="Calibri"/>
      <family val="2"/>
      <scheme val="minor"/>
    </font>
    <font>
      <b/>
      <i/>
      <sz val="10"/>
      <color rgb="FFC00000"/>
      <name val="Calibri"/>
      <family val="2"/>
      <scheme val="minor"/>
    </font>
    <font>
      <b/>
      <sz val="11"/>
      <name val="Calibri"/>
      <family val="2"/>
      <scheme val="minor"/>
    </font>
    <font>
      <b/>
      <sz val="9"/>
      <color rgb="FF461635"/>
      <name val="Calibri"/>
      <family val="2"/>
      <scheme val="minor"/>
    </font>
    <font>
      <sz val="10"/>
      <color theme="0"/>
      <name val="Arial"/>
      <family val="2"/>
    </font>
    <font>
      <b/>
      <sz val="10"/>
      <color theme="0"/>
      <name val="Calibri"/>
      <family val="2"/>
      <scheme val="minor"/>
    </font>
    <font>
      <i/>
      <sz val="10"/>
      <name val="Calibri"/>
      <family val="2"/>
      <scheme val="minor"/>
    </font>
    <font>
      <sz val="10"/>
      <color rgb="FFFF0000"/>
      <name val="Calibri"/>
      <family val="2"/>
      <scheme val="minor"/>
    </font>
    <font>
      <b/>
      <sz val="14"/>
      <name val="Calibri"/>
      <family val="2"/>
      <scheme val="minor"/>
    </font>
    <font>
      <b/>
      <i/>
      <sz val="12"/>
      <color rgb="FFC00000"/>
      <name val="Calibri"/>
      <family val="2"/>
      <scheme val="minor"/>
    </font>
    <font>
      <b/>
      <sz val="10"/>
      <name val="Arial"/>
      <family val="2"/>
    </font>
    <font>
      <sz val="8"/>
      <color indexed="62"/>
      <name val="Calibri"/>
      <family val="2"/>
      <scheme val="minor"/>
    </font>
    <font>
      <sz val="10"/>
      <color rgb="FF000000"/>
      <name val="Calibri"/>
      <family val="2"/>
    </font>
    <font>
      <b/>
      <sz val="9"/>
      <color rgb="FF000000"/>
      <name val="Calibri"/>
      <family val="2"/>
    </font>
    <font>
      <sz val="8"/>
      <color theme="0" tint="-0.499984740745262"/>
      <name val="Calibri"/>
      <family val="2"/>
      <scheme val="minor"/>
    </font>
    <font>
      <sz val="10"/>
      <color theme="1" tint="0.499984740745262"/>
      <name val="Andalus"/>
      <family val="1"/>
    </font>
    <font>
      <sz val="10"/>
      <color theme="1" tint="0.499984740745262"/>
      <name val="Calibri"/>
      <family val="2"/>
      <scheme val="minor"/>
    </font>
    <font>
      <sz val="9"/>
      <color indexed="81"/>
      <name val="Tahoma"/>
      <family val="2"/>
    </font>
    <font>
      <b/>
      <sz val="9"/>
      <color indexed="81"/>
      <name val="Tahoma"/>
      <family val="2"/>
    </font>
    <font>
      <u/>
      <sz val="8"/>
      <color theme="3"/>
      <name val="Arial"/>
      <family val="2"/>
    </font>
    <font>
      <u/>
      <sz val="10"/>
      <color theme="11"/>
      <name val="Arial"/>
      <family val="2"/>
    </font>
    <font>
      <b/>
      <i/>
      <sz val="9"/>
      <name val="Calibri"/>
      <family val="2"/>
      <scheme val="minor"/>
    </font>
    <font>
      <b/>
      <sz val="10"/>
      <color rgb="FFFF0000"/>
      <name val="Calibri"/>
      <family val="2"/>
      <scheme val="minor"/>
    </font>
    <font>
      <b/>
      <sz val="9"/>
      <color rgb="FFFF0000"/>
      <name val="Calibri"/>
      <family val="2"/>
      <scheme val="minor"/>
    </font>
    <font>
      <sz val="11"/>
      <color theme="1"/>
      <name val="Verdana"/>
      <family val="2"/>
    </font>
    <font>
      <i/>
      <sz val="10"/>
      <color theme="0"/>
      <name val="Arial"/>
      <family val="2"/>
    </font>
    <font>
      <u/>
      <sz val="11"/>
      <color theme="10"/>
      <name val="Calibri"/>
      <family val="2"/>
      <scheme val="minor"/>
    </font>
    <font>
      <i/>
      <sz val="8"/>
      <name val="Arial"/>
      <family val="2"/>
    </font>
    <font>
      <sz val="10"/>
      <color theme="0"/>
      <name val="Verdana"/>
      <family val="2"/>
    </font>
    <font>
      <i/>
      <sz val="8"/>
      <name val="Verdana"/>
      <family val="2"/>
    </font>
    <font>
      <b/>
      <i/>
      <sz val="8"/>
      <name val="Arial"/>
      <family val="2"/>
    </font>
    <font>
      <b/>
      <sz val="16"/>
      <color rgb="FF126388"/>
      <name val="Verdana"/>
      <family val="2"/>
    </font>
    <font>
      <b/>
      <i/>
      <sz val="9"/>
      <color rgb="FF51B100"/>
      <name val="Arial"/>
      <family val="2"/>
    </font>
    <font>
      <sz val="8"/>
      <color rgb="FF83878A"/>
      <name val="Verdana"/>
      <family val="2"/>
    </font>
    <font>
      <i/>
      <sz val="9"/>
      <color rgb="FF51B100"/>
      <name val="Verdana"/>
      <family val="2"/>
    </font>
    <font>
      <b/>
      <sz val="16"/>
      <color rgb="FF51B100"/>
      <name val="Verdana"/>
      <family val="2"/>
    </font>
    <font>
      <sz val="6"/>
      <color theme="1"/>
      <name val="Verdana"/>
      <family val="2"/>
    </font>
    <font>
      <sz val="5"/>
      <color theme="1"/>
      <name val="Verdana"/>
      <family val="2"/>
    </font>
    <font>
      <b/>
      <sz val="8"/>
      <color rgb="FF126388"/>
      <name val="Verdana"/>
      <family val="2"/>
    </font>
    <font>
      <sz val="8"/>
      <name val="Verdana"/>
      <family val="2"/>
    </font>
    <font>
      <b/>
      <sz val="6"/>
      <color rgb="FF51B100"/>
      <name val="Arial"/>
      <family val="2"/>
    </font>
    <font>
      <b/>
      <sz val="9"/>
      <color theme="0"/>
      <name val="Verdana"/>
      <family val="2"/>
    </font>
    <font>
      <b/>
      <sz val="8"/>
      <color theme="0"/>
      <name val="Arial"/>
      <family val="2"/>
    </font>
    <font>
      <sz val="8"/>
      <color theme="0"/>
      <name val="Arial"/>
      <family val="2"/>
    </font>
    <font>
      <b/>
      <sz val="8"/>
      <name val="Arial"/>
      <family val="2"/>
    </font>
    <font>
      <b/>
      <sz val="9"/>
      <color rgb="FF000000"/>
      <name val="Verdana"/>
      <family val="2"/>
    </font>
    <font>
      <b/>
      <sz val="12"/>
      <color rgb="FF51B100"/>
      <name val="Verdana"/>
      <family val="2"/>
    </font>
    <font>
      <b/>
      <sz val="8"/>
      <color rgb="FF51B100"/>
      <name val="Verdana"/>
      <family val="2"/>
    </font>
    <font>
      <u/>
      <sz val="8"/>
      <name val="Arial"/>
      <family val="2"/>
    </font>
    <font>
      <b/>
      <u/>
      <sz val="8"/>
      <name val="Arial"/>
      <family val="2"/>
    </font>
    <font>
      <b/>
      <u val="singleAccounting"/>
      <sz val="9"/>
      <color rgb="FF51B100"/>
      <name val="Verdana"/>
      <family val="2"/>
    </font>
    <font>
      <b/>
      <u val="singleAccounting"/>
      <sz val="9"/>
      <color indexed="62"/>
      <name val="Verdana"/>
      <family val="2"/>
    </font>
    <font>
      <b/>
      <u val="singleAccounting"/>
      <sz val="8"/>
      <name val="Arial"/>
      <family val="2"/>
    </font>
    <font>
      <b/>
      <sz val="8.5"/>
      <color indexed="9"/>
      <name val="Verdana"/>
      <family val="2"/>
    </font>
    <font>
      <sz val="7"/>
      <name val="Arial"/>
      <family val="2"/>
    </font>
    <font>
      <i/>
      <sz val="7"/>
      <name val="Arial"/>
      <family val="2"/>
    </font>
    <font>
      <sz val="8"/>
      <color rgb="FFFF0000"/>
      <name val="Arial"/>
      <family val="2"/>
    </font>
    <font>
      <sz val="8"/>
      <color theme="0"/>
      <name val="Calibri"/>
      <family val="2"/>
      <scheme val="minor"/>
    </font>
    <font>
      <vertAlign val="superscript"/>
      <sz val="6.8"/>
      <name val="Arial"/>
      <family val="2"/>
    </font>
    <font>
      <i/>
      <vertAlign val="superscript"/>
      <sz val="5.95"/>
      <name val="Arial"/>
      <family val="2"/>
    </font>
    <font>
      <sz val="8"/>
      <color theme="1"/>
      <name val="Arial"/>
      <family val="2"/>
    </font>
    <font>
      <b/>
      <sz val="8"/>
      <color theme="1"/>
      <name val="Arial"/>
      <family val="2"/>
    </font>
    <font>
      <vertAlign val="superscript"/>
      <sz val="7.2"/>
      <name val="Arial"/>
      <family val="2"/>
    </font>
    <font>
      <i/>
      <vertAlign val="superscript"/>
      <sz val="6.3"/>
      <name val="Arial"/>
      <family val="2"/>
    </font>
    <font>
      <sz val="10"/>
      <color theme="1"/>
      <name val="Arial"/>
      <family val="2"/>
    </font>
    <font>
      <i/>
      <sz val="8"/>
      <color theme="0"/>
      <name val="Arial"/>
      <family val="2"/>
    </font>
    <font>
      <b/>
      <i/>
      <sz val="10"/>
      <color theme="0"/>
      <name val="Arial"/>
      <family val="2"/>
    </font>
    <font>
      <b/>
      <i/>
      <sz val="10"/>
      <color theme="1"/>
      <name val="Arial"/>
      <family val="2"/>
    </font>
    <font>
      <sz val="9"/>
      <name val="Verdana"/>
      <family val="2"/>
    </font>
    <font>
      <b/>
      <sz val="9"/>
      <color indexed="9"/>
      <name val="Arial"/>
      <family val="2"/>
    </font>
    <font>
      <sz val="7.65"/>
      <color indexed="9"/>
      <name val="Arial"/>
      <family val="2"/>
    </font>
    <font>
      <b/>
      <sz val="9"/>
      <name val="Verdana"/>
      <family val="2"/>
    </font>
    <font>
      <b/>
      <sz val="6"/>
      <color theme="0"/>
      <name val="Arial"/>
      <family val="2"/>
    </font>
    <font>
      <b/>
      <i/>
      <sz val="7"/>
      <color indexed="9"/>
      <name val="Verdana"/>
      <family val="2"/>
    </font>
    <font>
      <b/>
      <u val="singleAccounting"/>
      <sz val="7"/>
      <color theme="1"/>
      <name val="Arial"/>
      <family val="2"/>
    </font>
    <font>
      <b/>
      <sz val="7"/>
      <color indexed="9"/>
      <name val="Arial"/>
      <family val="2"/>
    </font>
    <font>
      <sz val="9"/>
      <color rgb="FF51B100"/>
      <name val="Verdana"/>
      <family val="2"/>
    </font>
    <font>
      <b/>
      <sz val="9"/>
      <color theme="1"/>
      <name val="Verdana"/>
      <family val="2"/>
    </font>
    <font>
      <u/>
      <sz val="10"/>
      <name val="Arial"/>
      <family val="2"/>
    </font>
    <font>
      <b/>
      <i/>
      <sz val="10"/>
      <name val="Arial"/>
      <family val="2"/>
    </font>
    <font>
      <b/>
      <i/>
      <u/>
      <sz val="8"/>
      <name val="Arial"/>
      <family val="2"/>
    </font>
    <font>
      <sz val="10"/>
      <color theme="1"/>
      <name val="Calibri"/>
      <family val="2"/>
      <scheme val="minor"/>
    </font>
    <font>
      <sz val="10"/>
      <color theme="1"/>
      <name val="Arial"/>
      <family val="2"/>
    </font>
    <font>
      <b/>
      <sz val="8"/>
      <color theme="1"/>
      <name val="Verdana"/>
      <family val="2"/>
    </font>
    <font>
      <sz val="9"/>
      <color theme="1"/>
      <name val="Verdana"/>
      <family val="2"/>
    </font>
    <font>
      <b/>
      <u val="singleAccounting"/>
      <sz val="8"/>
      <color theme="1"/>
      <name val="Arial"/>
      <family val="2"/>
    </font>
    <font>
      <b/>
      <u val="singleAccounting"/>
      <sz val="9"/>
      <color theme="1"/>
      <name val="Verdana"/>
      <family val="2"/>
    </font>
    <font>
      <b/>
      <sz val="10"/>
      <color theme="1"/>
      <name val="Calibri"/>
      <family val="2"/>
      <scheme val="minor"/>
    </font>
    <font>
      <b/>
      <sz val="8.5"/>
      <color theme="1"/>
      <name val="Verdana"/>
      <family val="2"/>
    </font>
    <font>
      <sz val="9"/>
      <color theme="1"/>
      <name val="Calibri"/>
      <family val="2"/>
      <scheme val="minor"/>
    </font>
    <font>
      <u/>
      <sz val="8"/>
      <color theme="1"/>
      <name val="Arial"/>
      <family val="2"/>
    </font>
    <font>
      <b/>
      <sz val="9"/>
      <color theme="1"/>
      <name val="Calibri"/>
      <family val="2"/>
      <scheme val="minor"/>
    </font>
    <font>
      <b/>
      <i/>
      <sz val="9"/>
      <color theme="1"/>
      <name val="Calibri"/>
      <family val="2"/>
      <scheme val="minor"/>
    </font>
    <font>
      <u/>
      <sz val="9"/>
      <name val="Verdana"/>
      <family val="2"/>
    </font>
    <font>
      <b/>
      <i/>
      <sz val="8"/>
      <color theme="0"/>
      <name val="Arial"/>
      <family val="2"/>
    </font>
    <font>
      <sz val="5"/>
      <color theme="0"/>
      <name val="Verdana"/>
      <family val="2"/>
    </font>
    <font>
      <b/>
      <i/>
      <sz val="8"/>
      <color theme="1"/>
      <name val="Arial"/>
      <family val="2"/>
    </font>
    <font>
      <i/>
      <sz val="8"/>
      <color theme="1"/>
      <name val="Arial"/>
      <family val="2"/>
    </font>
    <font>
      <b/>
      <sz val="10"/>
      <color theme="1"/>
      <name val="Arial"/>
      <family val="2"/>
    </font>
    <font>
      <i/>
      <sz val="9"/>
      <color theme="1"/>
      <name val="Calibri"/>
      <family val="2"/>
      <scheme val="minor"/>
    </font>
    <font>
      <sz val="8"/>
      <color theme="1"/>
      <name val="Calibri"/>
      <family val="2"/>
      <scheme val="minor"/>
    </font>
    <font>
      <b/>
      <sz val="6"/>
      <color rgb="FF00B050"/>
      <name val="Verdana"/>
      <family val="2"/>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4"/>
        <bgColor indexed="64"/>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1"/>
        <bgColor indexed="64"/>
      </patternFill>
    </fill>
    <fill>
      <patternFill patternType="solid">
        <fgColor rgb="FF51B100"/>
        <bgColor indexed="64"/>
      </patternFill>
    </fill>
    <fill>
      <patternFill patternType="solid">
        <fgColor rgb="FF126388"/>
        <bgColor indexed="64"/>
      </patternFill>
    </fill>
    <fill>
      <patternFill patternType="solid">
        <fgColor rgb="FF83878A"/>
        <bgColor indexed="64"/>
      </patternFill>
    </fill>
    <fill>
      <patternFill patternType="solid">
        <fgColor rgb="FFE3E4E5"/>
        <bgColor indexed="64"/>
      </patternFill>
    </fill>
    <fill>
      <patternFill patternType="solid">
        <fgColor rgb="FFE8F5CF"/>
        <bgColor indexed="64"/>
      </patternFill>
    </fill>
  </fills>
  <borders count="36">
    <border>
      <left/>
      <right/>
      <top/>
      <bottom/>
      <diagonal/>
    </border>
    <border>
      <left style="thin">
        <color indexed="23"/>
      </left>
      <right style="thin">
        <color indexed="23"/>
      </right>
      <top style="thin">
        <color indexed="23"/>
      </top>
      <bottom style="thin">
        <color indexed="23"/>
      </bottom>
      <diagonal/>
    </border>
    <border>
      <left/>
      <right/>
      <top style="medium">
        <color indexed="24"/>
      </top>
      <bottom style="medium">
        <color indexed="2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style="thin">
        <color auto="1"/>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diagonal/>
    </border>
    <border>
      <left/>
      <right style="thin">
        <color theme="0"/>
      </right>
      <top/>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auto="1"/>
      </top>
      <bottom style="thin">
        <color auto="1"/>
      </bottom>
      <diagonal/>
    </border>
    <border>
      <left/>
      <right/>
      <top style="thin">
        <color indexed="64"/>
      </top>
      <bottom style="medium">
        <color indexed="64"/>
      </bottom>
      <diagonal/>
    </border>
    <border>
      <left/>
      <right/>
      <top style="thin">
        <color auto="1"/>
      </top>
      <bottom style="medium">
        <color auto="1"/>
      </bottom>
      <diagonal/>
    </border>
    <border>
      <left/>
      <right/>
      <top style="hair">
        <color theme="3"/>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diagonal/>
    </border>
    <border>
      <left style="thin">
        <color theme="0"/>
      </left>
      <right style="thin">
        <color theme="0"/>
      </right>
      <top style="thin">
        <color auto="1"/>
      </top>
      <bottom style="medium">
        <color indexed="64"/>
      </bottom>
      <diagonal/>
    </border>
    <border>
      <left style="thin">
        <color theme="0"/>
      </left>
      <right style="thin">
        <color theme="0"/>
      </right>
      <top/>
      <bottom/>
      <diagonal/>
    </border>
    <border>
      <left style="medium">
        <color auto="1"/>
      </left>
      <right style="medium">
        <color auto="1"/>
      </right>
      <top style="medium">
        <color auto="1"/>
      </top>
      <bottom style="medium">
        <color auto="1"/>
      </bottom>
      <diagonal/>
    </border>
    <border>
      <left/>
      <right/>
      <top style="thin">
        <color indexed="64"/>
      </top>
      <bottom/>
      <diagonal/>
    </border>
  </borders>
  <cellStyleXfs count="71">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0" borderId="0" applyNumberFormat="0" applyFill="0" applyBorder="0" applyAlignment="0" applyProtection="0"/>
    <xf numFmtId="0" fontId="8" fillId="20" borderId="1" applyNumberFormat="0" applyAlignment="0" applyProtection="0"/>
    <xf numFmtId="0" fontId="9" fillId="21" borderId="2" applyFont="0" applyFill="0" applyBorder="0" applyAlignment="0" applyProtection="0">
      <alignment wrapText="1"/>
    </xf>
    <xf numFmtId="0" fontId="10" fillId="0" borderId="3" applyNumberFormat="0" applyFill="0" applyAlignment="0" applyProtection="0"/>
    <xf numFmtId="0" fontId="11" fillId="22" borderId="4" applyNumberFormat="0" applyFont="0" applyAlignment="0" applyProtection="0"/>
    <xf numFmtId="0" fontId="12" fillId="7" borderId="1" applyNumberFormat="0" applyAlignment="0" applyProtection="0"/>
    <xf numFmtId="0" fontId="13" fillId="3" borderId="0" applyNumberFormat="0" applyBorder="0" applyAlignment="0" applyProtection="0"/>
    <xf numFmtId="0" fontId="28" fillId="0" borderId="0" applyNumberFormat="0" applyFill="0" applyBorder="0" applyAlignment="0" applyProtection="0">
      <alignment vertical="top"/>
      <protection locked="0"/>
    </xf>
    <xf numFmtId="164" fontId="24"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8" fontId="11" fillId="0" borderId="0" applyFont="0" applyFill="0" applyBorder="0" applyAlignment="0" applyProtection="0"/>
    <xf numFmtId="168" fontId="2" fillId="0" borderId="0" applyFont="0" applyFill="0" applyBorder="0" applyAlignment="0" applyProtection="0"/>
    <xf numFmtId="164" fontId="2" fillId="0" borderId="0" applyFont="0" applyFill="0" applyBorder="0" applyAlignment="0" applyProtection="0"/>
    <xf numFmtId="0" fontId="14" fillId="23" borderId="0" applyNumberFormat="0" applyBorder="0" applyAlignment="0" applyProtection="0"/>
    <xf numFmtId="0" fontId="2" fillId="0" borderId="0"/>
    <xf numFmtId="0" fontId="11" fillId="0" borderId="0"/>
    <xf numFmtId="171" fontId="25" fillId="0" borderId="0"/>
    <xf numFmtId="170" fontId="25"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6" fillId="0" borderId="0"/>
    <xf numFmtId="9" fontId="2" fillId="0" borderId="0" applyFont="0" applyFill="0" applyBorder="0" applyAlignment="0" applyProtection="0"/>
    <xf numFmtId="9" fontId="2" fillId="0" borderId="0" applyFont="0" applyFill="0" applyBorder="0" applyAlignment="0" applyProtection="0"/>
    <xf numFmtId="9" fontId="11" fillId="0" borderId="0" applyFont="0" applyFill="0" applyBorder="0" applyAlignment="0" applyProtection="0"/>
    <xf numFmtId="9" fontId="2" fillId="0" borderId="0" applyFont="0" applyFill="0" applyBorder="0" applyAlignment="0" applyProtection="0"/>
    <xf numFmtId="0" fontId="15" fillId="4" borderId="0" applyNumberFormat="0" applyBorder="0" applyAlignment="0" applyProtection="0"/>
    <xf numFmtId="0" fontId="16" fillId="20" borderId="5"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6" applyNumberFormat="0" applyFill="0" applyAlignment="0" applyProtection="0"/>
    <xf numFmtId="0" fontId="20" fillId="0" borderId="7" applyNumberFormat="0" applyFill="0" applyAlignment="0" applyProtection="0"/>
    <xf numFmtId="0" fontId="21" fillId="0" borderId="8" applyNumberFormat="0" applyFill="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24" borderId="10" applyNumberFormat="0" applyAlignment="0" applyProtection="0"/>
    <xf numFmtId="0" fontId="61" fillId="0" borderId="0" applyNumberFormat="0" applyFill="0" applyBorder="0" applyAlignment="0" applyProtection="0"/>
    <xf numFmtId="0" fontId="2" fillId="0" borderId="0"/>
    <xf numFmtId="0" fontId="65" fillId="0" borderId="0"/>
    <xf numFmtId="0" fontId="67" fillId="0" borderId="0" applyNumberFormat="0" applyFill="0" applyBorder="0" applyAlignment="0" applyProtection="0"/>
    <xf numFmtId="164" fontId="2" fillId="0" borderId="0" applyFont="0" applyFill="0" applyBorder="0" applyAlignment="0" applyProtection="0"/>
  </cellStyleXfs>
  <cellXfs count="415">
    <xf numFmtId="0" fontId="0" fillId="0" borderId="0" xfId="0"/>
    <xf numFmtId="0" fontId="30" fillId="0" borderId="0" xfId="0" applyFont="1"/>
    <xf numFmtId="0" fontId="30" fillId="0" borderId="0" xfId="0" applyFont="1" applyAlignment="1">
      <alignment horizontal="center"/>
    </xf>
    <xf numFmtId="0" fontId="31" fillId="0" borderId="0" xfId="0" applyFont="1"/>
    <xf numFmtId="0" fontId="32" fillId="0" borderId="0" xfId="0" applyFont="1"/>
    <xf numFmtId="0" fontId="33" fillId="0" borderId="0" xfId="0" applyFont="1" applyAlignment="1">
      <alignment horizontal="right"/>
    </xf>
    <xf numFmtId="0" fontId="34" fillId="0" borderId="0" xfId="0" applyFont="1" applyAlignment="1">
      <alignment horizontal="center"/>
    </xf>
    <xf numFmtId="0" fontId="34" fillId="0" borderId="0" xfId="0" applyFont="1" applyAlignment="1">
      <alignment horizontal="center" vertical="center" wrapText="1"/>
    </xf>
    <xf numFmtId="0" fontId="35" fillId="0" borderId="0" xfId="0" applyFont="1"/>
    <xf numFmtId="0" fontId="35" fillId="0" borderId="0" xfId="0" applyFont="1" applyAlignment="1">
      <alignment vertical="center" wrapText="1"/>
    </xf>
    <xf numFmtId="0" fontId="31" fillId="0" borderId="14" xfId="0" applyFont="1" applyBorder="1"/>
    <xf numFmtId="0" fontId="30" fillId="0" borderId="0" xfId="40" applyFont="1" applyAlignment="1">
      <alignment horizontal="left" vertical="center"/>
    </xf>
    <xf numFmtId="0" fontId="35" fillId="25" borderId="0" xfId="49" applyFont="1" applyFill="1" applyAlignment="1">
      <alignment horizontal="center"/>
    </xf>
    <xf numFmtId="0" fontId="37" fillId="25" borderId="0" xfId="49" applyFont="1" applyFill="1" applyAlignment="1">
      <alignment horizontal="left"/>
    </xf>
    <xf numFmtId="0" fontId="30" fillId="0" borderId="0" xfId="0" applyFont="1" applyAlignment="1">
      <alignment vertical="center"/>
    </xf>
    <xf numFmtId="1" fontId="30" fillId="0" borderId="0" xfId="52" applyNumberFormat="1" applyFont="1"/>
    <xf numFmtId="1" fontId="40" fillId="0" borderId="0" xfId="52" applyNumberFormat="1" applyFont="1" applyAlignment="1">
      <alignment vertical="center"/>
    </xf>
    <xf numFmtId="1" fontId="30" fillId="0" borderId="0" xfId="52" applyNumberFormat="1" applyFont="1" applyAlignment="1">
      <alignment vertical="center"/>
    </xf>
    <xf numFmtId="1" fontId="30" fillId="0" borderId="0" xfId="52" applyNumberFormat="1" applyFont="1" applyFill="1" applyBorder="1"/>
    <xf numFmtId="0" fontId="30" fillId="0" borderId="0" xfId="0" applyFont="1" applyAlignment="1">
      <alignment horizontal="left" vertical="center" wrapText="1"/>
    </xf>
    <xf numFmtId="0" fontId="35" fillId="0" borderId="0" xfId="0" applyFont="1" applyAlignment="1">
      <alignment horizontal="left" vertical="center" wrapText="1"/>
    </xf>
    <xf numFmtId="0" fontId="39" fillId="0" borderId="0" xfId="0" applyFont="1" applyAlignment="1">
      <alignment horizontal="left" vertical="center" wrapText="1"/>
    </xf>
    <xf numFmtId="0" fontId="37" fillId="0" borderId="0" xfId="0" applyFont="1" applyAlignment="1">
      <alignment horizontal="left" vertical="center"/>
    </xf>
    <xf numFmtId="0" fontId="37" fillId="25" borderId="0" xfId="49" applyFont="1" applyFill="1" applyAlignment="1">
      <alignment horizontal="center"/>
    </xf>
    <xf numFmtId="3" fontId="35" fillId="25" borderId="0" xfId="49" applyNumberFormat="1" applyFont="1" applyFill="1" applyAlignment="1">
      <alignment horizontal="right"/>
    </xf>
    <xf numFmtId="3" fontId="35" fillId="0" borderId="0" xfId="0" applyNumberFormat="1" applyFont="1" applyAlignment="1">
      <alignment horizontal="right"/>
    </xf>
    <xf numFmtId="0" fontId="35" fillId="0" borderId="0" xfId="0" applyFont="1" applyAlignment="1">
      <alignment horizontal="left" indent="1"/>
    </xf>
    <xf numFmtId="3" fontId="35" fillId="0" borderId="0" xfId="0" applyNumberFormat="1" applyFont="1" applyAlignment="1">
      <alignment horizontal="right" indent="2"/>
    </xf>
    <xf numFmtId="0" fontId="39" fillId="0" borderId="0" xfId="0" applyFont="1"/>
    <xf numFmtId="169" fontId="30" fillId="0" borderId="0" xfId="33" applyNumberFormat="1" applyFont="1" applyProtection="1"/>
    <xf numFmtId="0" fontId="37" fillId="0" borderId="0" xfId="49" applyFont="1" applyAlignment="1">
      <alignment horizontal="left"/>
    </xf>
    <xf numFmtId="0" fontId="37" fillId="0" borderId="0" xfId="49" applyFont="1" applyAlignment="1">
      <alignment horizontal="right"/>
    </xf>
    <xf numFmtId="166" fontId="35" fillId="0" borderId="0" xfId="0" applyNumberFormat="1" applyFont="1" applyAlignment="1">
      <alignment horizontal="right" indent="2"/>
    </xf>
    <xf numFmtId="166" fontId="37" fillId="0" borderId="0" xfId="0" applyNumberFormat="1" applyFont="1" applyAlignment="1">
      <alignment horizontal="right" indent="1"/>
    </xf>
    <xf numFmtId="0" fontId="37" fillId="0" borderId="0" xfId="0" applyFont="1" applyAlignment="1">
      <alignment horizontal="left" indent="1"/>
    </xf>
    <xf numFmtId="3" fontId="35" fillId="0" borderId="0" xfId="0" applyNumberFormat="1" applyFont="1" applyAlignment="1">
      <alignment horizontal="right" indent="1"/>
    </xf>
    <xf numFmtId="0" fontId="44" fillId="0" borderId="0" xfId="0" applyFont="1"/>
    <xf numFmtId="0" fontId="2" fillId="0" borderId="0" xfId="40"/>
    <xf numFmtId="0" fontId="2" fillId="0" borderId="0" xfId="40" applyAlignment="1">
      <alignment horizontal="left"/>
    </xf>
    <xf numFmtId="0" fontId="31" fillId="0" borderId="0" xfId="0" applyFont="1" applyAlignment="1">
      <alignment horizontal="center"/>
    </xf>
    <xf numFmtId="0" fontId="52" fillId="0" borderId="0" xfId="0" applyFont="1" applyAlignment="1">
      <alignment horizontal="center"/>
    </xf>
    <xf numFmtId="0" fontId="0" fillId="0" borderId="0" xfId="0" applyAlignment="1">
      <alignment horizontal="center"/>
    </xf>
    <xf numFmtId="3" fontId="30" fillId="0" borderId="0" xfId="0" applyNumberFormat="1" applyFont="1"/>
    <xf numFmtId="0" fontId="55" fillId="0" borderId="0" xfId="0" applyFont="1" applyAlignment="1">
      <alignment vertical="center"/>
    </xf>
    <xf numFmtId="0" fontId="56" fillId="0" borderId="0" xfId="0" applyFont="1" applyAlignment="1">
      <alignment horizontal="right" vertical="center"/>
    </xf>
    <xf numFmtId="0" fontId="56" fillId="0" borderId="0" xfId="0" applyFont="1" applyAlignment="1">
      <alignment horizontal="left" vertical="center"/>
    </xf>
    <xf numFmtId="0" fontId="57" fillId="0" borderId="0" xfId="0" applyFont="1" applyAlignment="1">
      <alignment horizontal="right" vertical="center"/>
    </xf>
    <xf numFmtId="10" fontId="30" fillId="0" borderId="0" xfId="52" applyNumberFormat="1" applyFont="1" applyProtection="1"/>
    <xf numFmtId="0" fontId="41" fillId="27" borderId="0" xfId="0" applyFont="1" applyFill="1" applyAlignment="1">
      <alignment vertical="center" wrapText="1"/>
    </xf>
    <xf numFmtId="0" fontId="35" fillId="0" borderId="0" xfId="0" applyFont="1" applyAlignment="1">
      <alignment horizontal="right" vertical="center"/>
    </xf>
    <xf numFmtId="165" fontId="37" fillId="0" borderId="0" xfId="0" applyNumberFormat="1" applyFont="1" applyAlignment="1">
      <alignment horizontal="right" vertical="center"/>
    </xf>
    <xf numFmtId="167" fontId="38" fillId="0" borderId="0" xfId="0" applyNumberFormat="1" applyFont="1" applyAlignment="1">
      <alignment horizontal="right" vertical="center"/>
    </xf>
    <xf numFmtId="169" fontId="31" fillId="0" borderId="0" xfId="0" applyNumberFormat="1" applyFont="1"/>
    <xf numFmtId="3" fontId="2" fillId="0" borderId="0" xfId="40" applyNumberFormat="1"/>
    <xf numFmtId="1" fontId="30" fillId="0" borderId="0" xfId="52" applyNumberFormat="1" applyFont="1" applyFill="1"/>
    <xf numFmtId="0" fontId="48" fillId="0" borderId="0" xfId="0" applyFont="1" applyAlignment="1">
      <alignment horizontal="center" vertical="center"/>
    </xf>
    <xf numFmtId="0" fontId="63" fillId="0" borderId="0" xfId="0" applyFont="1"/>
    <xf numFmtId="0" fontId="64" fillId="0" borderId="0" xfId="0" applyFont="1" applyAlignment="1">
      <alignment horizontal="right" vertical="center"/>
    </xf>
    <xf numFmtId="1" fontId="63" fillId="0" borderId="0" xfId="52" applyNumberFormat="1" applyFont="1" applyFill="1" applyBorder="1"/>
    <xf numFmtId="0" fontId="56" fillId="0" borderId="0" xfId="0" applyFont="1" applyAlignment="1">
      <alignment vertical="center"/>
    </xf>
    <xf numFmtId="0" fontId="3" fillId="27" borderId="0" xfId="68" applyFont="1" applyFill="1" applyAlignment="1">
      <alignment horizontal="left" vertical="center"/>
    </xf>
    <xf numFmtId="0" fontId="3" fillId="29" borderId="0" xfId="68" applyFont="1" applyFill="1" applyAlignment="1">
      <alignment horizontal="left" vertical="center"/>
    </xf>
    <xf numFmtId="0" fontId="66" fillId="27" borderId="0" xfId="68" applyFont="1" applyFill="1" applyAlignment="1">
      <alignment horizontal="left" vertical="center"/>
    </xf>
    <xf numFmtId="0" fontId="66" fillId="29" borderId="0" xfId="68" applyFont="1" applyFill="1" applyAlignment="1">
      <alignment horizontal="left" vertical="center"/>
    </xf>
    <xf numFmtId="14" fontId="68" fillId="27" borderId="0" xfId="68" applyNumberFormat="1" applyFont="1" applyFill="1" applyAlignment="1">
      <alignment horizontal="left" vertical="center"/>
    </xf>
    <xf numFmtId="0" fontId="69" fillId="27" borderId="0" xfId="68" applyFont="1" applyFill="1" applyAlignment="1">
      <alignment horizontal="left" vertical="center"/>
    </xf>
    <xf numFmtId="0" fontId="65" fillId="27" borderId="0" xfId="68" applyFill="1"/>
    <xf numFmtId="0" fontId="70" fillId="27" borderId="0" xfId="68" applyFont="1" applyFill="1"/>
    <xf numFmtId="0" fontId="73" fillId="0" borderId="0" xfId="68" applyFont="1" applyAlignment="1">
      <alignment horizontal="left" vertical="center"/>
    </xf>
    <xf numFmtId="0" fontId="65" fillId="29" borderId="0" xfId="68" applyFill="1"/>
    <xf numFmtId="0" fontId="3" fillId="29" borderId="0" xfId="69" applyNumberFormat="1" applyFont="1" applyFill="1" applyAlignment="1">
      <alignment horizontal="left" vertical="center"/>
    </xf>
    <xf numFmtId="0" fontId="76" fillId="27" borderId="0" xfId="68" applyFont="1" applyFill="1" applyAlignment="1">
      <alignment horizontal="left" vertical="center"/>
    </xf>
    <xf numFmtId="0" fontId="74" fillId="27" borderId="0" xfId="68" applyFont="1" applyFill="1" applyAlignment="1">
      <alignment horizontal="left" vertical="center" wrapText="1"/>
    </xf>
    <xf numFmtId="0" fontId="77" fillId="27" borderId="0" xfId="68" applyFont="1" applyFill="1" applyAlignment="1">
      <alignment horizontal="justify" vertical="top" wrapText="1"/>
    </xf>
    <xf numFmtId="0" fontId="78" fillId="27" borderId="0" xfId="68" applyFont="1" applyFill="1" applyAlignment="1">
      <alignment vertical="top" wrapText="1"/>
    </xf>
    <xf numFmtId="0" fontId="80" fillId="0" borderId="0" xfId="0" applyFont="1"/>
    <xf numFmtId="0" fontId="79" fillId="27" borderId="0" xfId="68" applyFont="1" applyFill="1" applyAlignment="1">
      <alignment horizontal="left" wrapText="1"/>
    </xf>
    <xf numFmtId="0" fontId="81" fillId="27" borderId="0" xfId="68" applyFont="1" applyFill="1" applyAlignment="1">
      <alignment horizontal="left"/>
    </xf>
    <xf numFmtId="0" fontId="3" fillId="0" borderId="0" xfId="0" applyFont="1" applyAlignment="1">
      <alignment horizontal="left" vertical="center"/>
    </xf>
    <xf numFmtId="0" fontId="83" fillId="32" borderId="13" xfId="44" applyFont="1" applyFill="1" applyBorder="1" applyAlignment="1">
      <alignment horizontal="left" vertical="center" indent="1"/>
    </xf>
    <xf numFmtId="174" fontId="80" fillId="33" borderId="12" xfId="0" applyNumberFormat="1" applyFont="1" applyFill="1" applyBorder="1" applyAlignment="1">
      <alignment horizontal="left" vertical="center"/>
    </xf>
    <xf numFmtId="0" fontId="86" fillId="0" borderId="0" xfId="0" applyFont="1" applyAlignment="1">
      <alignment horizontal="left"/>
    </xf>
    <xf numFmtId="175" fontId="75" fillId="0" borderId="12" xfId="0" applyNumberFormat="1" applyFont="1" applyBorder="1" applyAlignment="1">
      <alignment horizontal="left" vertical="top"/>
    </xf>
    <xf numFmtId="175" fontId="80" fillId="34" borderId="12" xfId="0" applyNumberFormat="1" applyFont="1" applyFill="1" applyBorder="1" applyAlignment="1">
      <alignment horizontal="left" vertical="top"/>
    </xf>
    <xf numFmtId="0" fontId="80" fillId="34" borderId="12" xfId="0" applyFont="1" applyFill="1" applyBorder="1" applyAlignment="1">
      <alignment horizontal="left" vertical="center"/>
    </xf>
    <xf numFmtId="174" fontId="80" fillId="34" borderId="12" xfId="0" applyNumberFormat="1" applyFont="1" applyFill="1" applyBorder="1" applyAlignment="1">
      <alignment horizontal="left" vertical="center"/>
    </xf>
    <xf numFmtId="164" fontId="80" fillId="34" borderId="12" xfId="0" applyNumberFormat="1" applyFont="1" applyFill="1" applyBorder="1" applyAlignment="1">
      <alignment horizontal="left" vertical="center"/>
    </xf>
    <xf numFmtId="0" fontId="88" fillId="0" borderId="0" xfId="0" applyFont="1"/>
    <xf numFmtId="169" fontId="35" fillId="0" borderId="0" xfId="35" applyNumberFormat="1" applyFont="1" applyFill="1" applyBorder="1" applyAlignment="1" applyProtection="1">
      <alignment horizontal="right" indent="1"/>
      <protection locked="0"/>
    </xf>
    <xf numFmtId="0" fontId="35" fillId="0" borderId="0" xfId="40" applyFont="1"/>
    <xf numFmtId="3" fontId="35" fillId="0" borderId="0" xfId="40" applyNumberFormat="1" applyFont="1" applyAlignment="1">
      <alignment horizontal="right"/>
    </xf>
    <xf numFmtId="0" fontId="2" fillId="0" borderId="0" xfId="40" applyAlignment="1">
      <alignment vertical="center"/>
    </xf>
    <xf numFmtId="0" fontId="60" fillId="0" borderId="0" xfId="40" applyFont="1" applyAlignment="1">
      <alignment vertical="center"/>
    </xf>
    <xf numFmtId="0" fontId="44" fillId="0" borderId="0" xfId="40" applyFont="1" applyAlignment="1">
      <alignment horizontal="left"/>
    </xf>
    <xf numFmtId="0" fontId="27" fillId="0" borderId="0" xfId="40" quotePrefix="1" applyFont="1" applyAlignment="1">
      <alignment vertical="center"/>
    </xf>
    <xf numFmtId="0" fontId="47" fillId="0" borderId="0" xfId="40" applyFont="1" applyAlignment="1">
      <alignment horizontal="left" vertical="center"/>
    </xf>
    <xf numFmtId="0" fontId="2" fillId="0" borderId="0" xfId="40" applyAlignment="1">
      <alignment horizontal="left" vertical="center"/>
    </xf>
    <xf numFmtId="0" fontId="37" fillId="0" borderId="0" xfId="40" applyFont="1" applyAlignment="1">
      <alignment vertical="center" wrapText="1"/>
    </xf>
    <xf numFmtId="3" fontId="35" fillId="0" borderId="0" xfId="49" applyNumberFormat="1" applyFont="1" applyAlignment="1">
      <alignment horizontal="right"/>
    </xf>
    <xf numFmtId="0" fontId="35" fillId="0" borderId="0" xfId="49" applyFont="1" applyAlignment="1">
      <alignment horizontal="center"/>
    </xf>
    <xf numFmtId="0" fontId="45" fillId="0" borderId="0" xfId="40" applyFont="1"/>
    <xf numFmtId="0" fontId="3" fillId="0" borderId="0" xfId="0" applyFont="1" applyAlignment="1">
      <alignment horizontal="left"/>
    </xf>
    <xf numFmtId="0" fontId="39" fillId="0" borderId="0" xfId="0" applyFont="1" applyAlignment="1">
      <alignment vertical="center" wrapText="1"/>
    </xf>
    <xf numFmtId="0" fontId="3" fillId="0" borderId="0" xfId="35" applyNumberFormat="1" applyFont="1" applyFill="1" applyBorder="1" applyAlignment="1" applyProtection="1">
      <alignment horizontal="left" vertical="center"/>
    </xf>
    <xf numFmtId="176" fontId="85" fillId="0" borderId="0" xfId="35" applyNumberFormat="1" applyFont="1" applyFill="1" applyBorder="1" applyAlignment="1" applyProtection="1">
      <alignment horizontal="left" vertical="center"/>
      <protection locked="0"/>
    </xf>
    <xf numFmtId="176" fontId="3" fillId="28" borderId="0" xfId="35" applyNumberFormat="1" applyFont="1" applyFill="1" applyBorder="1" applyAlignment="1" applyProtection="1">
      <alignment horizontal="left" vertical="center"/>
      <protection locked="0"/>
    </xf>
    <xf numFmtId="176" fontId="89" fillId="28" borderId="0" xfId="35" applyNumberFormat="1" applyFont="1" applyFill="1" applyBorder="1" applyAlignment="1" applyProtection="1">
      <alignment horizontal="left" vertical="center"/>
      <protection locked="0"/>
    </xf>
    <xf numFmtId="176" fontId="3" fillId="34" borderId="0" xfId="35" applyNumberFormat="1" applyFont="1" applyFill="1" applyBorder="1" applyAlignment="1" applyProtection="1">
      <alignment horizontal="left" vertical="center"/>
      <protection locked="0"/>
    </xf>
    <xf numFmtId="176" fontId="3" fillId="34" borderId="0" xfId="0" applyNumberFormat="1" applyFont="1" applyFill="1" applyAlignment="1">
      <alignment horizontal="left" vertical="center"/>
    </xf>
    <xf numFmtId="176" fontId="85" fillId="34" borderId="0" xfId="35" applyNumberFormat="1" applyFont="1" applyFill="1" applyBorder="1" applyAlignment="1" applyProtection="1">
      <alignment horizontal="left" vertical="center"/>
      <protection locked="0"/>
    </xf>
    <xf numFmtId="176" fontId="89" fillId="34" borderId="0" xfId="35" applyNumberFormat="1" applyFont="1" applyFill="1" applyBorder="1" applyAlignment="1" applyProtection="1">
      <alignment horizontal="left" vertical="center"/>
      <protection locked="0"/>
    </xf>
    <xf numFmtId="0" fontId="0" fillId="33" borderId="0" xfId="0" applyFill="1"/>
    <xf numFmtId="0" fontId="68" fillId="28" borderId="0" xfId="0" applyFont="1" applyFill="1" applyAlignment="1">
      <alignment horizontal="left" vertical="center" indent="1"/>
    </xf>
    <xf numFmtId="0" fontId="68" fillId="28" borderId="0" xfId="40" applyFont="1" applyFill="1" applyAlignment="1">
      <alignment horizontal="left" vertical="center" indent="1"/>
    </xf>
    <xf numFmtId="176" fontId="85" fillId="33" borderId="0" xfId="35" applyNumberFormat="1" applyFont="1" applyFill="1" applyBorder="1" applyAlignment="1" applyProtection="1">
      <alignment horizontal="left" vertical="center"/>
    </xf>
    <xf numFmtId="0" fontId="85" fillId="28" borderId="0" xfId="0" applyFont="1" applyFill="1" applyAlignment="1">
      <alignment horizontal="left" vertical="center"/>
    </xf>
    <xf numFmtId="176" fontId="85" fillId="28" borderId="0" xfId="35" applyNumberFormat="1" applyFont="1" applyFill="1" applyBorder="1" applyAlignment="1" applyProtection="1">
      <alignment horizontal="left" vertical="center"/>
      <protection locked="0"/>
    </xf>
    <xf numFmtId="0" fontId="85" fillId="33" borderId="0" xfId="0" applyFont="1" applyFill="1" applyAlignment="1">
      <alignment horizontal="left" vertical="center"/>
    </xf>
    <xf numFmtId="0" fontId="83" fillId="31" borderId="20" xfId="0" applyFont="1" applyFill="1" applyBorder="1" applyAlignment="1">
      <alignment horizontal="left" vertical="center"/>
    </xf>
    <xf numFmtId="176" fontId="83" fillId="31" borderId="20" xfId="35" applyNumberFormat="1" applyFont="1" applyFill="1" applyBorder="1" applyAlignment="1" applyProtection="1">
      <alignment horizontal="left" vertical="center"/>
    </xf>
    <xf numFmtId="0" fontId="85" fillId="33" borderId="18" xfId="0" applyFont="1" applyFill="1" applyBorder="1" applyAlignment="1">
      <alignment horizontal="left" vertical="center"/>
    </xf>
    <xf numFmtId="176" fontId="85" fillId="33" borderId="18" xfId="35" applyNumberFormat="1" applyFont="1" applyFill="1" applyBorder="1" applyAlignment="1" applyProtection="1">
      <alignment horizontal="left" vertical="center"/>
    </xf>
    <xf numFmtId="0" fontId="37" fillId="33" borderId="18" xfId="0" applyFont="1" applyFill="1" applyBorder="1" applyAlignment="1">
      <alignment horizontal="left"/>
    </xf>
    <xf numFmtId="176" fontId="3" fillId="0" borderId="0" xfId="0" applyNumberFormat="1" applyFont="1" applyAlignment="1">
      <alignment horizontal="left" vertical="center"/>
    </xf>
    <xf numFmtId="0" fontId="68" fillId="34" borderId="0" xfId="0" applyFont="1" applyFill="1" applyAlignment="1">
      <alignment horizontal="left" vertical="center" indent="1"/>
    </xf>
    <xf numFmtId="176" fontId="90" fillId="34" borderId="0" xfId="0" applyNumberFormat="1" applyFont="1" applyFill="1" applyAlignment="1">
      <alignment horizontal="left" vertical="center"/>
    </xf>
    <xf numFmtId="0" fontId="3" fillId="34" borderId="0" xfId="0" applyFont="1" applyFill="1" applyAlignment="1">
      <alignment horizontal="left" vertical="center" indent="1"/>
    </xf>
    <xf numFmtId="176" fontId="89" fillId="34" borderId="0" xfId="0" applyNumberFormat="1" applyFont="1" applyFill="1" applyAlignment="1">
      <alignment horizontal="left" vertical="center"/>
    </xf>
    <xf numFmtId="176" fontId="85" fillId="33" borderId="0" xfId="0" applyNumberFormat="1" applyFont="1" applyFill="1" applyAlignment="1">
      <alignment horizontal="left" vertical="center"/>
    </xf>
    <xf numFmtId="0" fontId="91" fillId="0" borderId="0" xfId="0" applyFont="1" applyAlignment="1">
      <alignment horizontal="centerContinuous" vertical="center"/>
    </xf>
    <xf numFmtId="0" fontId="92" fillId="0" borderId="0" xfId="0" applyFont="1" applyAlignment="1">
      <alignment horizontal="centerContinuous" vertical="center"/>
    </xf>
    <xf numFmtId="0" fontId="93" fillId="0" borderId="0" xfId="0" applyFont="1" applyAlignment="1">
      <alignment horizontal="centerContinuous" vertical="center"/>
    </xf>
    <xf numFmtId="0" fontId="94" fillId="30" borderId="12" xfId="0" applyFont="1" applyFill="1" applyBorder="1" applyAlignment="1">
      <alignment horizontal="right" vertical="center"/>
    </xf>
    <xf numFmtId="0" fontId="94" fillId="30" borderId="13" xfId="0" applyFont="1" applyFill="1" applyBorder="1" applyAlignment="1">
      <alignment horizontal="right" vertical="center"/>
    </xf>
    <xf numFmtId="0" fontId="94" fillId="31" borderId="12" xfId="0" applyFont="1" applyFill="1" applyBorder="1" applyAlignment="1">
      <alignment horizontal="right" vertical="center"/>
    </xf>
    <xf numFmtId="0" fontId="94" fillId="31" borderId="13" xfId="0" applyFont="1" applyFill="1" applyBorder="1" applyAlignment="1">
      <alignment horizontal="right" vertical="center"/>
    </xf>
    <xf numFmtId="0" fontId="85" fillId="34" borderId="0" xfId="0" applyFont="1" applyFill="1" applyAlignment="1">
      <alignment horizontal="left" vertical="center"/>
    </xf>
    <xf numFmtId="176" fontId="85" fillId="34" borderId="0" xfId="0" applyNumberFormat="1" applyFont="1" applyFill="1" applyAlignment="1">
      <alignment horizontal="left" vertical="center"/>
    </xf>
    <xf numFmtId="0" fontId="95" fillId="0" borderId="0" xfId="0" applyFont="1" applyAlignment="1">
      <alignment horizontal="left" vertical="center"/>
    </xf>
    <xf numFmtId="177" fontId="3" fillId="0" borderId="21" xfId="0" applyNumberFormat="1" applyFont="1" applyBorder="1" applyAlignment="1">
      <alignment horizontal="left" vertical="center"/>
    </xf>
    <xf numFmtId="169" fontId="37" fillId="0" borderId="0" xfId="35" applyNumberFormat="1" applyFont="1" applyFill="1" applyBorder="1" applyAlignment="1">
      <alignment horizontal="right"/>
    </xf>
    <xf numFmtId="0" fontId="98" fillId="0" borderId="0" xfId="0" applyFont="1"/>
    <xf numFmtId="0" fontId="84" fillId="0" borderId="0" xfId="0" applyFont="1"/>
    <xf numFmtId="0" fontId="3" fillId="0" borderId="0" xfId="49" applyFont="1" applyAlignment="1">
      <alignment horizontal="left" vertical="center"/>
    </xf>
    <xf numFmtId="176" fontId="3" fillId="0" borderId="0" xfId="49" applyNumberFormat="1" applyFont="1" applyAlignment="1">
      <alignment horizontal="left" vertical="center"/>
    </xf>
    <xf numFmtId="176" fontId="3" fillId="0" borderId="0" xfId="35" applyNumberFormat="1" applyFont="1" applyFill="1" applyBorder="1" applyAlignment="1">
      <alignment horizontal="left" vertical="center"/>
    </xf>
    <xf numFmtId="0" fontId="85" fillId="0" borderId="11" xfId="49" applyFont="1" applyBorder="1" applyAlignment="1">
      <alignment horizontal="left" vertical="center"/>
    </xf>
    <xf numFmtId="176" fontId="85" fillId="0" borderId="11" xfId="49" applyNumberFormat="1" applyFont="1" applyBorder="1" applyAlignment="1">
      <alignment horizontal="left" vertical="center"/>
    </xf>
    <xf numFmtId="0" fontId="83" fillId="32" borderId="20" xfId="0" applyFont="1" applyFill="1" applyBorder="1" applyAlignment="1">
      <alignment horizontal="left" vertical="center"/>
    </xf>
    <xf numFmtId="176" fontId="83" fillId="32" borderId="20" xfId="35" applyNumberFormat="1" applyFont="1" applyFill="1" applyBorder="1" applyAlignment="1" applyProtection="1">
      <alignment horizontal="left" vertical="center"/>
    </xf>
    <xf numFmtId="0" fontId="3" fillId="0" borderId="0" xfId="35" applyNumberFormat="1" applyFont="1" applyFill="1" applyBorder="1" applyAlignment="1">
      <alignment horizontal="left" vertical="center"/>
    </xf>
    <xf numFmtId="0" fontId="68" fillId="33" borderId="0" xfId="0" applyFont="1" applyFill="1" applyAlignment="1">
      <alignment horizontal="left" vertical="center" indent="1"/>
    </xf>
    <xf numFmtId="176" fontId="90" fillId="33" borderId="0" xfId="0" applyNumberFormat="1" applyFont="1" applyFill="1" applyAlignment="1">
      <alignment horizontal="left" vertical="center"/>
    </xf>
    <xf numFmtId="176" fontId="3" fillId="33" borderId="0" xfId="49" applyNumberFormat="1" applyFont="1" applyFill="1" applyAlignment="1">
      <alignment horizontal="left" vertical="center"/>
    </xf>
    <xf numFmtId="176" fontId="3" fillId="34" borderId="0" xfId="49" applyNumberFormat="1" applyFont="1" applyFill="1" applyAlignment="1">
      <alignment horizontal="left" vertical="center"/>
    </xf>
    <xf numFmtId="0" fontId="3" fillId="0" borderId="0" xfId="40" applyFont="1" applyAlignment="1">
      <alignment horizontal="left" vertical="center"/>
    </xf>
    <xf numFmtId="176" fontId="30" fillId="0" borderId="0" xfId="0" applyNumberFormat="1" applyFont="1"/>
    <xf numFmtId="176" fontId="30" fillId="33" borderId="0" xfId="0" applyNumberFormat="1" applyFont="1" applyFill="1"/>
    <xf numFmtId="0" fontId="96" fillId="0" borderId="0" xfId="40" applyFont="1" applyAlignment="1">
      <alignment horizontal="left" vertical="center"/>
    </xf>
    <xf numFmtId="176" fontId="83" fillId="29" borderId="20" xfId="35" applyNumberFormat="1" applyFont="1" applyFill="1" applyBorder="1" applyAlignment="1" applyProtection="1">
      <alignment horizontal="left" vertical="center"/>
    </xf>
    <xf numFmtId="0" fontId="3" fillId="0" borderId="0" xfId="40" quotePrefix="1" applyFont="1" applyAlignment="1">
      <alignment horizontal="left" vertical="center"/>
    </xf>
    <xf numFmtId="0" fontId="3" fillId="0" borderId="0" xfId="50" quotePrefix="1" applyFont="1" applyAlignment="1">
      <alignment horizontal="left" vertical="center"/>
    </xf>
    <xf numFmtId="3" fontId="35" fillId="0" borderId="30" xfId="40" applyNumberFormat="1" applyFont="1" applyBorder="1" applyAlignment="1">
      <alignment horizontal="right"/>
    </xf>
    <xf numFmtId="3" fontId="35" fillId="0" borderId="30" xfId="40" applyNumberFormat="1" applyFont="1" applyBorder="1" applyAlignment="1" applyProtection="1">
      <alignment horizontal="right"/>
      <protection locked="0"/>
    </xf>
    <xf numFmtId="176" fontId="3" fillId="0" borderId="0" xfId="40" applyNumberFormat="1" applyFont="1" applyAlignment="1" applyProtection="1">
      <alignment horizontal="left" vertical="center"/>
      <protection locked="0"/>
    </xf>
    <xf numFmtId="0" fontId="38" fillId="30" borderId="0" xfId="49" applyFont="1" applyFill="1" applyAlignment="1">
      <alignment horizontal="left"/>
    </xf>
    <xf numFmtId="0" fontId="83" fillId="30" borderId="0" xfId="40" applyFont="1" applyFill="1" applyAlignment="1">
      <alignment horizontal="left" vertical="center"/>
    </xf>
    <xf numFmtId="176" fontId="83" fillId="30" borderId="0" xfId="40" applyNumberFormat="1" applyFont="1" applyFill="1" applyAlignment="1" applyProtection="1">
      <alignment horizontal="left" vertical="center"/>
      <protection locked="0"/>
    </xf>
    <xf numFmtId="0" fontId="3" fillId="33" borderId="0" xfId="40" applyFont="1" applyFill="1" applyAlignment="1">
      <alignment horizontal="left" vertical="center"/>
    </xf>
    <xf numFmtId="0" fontId="2" fillId="33" borderId="0" xfId="40" applyFill="1"/>
    <xf numFmtId="176" fontId="3" fillId="33" borderId="0" xfId="40" applyNumberFormat="1" applyFont="1" applyFill="1" applyAlignment="1" applyProtection="1">
      <alignment horizontal="left" vertical="center"/>
      <protection locked="0"/>
    </xf>
    <xf numFmtId="176" fontId="3" fillId="33" borderId="0" xfId="40" applyNumberFormat="1" applyFont="1" applyFill="1" applyAlignment="1">
      <alignment horizontal="left" vertical="center"/>
    </xf>
    <xf numFmtId="0" fontId="3" fillId="0" borderId="0" xfId="40" applyFont="1" applyAlignment="1" applyProtection="1">
      <alignment horizontal="left" vertical="center"/>
      <protection locked="0"/>
    </xf>
    <xf numFmtId="0" fontId="96" fillId="0" borderId="0" xfId="50" quotePrefix="1" applyFont="1" applyAlignment="1">
      <alignment horizontal="left" vertical="center"/>
    </xf>
    <xf numFmtId="176" fontId="3" fillId="29" borderId="0" xfId="35" applyNumberFormat="1" applyFont="1" applyFill="1" applyBorder="1" applyAlignment="1">
      <alignment horizontal="left" vertical="center"/>
    </xf>
    <xf numFmtId="3" fontId="4" fillId="0" borderId="0" xfId="40" applyNumberFormat="1" applyFont="1"/>
    <xf numFmtId="176" fontId="101" fillId="0" borderId="0" xfId="40" applyNumberFormat="1" applyFont="1" applyAlignment="1">
      <alignment horizontal="left" vertical="center"/>
    </xf>
    <xf numFmtId="0" fontId="95" fillId="0" borderId="0" xfId="40" applyFont="1" applyAlignment="1">
      <alignment horizontal="left" vertical="center"/>
    </xf>
    <xf numFmtId="176" fontId="102" fillId="0" borderId="0" xfId="40" applyNumberFormat="1" applyFont="1" applyAlignment="1">
      <alignment horizontal="left" vertical="center"/>
    </xf>
    <xf numFmtId="0" fontId="85" fillId="0" borderId="31" xfId="40" applyFont="1" applyBorder="1" applyAlignment="1">
      <alignment horizontal="left" vertical="center"/>
    </xf>
    <xf numFmtId="178" fontId="68" fillId="0" borderId="0" xfId="40" applyNumberFormat="1" applyFont="1" applyAlignment="1">
      <alignment horizontal="left" vertical="center"/>
    </xf>
    <xf numFmtId="178" fontId="106" fillId="30" borderId="0" xfId="49" applyNumberFormat="1" applyFont="1" applyFill="1" applyAlignment="1">
      <alignment horizontal="right" vertical="center"/>
    </xf>
    <xf numFmtId="0" fontId="107" fillId="30" borderId="0" xfId="49" applyFont="1" applyFill="1" applyAlignment="1">
      <alignment horizontal="left" vertical="center"/>
    </xf>
    <xf numFmtId="0" fontId="107" fillId="0" borderId="0" xfId="40" applyFont="1"/>
    <xf numFmtId="176" fontId="101" fillId="0" borderId="0" xfId="40" applyNumberFormat="1" applyFont="1" applyAlignment="1">
      <alignment horizontal="right" vertical="center"/>
    </xf>
    <xf numFmtId="173" fontId="3" fillId="0" borderId="0" xfId="40" applyNumberFormat="1" applyFont="1" applyAlignment="1">
      <alignment horizontal="left" vertical="center"/>
    </xf>
    <xf numFmtId="0" fontId="68" fillId="0" borderId="0" xfId="40" applyFont="1" applyAlignment="1">
      <alignment horizontal="left" vertical="center" indent="1"/>
    </xf>
    <xf numFmtId="173" fontId="84" fillId="30" borderId="0" xfId="49" applyNumberFormat="1" applyFont="1" applyFill="1" applyAlignment="1">
      <alignment horizontal="left" vertical="center"/>
    </xf>
    <xf numFmtId="0" fontId="108" fillId="0" borderId="0" xfId="49" applyFont="1" applyAlignment="1">
      <alignment horizontal="left" vertical="center"/>
    </xf>
    <xf numFmtId="0" fontId="43" fillId="0" borderId="0" xfId="0" applyFont="1" applyAlignment="1">
      <alignment horizontal="left" vertical="center"/>
    </xf>
    <xf numFmtId="0" fontId="35" fillId="0" borderId="0" xfId="0" applyFont="1" applyAlignment="1">
      <alignment vertical="top" wrapText="1"/>
    </xf>
    <xf numFmtId="165" fontId="35" fillId="0" borderId="0" xfId="0" applyNumberFormat="1" applyFont="1" applyAlignment="1">
      <alignment horizontal="center" vertical="top"/>
    </xf>
    <xf numFmtId="165" fontId="37" fillId="0" borderId="0" xfId="0" applyNumberFormat="1" applyFont="1" applyAlignment="1">
      <alignment horizontal="center" vertical="top"/>
    </xf>
    <xf numFmtId="0" fontId="110" fillId="30" borderId="0" xfId="0" applyFont="1" applyFill="1" applyAlignment="1">
      <alignment horizontal="center" vertical="center" wrapText="1"/>
    </xf>
    <xf numFmtId="0" fontId="110" fillId="0" borderId="0" xfId="0" applyFont="1" applyAlignment="1">
      <alignment horizontal="center" vertical="center" wrapText="1"/>
    </xf>
    <xf numFmtId="165" fontId="95" fillId="33" borderId="0" xfId="0" applyNumberFormat="1" applyFont="1" applyFill="1" applyAlignment="1">
      <alignment horizontal="center" vertical="center"/>
    </xf>
    <xf numFmtId="0" fontId="95" fillId="33" borderId="0" xfId="0" applyFont="1" applyFill="1" applyAlignment="1">
      <alignment horizontal="center" vertical="center"/>
    </xf>
    <xf numFmtId="165" fontId="37" fillId="33" borderId="0" xfId="0" applyNumberFormat="1" applyFont="1" applyFill="1" applyAlignment="1">
      <alignment horizontal="right" vertical="center"/>
    </xf>
    <xf numFmtId="0" fontId="39" fillId="0" borderId="0" xfId="0" applyFont="1" applyAlignment="1">
      <alignment horizontal="center" vertical="center"/>
    </xf>
    <xf numFmtId="167" fontId="35" fillId="34" borderId="12" xfId="0" applyNumberFormat="1" applyFont="1" applyFill="1" applyBorder="1" applyAlignment="1" applyProtection="1">
      <alignment horizontal="left" vertical="top" wrapText="1" indent="1"/>
      <protection locked="0"/>
    </xf>
    <xf numFmtId="167" fontId="35" fillId="34" borderId="12" xfId="0" applyNumberFormat="1" applyFont="1" applyFill="1" applyBorder="1" applyAlignment="1" applyProtection="1">
      <alignment horizontal="right" vertical="top" wrapText="1" indent="1"/>
      <protection locked="0"/>
    </xf>
    <xf numFmtId="173" fontId="3" fillId="33" borderId="12" xfId="0" applyNumberFormat="1" applyFont="1" applyFill="1" applyBorder="1" applyAlignment="1" applyProtection="1">
      <alignment horizontal="left" vertical="center"/>
      <protection locked="0"/>
    </xf>
    <xf numFmtId="173" fontId="3" fillId="33" borderId="12" xfId="0" applyNumberFormat="1" applyFont="1" applyFill="1" applyBorder="1" applyAlignment="1">
      <alignment horizontal="left" vertical="center"/>
    </xf>
    <xf numFmtId="173" fontId="3" fillId="34" borderId="12" xfId="0" applyNumberFormat="1" applyFont="1" applyFill="1" applyBorder="1" applyAlignment="1">
      <alignment horizontal="left" vertical="center"/>
    </xf>
    <xf numFmtId="0" fontId="85" fillId="0" borderId="0" xfId="0" applyFont="1" applyAlignment="1">
      <alignment horizontal="left" vertical="center"/>
    </xf>
    <xf numFmtId="0" fontId="85" fillId="0" borderId="19" xfId="0" applyFont="1" applyBorder="1" applyAlignment="1">
      <alignment horizontal="left" vertical="center"/>
    </xf>
    <xf numFmtId="173" fontId="85" fillId="33" borderId="32" xfId="0" applyNumberFormat="1" applyFont="1" applyFill="1" applyBorder="1" applyAlignment="1">
      <alignment horizontal="left" vertical="center"/>
    </xf>
    <xf numFmtId="0" fontId="83" fillId="31" borderId="19" xfId="0" applyFont="1" applyFill="1" applyBorder="1" applyAlignment="1">
      <alignment horizontal="left" vertical="center"/>
    </xf>
    <xf numFmtId="0" fontId="35" fillId="0" borderId="33" xfId="0" applyFont="1" applyBorder="1" applyAlignment="1">
      <alignment vertical="top"/>
    </xf>
    <xf numFmtId="169" fontId="3" fillId="0" borderId="0" xfId="33" applyNumberFormat="1" applyFont="1" applyFill="1" applyBorder="1" applyAlignment="1">
      <alignment horizontal="left" vertical="center"/>
    </xf>
    <xf numFmtId="169" fontId="30" fillId="0" borderId="0" xfId="33" applyNumberFormat="1" applyFont="1" applyFill="1" applyBorder="1"/>
    <xf numFmtId="167" fontId="35" fillId="34" borderId="12" xfId="0" applyNumberFormat="1" applyFont="1" applyFill="1" applyBorder="1" applyAlignment="1" applyProtection="1">
      <alignment horizontal="right" vertical="center"/>
      <protection locked="0"/>
    </xf>
    <xf numFmtId="167" fontId="35" fillId="33" borderId="12" xfId="0" applyNumberFormat="1" applyFont="1" applyFill="1" applyBorder="1" applyAlignment="1" applyProtection="1">
      <alignment horizontal="left" vertical="top" wrapText="1"/>
      <protection locked="0"/>
    </xf>
    <xf numFmtId="178" fontId="68" fillId="33" borderId="12" xfId="0" applyNumberFormat="1" applyFont="1" applyFill="1" applyBorder="1" applyAlignment="1">
      <alignment horizontal="left" vertical="center"/>
    </xf>
    <xf numFmtId="178" fontId="68" fillId="28" borderId="12" xfId="0" applyNumberFormat="1" applyFont="1" applyFill="1" applyBorder="1" applyAlignment="1">
      <alignment horizontal="left" vertical="center"/>
    </xf>
    <xf numFmtId="173" fontId="85" fillId="0" borderId="32" xfId="0" applyNumberFormat="1" applyFont="1" applyBorder="1" applyAlignment="1">
      <alignment horizontal="left" vertical="center"/>
    </xf>
    <xf numFmtId="0" fontId="82" fillId="0" borderId="0" xfId="0" applyFont="1" applyAlignment="1">
      <alignment vertical="center" wrapText="1"/>
    </xf>
    <xf numFmtId="0" fontId="53" fillId="0" borderId="0" xfId="0" applyFont="1" applyAlignment="1">
      <alignment horizontal="right" vertical="center" wrapText="1"/>
    </xf>
    <xf numFmtId="1" fontId="53" fillId="0" borderId="0" xfId="0" applyNumberFormat="1" applyFont="1" applyAlignment="1">
      <alignment horizontal="right" vertical="center" wrapText="1"/>
    </xf>
    <xf numFmtId="10" fontId="30" fillId="0" borderId="0" xfId="52" applyNumberFormat="1" applyFont="1" applyFill="1" applyBorder="1" applyProtection="1"/>
    <xf numFmtId="172" fontId="53" fillId="0" borderId="0" xfId="52" applyNumberFormat="1" applyFont="1" applyFill="1" applyBorder="1" applyAlignment="1">
      <alignment horizontal="right" vertical="center" wrapText="1"/>
    </xf>
    <xf numFmtId="3" fontId="54" fillId="0" borderId="0" xfId="0" applyNumberFormat="1" applyFont="1" applyAlignment="1">
      <alignment horizontal="right" vertical="center" wrapText="1"/>
    </xf>
    <xf numFmtId="176" fontId="85" fillId="0" borderId="0" xfId="0" applyNumberFormat="1" applyFont="1" applyAlignment="1">
      <alignment horizontal="left" vertical="center"/>
    </xf>
    <xf numFmtId="0" fontId="51" fillId="0" borderId="0" xfId="0" applyFont="1"/>
    <xf numFmtId="0" fontId="37" fillId="25" borderId="19" xfId="49" applyFont="1" applyFill="1" applyBorder="1" applyAlignment="1">
      <alignment horizontal="center"/>
    </xf>
    <xf numFmtId="0" fontId="51" fillId="0" borderId="19" xfId="0" applyFont="1" applyBorder="1"/>
    <xf numFmtId="0" fontId="37" fillId="0" borderId="19" xfId="0" applyFont="1" applyBorder="1" applyAlignment="1">
      <alignment horizontal="left"/>
    </xf>
    <xf numFmtId="176" fontId="85" fillId="29" borderId="19" xfId="52" applyNumberFormat="1" applyFont="1" applyFill="1" applyBorder="1" applyAlignment="1" applyProtection="1">
      <alignment horizontal="left" vertical="center"/>
    </xf>
    <xf numFmtId="176" fontId="68" fillId="29" borderId="0" xfId="52" applyNumberFormat="1" applyFont="1" applyFill="1" applyBorder="1" applyAlignment="1" applyProtection="1">
      <alignment horizontal="left" vertical="center"/>
    </xf>
    <xf numFmtId="0" fontId="96" fillId="0" borderId="0" xfId="49" applyFont="1" applyAlignment="1">
      <alignment horizontal="left" vertical="center"/>
    </xf>
    <xf numFmtId="178" fontId="68" fillId="33" borderId="0" xfId="52" applyNumberFormat="1" applyFont="1" applyFill="1" applyBorder="1" applyAlignment="1" applyProtection="1">
      <alignment horizontal="left" vertical="center"/>
    </xf>
    <xf numFmtId="176" fontId="85" fillId="33" borderId="19" xfId="0" applyNumberFormat="1" applyFont="1" applyFill="1" applyBorder="1" applyAlignment="1">
      <alignment horizontal="left" vertical="center"/>
    </xf>
    <xf numFmtId="176" fontId="68" fillId="33" borderId="0" xfId="0" applyNumberFormat="1" applyFont="1" applyFill="1" applyAlignment="1">
      <alignment horizontal="left" vertical="center"/>
    </xf>
    <xf numFmtId="0" fontId="27" fillId="0" borderId="0" xfId="0" applyFont="1"/>
    <xf numFmtId="0" fontId="36" fillId="0" borderId="0" xfId="49" applyFont="1" applyAlignment="1">
      <alignment horizontal="center"/>
    </xf>
    <xf numFmtId="0" fontId="36" fillId="0" borderId="0" xfId="0" quotePrefix="1" applyFont="1" applyAlignment="1">
      <alignment horizontal="left"/>
    </xf>
    <xf numFmtId="0" fontId="94" fillId="31" borderId="12" xfId="0" applyFont="1" applyFill="1" applyBorder="1" applyAlignment="1">
      <alignment horizontal="right" vertical="center" wrapText="1"/>
    </xf>
    <xf numFmtId="3" fontId="35" fillId="34" borderId="12" xfId="0" applyNumberFormat="1" applyFont="1" applyFill="1" applyBorder="1" applyAlignment="1" applyProtection="1">
      <alignment horizontal="right" indent="1"/>
      <protection locked="0"/>
    </xf>
    <xf numFmtId="176" fontId="3" fillId="33" borderId="12" xfId="0" applyNumberFormat="1" applyFont="1" applyFill="1" applyBorder="1" applyAlignment="1">
      <alignment horizontal="left" vertical="center"/>
    </xf>
    <xf numFmtId="178" fontId="68" fillId="33" borderId="12" xfId="52" applyNumberFormat="1" applyFont="1" applyFill="1" applyBorder="1" applyAlignment="1" applyProtection="1">
      <alignment horizontal="left" vertical="center"/>
    </xf>
    <xf numFmtId="0" fontId="62" fillId="0" borderId="0" xfId="0" applyFont="1" applyAlignment="1">
      <alignment horizontal="right" indent="1"/>
    </xf>
    <xf numFmtId="0" fontId="62" fillId="25" borderId="0" xfId="49" applyFont="1" applyFill="1" applyAlignment="1">
      <alignment horizontal="center"/>
    </xf>
    <xf numFmtId="0" fontId="114" fillId="30" borderId="12" xfId="0" applyFont="1" applyFill="1" applyBorder="1" applyAlignment="1">
      <alignment horizontal="right" vertical="center" wrapText="1"/>
    </xf>
    <xf numFmtId="0" fontId="114" fillId="30" borderId="12" xfId="0" applyFont="1" applyFill="1" applyBorder="1" applyAlignment="1">
      <alignment horizontal="right" vertical="center"/>
    </xf>
    <xf numFmtId="0" fontId="96" fillId="0" borderId="0" xfId="0" applyFont="1" applyAlignment="1">
      <alignment horizontal="left" vertical="center"/>
    </xf>
    <xf numFmtId="0" fontId="37" fillId="0" borderId="0" xfId="0" applyFont="1" applyAlignment="1">
      <alignment vertical="center"/>
    </xf>
    <xf numFmtId="173" fontId="85" fillId="33" borderId="12" xfId="0" applyNumberFormat="1" applyFont="1" applyFill="1" applyBorder="1" applyAlignment="1" applyProtection="1">
      <alignment horizontal="left" vertical="center"/>
      <protection locked="0"/>
    </xf>
    <xf numFmtId="178" fontId="71" fillId="33" borderId="12" xfId="52" applyNumberFormat="1" applyFont="1" applyFill="1" applyBorder="1" applyAlignment="1">
      <alignment horizontal="left" vertical="center"/>
    </xf>
    <xf numFmtId="176" fontId="85" fillId="34" borderId="12" xfId="0" applyNumberFormat="1" applyFont="1" applyFill="1" applyBorder="1" applyAlignment="1" applyProtection="1">
      <alignment horizontal="left" vertical="center"/>
      <protection locked="0"/>
    </xf>
    <xf numFmtId="176" fontId="102" fillId="33" borderId="0" xfId="0" applyNumberFormat="1" applyFont="1" applyFill="1" applyAlignment="1">
      <alignment horizontal="left" vertical="center"/>
    </xf>
    <xf numFmtId="0" fontId="115" fillId="33" borderId="12" xfId="0" applyFont="1" applyFill="1" applyBorder="1" applyAlignment="1">
      <alignment horizontal="centerContinuous" vertical="center" wrapText="1"/>
    </xf>
    <xf numFmtId="0" fontId="116" fillId="30" borderId="12" xfId="0" applyFont="1" applyFill="1" applyBorder="1" applyAlignment="1">
      <alignment horizontal="center" vertical="center" wrapText="1"/>
    </xf>
    <xf numFmtId="0" fontId="116" fillId="30" borderId="12" xfId="0" applyFont="1" applyFill="1" applyBorder="1" applyAlignment="1">
      <alignment horizontal="center" vertical="center"/>
    </xf>
    <xf numFmtId="0" fontId="95" fillId="0" borderId="0" xfId="0" applyFont="1" applyAlignment="1">
      <alignment horizontal="center" vertical="center" wrapText="1"/>
    </xf>
    <xf numFmtId="0" fontId="3" fillId="0" borderId="0" xfId="52" applyNumberFormat="1" applyFont="1" applyFill="1" applyBorder="1" applyAlignment="1">
      <alignment horizontal="left" vertical="center"/>
    </xf>
    <xf numFmtId="0" fontId="3" fillId="0" borderId="0" xfId="52" applyNumberFormat="1" applyFont="1" applyFill="1" applyAlignment="1">
      <alignment horizontal="left" vertical="center"/>
    </xf>
    <xf numFmtId="0" fontId="94" fillId="32" borderId="13" xfId="0" applyFont="1" applyFill="1" applyBorder="1" applyAlignment="1">
      <alignment horizontal="right" vertical="center"/>
    </xf>
    <xf numFmtId="0" fontId="68" fillId="0" borderId="0" xfId="52" applyNumberFormat="1" applyFont="1" applyFill="1" applyAlignment="1">
      <alignment horizontal="left" vertical="center" indent="1"/>
    </xf>
    <xf numFmtId="176" fontId="3" fillId="0" borderId="0" xfId="35" applyNumberFormat="1" applyFont="1" applyFill="1" applyBorder="1" applyAlignment="1" applyProtection="1">
      <alignment horizontal="left" vertical="center"/>
    </xf>
    <xf numFmtId="0" fontId="85" fillId="0" borderId="19" xfId="52" applyNumberFormat="1" applyFont="1" applyFill="1" applyBorder="1" applyAlignment="1">
      <alignment horizontal="left" vertical="center"/>
    </xf>
    <xf numFmtId="1" fontId="30" fillId="29" borderId="0" xfId="52" applyNumberFormat="1" applyFont="1" applyFill="1" applyAlignment="1">
      <alignment vertical="center"/>
    </xf>
    <xf numFmtId="0" fontId="3" fillId="29" borderId="0" xfId="35" applyNumberFormat="1" applyFont="1" applyFill="1" applyBorder="1" applyAlignment="1" applyProtection="1">
      <alignment horizontal="left" vertical="center"/>
    </xf>
    <xf numFmtId="0" fontId="68" fillId="0" borderId="0" xfId="52" applyNumberFormat="1" applyFont="1" applyFill="1" applyAlignment="1">
      <alignment horizontal="left" vertical="center"/>
    </xf>
    <xf numFmtId="176" fontId="85" fillId="26" borderId="19" xfId="52" applyNumberFormat="1" applyFont="1" applyFill="1" applyBorder="1" applyAlignment="1">
      <alignment horizontal="left" vertical="center"/>
    </xf>
    <xf numFmtId="176" fontId="85" fillId="34" borderId="19" xfId="35" applyNumberFormat="1" applyFont="1" applyFill="1" applyBorder="1" applyAlignment="1" applyProtection="1">
      <alignment horizontal="left" vertical="center"/>
    </xf>
    <xf numFmtId="176" fontId="3" fillId="33" borderId="12" xfId="52" applyNumberFormat="1" applyFont="1" applyFill="1" applyBorder="1" applyAlignment="1">
      <alignment horizontal="left" vertical="center"/>
    </xf>
    <xf numFmtId="176" fontId="3" fillId="26" borderId="12" xfId="52" applyNumberFormat="1" applyFont="1" applyFill="1" applyBorder="1" applyAlignment="1">
      <alignment horizontal="left" vertical="center"/>
    </xf>
    <xf numFmtId="176" fontId="3" fillId="34" borderId="12" xfId="35" applyNumberFormat="1" applyFont="1" applyFill="1" applyBorder="1" applyAlignment="1" applyProtection="1">
      <alignment horizontal="left" vertical="center"/>
    </xf>
    <xf numFmtId="176" fontId="3" fillId="33" borderId="12" xfId="35" applyNumberFormat="1" applyFont="1" applyFill="1" applyBorder="1" applyAlignment="1" applyProtection="1">
      <alignment horizontal="left" vertical="center"/>
    </xf>
    <xf numFmtId="1" fontId="30" fillId="29" borderId="0" xfId="52" applyNumberFormat="1" applyFont="1" applyFill="1" applyBorder="1"/>
    <xf numFmtId="0" fontId="93" fillId="0" borderId="0" xfId="0" applyFont="1" applyAlignment="1">
      <alignment horizontal="left" vertical="center"/>
    </xf>
    <xf numFmtId="0" fontId="94" fillId="32" borderId="12" xfId="0" applyFont="1" applyFill="1" applyBorder="1" applyAlignment="1">
      <alignment horizontal="right" vertical="center"/>
    </xf>
    <xf numFmtId="176" fontId="3" fillId="28" borderId="12" xfId="0" applyNumberFormat="1" applyFont="1" applyFill="1" applyBorder="1" applyAlignment="1">
      <alignment horizontal="left" vertical="center"/>
    </xf>
    <xf numFmtId="0" fontId="29" fillId="0" borderId="0" xfId="0" applyFont="1"/>
    <xf numFmtId="176" fontId="3" fillId="29" borderId="0" xfId="40" applyNumberFormat="1" applyFont="1" applyFill="1" applyAlignment="1">
      <alignment horizontal="left" vertical="center"/>
    </xf>
    <xf numFmtId="176" fontId="3" fillId="29" borderId="0" xfId="40" applyNumberFormat="1" applyFont="1" applyFill="1" applyAlignment="1" applyProtection="1">
      <alignment horizontal="left" vertical="center"/>
      <protection locked="0"/>
    </xf>
    <xf numFmtId="0" fontId="68" fillId="0" borderId="0" xfId="0" applyFont="1" applyAlignment="1">
      <alignment horizontal="left" vertical="center" indent="1"/>
    </xf>
    <xf numFmtId="176" fontId="85" fillId="33" borderId="12" xfId="35" applyNumberFormat="1" applyFont="1" applyFill="1" applyBorder="1" applyAlignment="1" applyProtection="1">
      <alignment horizontal="left" vertical="center"/>
    </xf>
    <xf numFmtId="178" fontId="85" fillId="33" borderId="12" xfId="0" applyNumberFormat="1" applyFont="1" applyFill="1" applyBorder="1" applyAlignment="1">
      <alignment horizontal="left" vertical="center"/>
    </xf>
    <xf numFmtId="178" fontId="85" fillId="33" borderId="12" xfId="52" applyNumberFormat="1" applyFont="1" applyFill="1" applyBorder="1" applyAlignment="1" applyProtection="1">
      <alignment horizontal="left" vertical="center"/>
    </xf>
    <xf numFmtId="178" fontId="71" fillId="33" borderId="12" xfId="52" applyNumberFormat="1" applyFont="1" applyFill="1" applyBorder="1" applyAlignment="1" applyProtection="1">
      <alignment horizontal="left" vertical="center"/>
    </xf>
    <xf numFmtId="179" fontId="85" fillId="33" borderId="12" xfId="35" applyNumberFormat="1" applyFont="1" applyFill="1" applyBorder="1" applyAlignment="1" applyProtection="1">
      <alignment horizontal="right" vertical="center"/>
    </xf>
    <xf numFmtId="176" fontId="3" fillId="0" borderId="12" xfId="52" applyNumberFormat="1" applyFont="1" applyFill="1" applyBorder="1" applyAlignment="1">
      <alignment horizontal="left" vertical="center"/>
    </xf>
    <xf numFmtId="0" fontId="87" fillId="0" borderId="0" xfId="0" quotePrefix="1" applyFont="1" applyAlignment="1">
      <alignment vertical="center"/>
    </xf>
    <xf numFmtId="0" fontId="0" fillId="34" borderId="12" xfId="0" applyFill="1" applyBorder="1"/>
    <xf numFmtId="0" fontId="0" fillId="33" borderId="12" xfId="0" applyFill="1" applyBorder="1"/>
    <xf numFmtId="0" fontId="0" fillId="31" borderId="12" xfId="0" applyFill="1" applyBorder="1"/>
    <xf numFmtId="0" fontId="0" fillId="0" borderId="34" xfId="0" applyBorder="1"/>
    <xf numFmtId="0" fontId="68" fillId="0" borderId="0" xfId="0" applyFont="1" applyAlignment="1">
      <alignment horizontal="left" vertical="center"/>
    </xf>
    <xf numFmtId="0" fontId="28" fillId="0" borderId="0" xfId="32" applyNumberFormat="1" applyFill="1" applyAlignment="1" applyProtection="1">
      <alignment horizontal="left" vertical="center"/>
    </xf>
    <xf numFmtId="0" fontId="71" fillId="0" borderId="0" xfId="0" applyFont="1" applyAlignment="1">
      <alignment horizontal="left" vertical="center"/>
    </xf>
    <xf numFmtId="176" fontId="3" fillId="33" borderId="12" xfId="35" applyNumberFormat="1" applyFont="1" applyFill="1" applyBorder="1" applyAlignment="1">
      <alignment horizontal="left" vertical="center"/>
    </xf>
    <xf numFmtId="176" fontId="3" fillId="29" borderId="15" xfId="35" applyNumberFormat="1" applyFont="1" applyFill="1" applyBorder="1" applyAlignment="1">
      <alignment horizontal="left" vertical="center"/>
    </xf>
    <xf numFmtId="176" fontId="101" fillId="33" borderId="12" xfId="40" applyNumberFormat="1" applyFont="1" applyFill="1" applyBorder="1" applyAlignment="1">
      <alignment horizontal="left" vertical="center"/>
    </xf>
    <xf numFmtId="176" fontId="3" fillId="33" borderId="12" xfId="34" applyNumberFormat="1" applyFont="1" applyFill="1" applyBorder="1" applyAlignment="1">
      <alignment horizontal="left" vertical="center"/>
    </xf>
    <xf numFmtId="173" fontId="3" fillId="33" borderId="12" xfId="34" applyNumberFormat="1" applyFont="1" applyFill="1" applyBorder="1" applyAlignment="1">
      <alignment horizontal="left" vertical="center"/>
    </xf>
    <xf numFmtId="173" fontId="101" fillId="33" borderId="12" xfId="34" applyNumberFormat="1" applyFont="1" applyFill="1" applyBorder="1" applyAlignment="1">
      <alignment horizontal="left" vertical="center"/>
    </xf>
    <xf numFmtId="176" fontId="85" fillId="33" borderId="11" xfId="35" applyNumberFormat="1" applyFont="1" applyFill="1" applyBorder="1" applyAlignment="1" applyProtection="1">
      <alignment horizontal="left" vertical="center"/>
    </xf>
    <xf numFmtId="173" fontId="85" fillId="33" borderId="12" xfId="40" applyNumberFormat="1" applyFont="1" applyFill="1" applyBorder="1" applyAlignment="1">
      <alignment horizontal="left" vertical="center"/>
    </xf>
    <xf numFmtId="173" fontId="85" fillId="33" borderId="12" xfId="51" applyNumberFormat="1" applyFont="1" applyFill="1" applyBorder="1" applyAlignment="1">
      <alignment horizontal="left" vertical="center"/>
    </xf>
    <xf numFmtId="0" fontId="96" fillId="0" borderId="0" xfId="52" applyNumberFormat="1" applyFont="1" applyFill="1" applyAlignment="1">
      <alignment horizontal="left" vertical="center"/>
    </xf>
    <xf numFmtId="0" fontId="119" fillId="0" borderId="0" xfId="0" applyFont="1"/>
    <xf numFmtId="178" fontId="68" fillId="33" borderId="12" xfId="35" applyNumberFormat="1" applyFont="1" applyFill="1" applyBorder="1" applyAlignment="1" applyProtection="1">
      <alignment horizontal="left" vertical="center"/>
    </xf>
    <xf numFmtId="176" fontId="85" fillId="33" borderId="19" xfId="35" applyNumberFormat="1" applyFont="1" applyFill="1" applyBorder="1" applyAlignment="1" applyProtection="1">
      <alignment horizontal="left" vertical="center"/>
    </xf>
    <xf numFmtId="0" fontId="39" fillId="0" borderId="0" xfId="0" applyFont="1" applyAlignment="1">
      <alignment vertical="center"/>
    </xf>
    <xf numFmtId="0" fontId="83" fillId="31" borderId="0" xfId="0" applyFont="1" applyFill="1" applyAlignment="1">
      <alignment horizontal="left" vertical="center"/>
    </xf>
    <xf numFmtId="0" fontId="49" fillId="0" borderId="0" xfId="0" applyFont="1" applyAlignment="1">
      <alignment horizontal="left" vertical="center" wrapText="1"/>
    </xf>
    <xf numFmtId="167" fontId="35" fillId="29" borderId="33" xfId="0" applyNumberFormat="1" applyFont="1" applyFill="1" applyBorder="1" applyAlignment="1" applyProtection="1">
      <alignment horizontal="left" vertical="top" wrapText="1" indent="1"/>
      <protection locked="0"/>
    </xf>
    <xf numFmtId="0" fontId="0" fillId="29" borderId="0" xfId="0" applyFill="1"/>
    <xf numFmtId="0" fontId="83" fillId="29" borderId="0" xfId="0" applyFont="1" applyFill="1" applyAlignment="1">
      <alignment horizontal="left" vertical="center"/>
    </xf>
    <xf numFmtId="0" fontId="30" fillId="29" borderId="0" xfId="0" applyFont="1" applyFill="1"/>
    <xf numFmtId="0" fontId="35" fillId="29" borderId="0" xfId="0" applyFont="1" applyFill="1" applyAlignment="1">
      <alignment vertical="top" wrapText="1"/>
    </xf>
    <xf numFmtId="167" fontId="35" fillId="29" borderId="33" xfId="0" applyNumberFormat="1" applyFont="1" applyFill="1" applyBorder="1" applyAlignment="1" applyProtection="1">
      <alignment horizontal="left" vertical="top" wrapText="1"/>
      <protection locked="0"/>
    </xf>
    <xf numFmtId="176" fontId="85" fillId="33" borderId="0" xfId="49" applyNumberFormat="1" applyFont="1" applyFill="1" applyAlignment="1">
      <alignment horizontal="left" vertical="center"/>
    </xf>
    <xf numFmtId="0" fontId="85" fillId="0" borderId="35" xfId="49" applyFont="1" applyBorder="1" applyAlignment="1">
      <alignment horizontal="left" vertical="center"/>
    </xf>
    <xf numFmtId="0" fontId="51" fillId="0" borderId="35" xfId="0" applyFont="1" applyBorder="1"/>
    <xf numFmtId="176" fontId="85" fillId="33" borderId="35" xfId="49" applyNumberFormat="1" applyFont="1" applyFill="1" applyBorder="1" applyAlignment="1">
      <alignment horizontal="left" vertical="center"/>
    </xf>
    <xf numFmtId="0" fontId="120" fillId="0" borderId="0" xfId="0" applyFont="1"/>
    <xf numFmtId="176" fontId="71" fillId="34" borderId="0" xfId="0" applyNumberFormat="1" applyFont="1" applyFill="1" applyAlignment="1">
      <alignment horizontal="left" vertical="center"/>
    </xf>
    <xf numFmtId="176" fontId="121" fillId="34" borderId="0" xfId="0" applyNumberFormat="1" applyFont="1" applyFill="1" applyAlignment="1">
      <alignment horizontal="left" vertical="center"/>
    </xf>
    <xf numFmtId="0" fontId="36" fillId="0" borderId="0" xfId="0" applyFont="1"/>
    <xf numFmtId="0" fontId="105" fillId="29" borderId="0" xfId="0" applyFont="1" applyFill="1"/>
    <xf numFmtId="0" fontId="118" fillId="29" borderId="0" xfId="0" applyFont="1" applyFill="1" applyAlignment="1">
      <alignment vertical="center"/>
    </xf>
    <xf numFmtId="0" fontId="102" fillId="29" borderId="0" xfId="0" applyFont="1" applyFill="1" applyAlignment="1">
      <alignment horizontal="left" vertical="center"/>
    </xf>
    <xf numFmtId="0" fontId="101" fillId="29" borderId="0" xfId="0" applyFont="1" applyFill="1" applyAlignment="1">
      <alignment horizontal="left" vertical="center"/>
    </xf>
    <xf numFmtId="173" fontId="101" fillId="29" borderId="0" xfId="0" applyNumberFormat="1" applyFont="1" applyFill="1" applyAlignment="1">
      <alignment horizontal="left" vertical="center"/>
    </xf>
    <xf numFmtId="0" fontId="122" fillId="29" borderId="0" xfId="0" applyFont="1" applyFill="1"/>
    <xf numFmtId="0" fontId="126" fillId="29" borderId="0" xfId="0" applyFont="1" applyFill="1" applyAlignment="1">
      <alignment horizontal="centerContinuous" vertical="center"/>
    </xf>
    <xf numFmtId="0" fontId="128" fillId="29" borderId="0" xfId="0" applyFont="1" applyFill="1" applyAlignment="1">
      <alignment vertical="center" wrapText="1"/>
    </xf>
    <xf numFmtId="0" fontId="130" fillId="29" borderId="0" xfId="0" applyFont="1" applyFill="1"/>
    <xf numFmtId="0" fontId="101" fillId="29" borderId="0" xfId="0" applyFont="1" applyFill="1" applyAlignment="1">
      <alignment horizontal="left" vertical="center" indent="1"/>
    </xf>
    <xf numFmtId="176" fontId="101" fillId="29" borderId="0" xfId="0" applyNumberFormat="1" applyFont="1" applyFill="1" applyAlignment="1">
      <alignment horizontal="left" vertical="center"/>
    </xf>
    <xf numFmtId="169" fontId="130" fillId="29" borderId="0" xfId="35" applyNumberFormat="1" applyFont="1" applyFill="1" applyBorder="1" applyAlignment="1" applyProtection="1">
      <alignment horizontal="right" indent="1"/>
      <protection locked="0"/>
    </xf>
    <xf numFmtId="176" fontId="131" fillId="29" borderId="0" xfId="0" applyNumberFormat="1" applyFont="1" applyFill="1" applyAlignment="1">
      <alignment horizontal="left" vertical="center"/>
    </xf>
    <xf numFmtId="0" fontId="101" fillId="29" borderId="0" xfId="49" applyFont="1" applyFill="1" applyAlignment="1">
      <alignment horizontal="left" vertical="center"/>
    </xf>
    <xf numFmtId="176" fontId="101" fillId="29" borderId="0" xfId="49" applyNumberFormat="1" applyFont="1" applyFill="1" applyAlignment="1">
      <alignment horizontal="left" vertical="center"/>
    </xf>
    <xf numFmtId="169" fontId="132" fillId="29" borderId="0" xfId="35" applyNumberFormat="1" applyFont="1" applyFill="1" applyBorder="1" applyAlignment="1">
      <alignment horizontal="right"/>
    </xf>
    <xf numFmtId="0" fontId="130" fillId="29" borderId="0" xfId="49" applyFont="1" applyFill="1" applyAlignment="1">
      <alignment horizontal="center"/>
    </xf>
    <xf numFmtId="0" fontId="132" fillId="29" borderId="0" xfId="49" applyFont="1" applyFill="1" applyAlignment="1">
      <alignment horizontal="left"/>
    </xf>
    <xf numFmtId="0" fontId="101" fillId="29" borderId="0" xfId="35" applyNumberFormat="1" applyFont="1" applyFill="1" applyBorder="1" applyAlignment="1" applyProtection="1">
      <alignment horizontal="left" vertical="center"/>
    </xf>
    <xf numFmtId="0" fontId="101" fillId="29" borderId="0" xfId="35" applyNumberFormat="1" applyFont="1" applyFill="1" applyBorder="1" applyAlignment="1">
      <alignment horizontal="left" vertical="center"/>
    </xf>
    <xf numFmtId="0" fontId="118" fillId="29" borderId="0" xfId="0" applyFont="1" applyFill="1" applyAlignment="1">
      <alignment horizontal="left"/>
    </xf>
    <xf numFmtId="0" fontId="123" fillId="29" borderId="0" xfId="0" applyFont="1" applyFill="1"/>
    <xf numFmtId="0" fontId="124" fillId="29" borderId="0" xfId="0" applyFont="1" applyFill="1"/>
    <xf numFmtId="0" fontId="101" fillId="29" borderId="0" xfId="0" applyFont="1" applyFill="1" applyAlignment="1">
      <alignment horizontal="left"/>
    </xf>
    <xf numFmtId="0" fontId="127" fillId="29" borderId="0" xfId="0" applyFont="1" applyFill="1" applyAlignment="1">
      <alignment horizontal="centerContinuous" vertical="center"/>
    </xf>
    <xf numFmtId="0" fontId="129" fillId="29" borderId="0" xfId="0" applyFont="1" applyFill="1" applyAlignment="1">
      <alignment horizontal="right" vertical="center"/>
    </xf>
    <xf numFmtId="0" fontId="130" fillId="29" borderId="0" xfId="0" applyFont="1" applyFill="1" applyAlignment="1">
      <alignment vertical="center" wrapText="1"/>
    </xf>
    <xf numFmtId="0" fontId="132" fillId="29" borderId="0" xfId="0" applyFont="1" applyFill="1" applyAlignment="1">
      <alignment horizontal="left"/>
    </xf>
    <xf numFmtId="176" fontId="102" fillId="29" borderId="0" xfId="35" applyNumberFormat="1" applyFont="1" applyFill="1" applyBorder="1" applyAlignment="1" applyProtection="1">
      <alignment horizontal="left" vertical="center"/>
    </xf>
    <xf numFmtId="0" fontId="102" fillId="29" borderId="0" xfId="49" applyFont="1" applyFill="1" applyAlignment="1">
      <alignment horizontal="left" vertical="center"/>
    </xf>
    <xf numFmtId="176" fontId="102" fillId="29" borderId="0" xfId="49" applyNumberFormat="1" applyFont="1" applyFill="1" applyAlignment="1">
      <alignment horizontal="left" vertical="center"/>
    </xf>
    <xf numFmtId="0" fontId="133" fillId="29" borderId="0" xfId="0" applyFont="1" applyFill="1" applyAlignment="1">
      <alignment horizontal="left"/>
    </xf>
    <xf numFmtId="0" fontId="42" fillId="0" borderId="0" xfId="0" applyFont="1" applyAlignment="1">
      <alignment vertical="center" wrapText="1"/>
    </xf>
    <xf numFmtId="0" fontId="85" fillId="29" borderId="0" xfId="0" applyFont="1" applyFill="1" applyAlignment="1">
      <alignment horizontal="left" vertical="center"/>
    </xf>
    <xf numFmtId="0" fontId="3" fillId="29" borderId="0" xfId="0" applyFont="1" applyFill="1" applyAlignment="1">
      <alignment horizontal="left" vertical="center"/>
    </xf>
    <xf numFmtId="173" fontId="3" fillId="29" borderId="0" xfId="33" applyNumberFormat="1" applyFont="1" applyFill="1" applyBorder="1" applyAlignment="1">
      <alignment horizontal="left" vertical="center"/>
    </xf>
    <xf numFmtId="178" fontId="68" fillId="29" borderId="0" xfId="0" applyNumberFormat="1" applyFont="1" applyFill="1" applyAlignment="1">
      <alignment horizontal="left" vertical="center"/>
    </xf>
    <xf numFmtId="0" fontId="2" fillId="29" borderId="0" xfId="0" applyFont="1" applyFill="1"/>
    <xf numFmtId="0" fontId="4" fillId="29" borderId="0" xfId="0" applyFont="1" applyFill="1" applyAlignment="1">
      <alignment horizontal="left" vertical="center"/>
    </xf>
    <xf numFmtId="0" fontId="4" fillId="29" borderId="0" xfId="0" applyFont="1" applyFill="1" applyAlignment="1">
      <alignment horizontal="right" vertical="center"/>
    </xf>
    <xf numFmtId="0" fontId="135" fillId="32" borderId="13" xfId="44" applyFont="1" applyFill="1" applyBorder="1" applyAlignment="1">
      <alignment horizontal="left" vertical="center" indent="1"/>
    </xf>
    <xf numFmtId="176" fontId="71" fillId="33" borderId="12" xfId="52" applyNumberFormat="1" applyFont="1" applyFill="1" applyBorder="1" applyAlignment="1">
      <alignment horizontal="left" vertical="center"/>
    </xf>
    <xf numFmtId="0" fontId="125" fillId="29" borderId="0" xfId="0" applyFont="1" applyFill="1" applyAlignment="1">
      <alignment vertical="center"/>
    </xf>
    <xf numFmtId="0" fontId="138" fillId="29" borderId="0" xfId="0" applyFont="1" applyFill="1" applyAlignment="1">
      <alignment horizontal="left" vertical="center" indent="1"/>
    </xf>
    <xf numFmtId="0" fontId="139" fillId="29" borderId="0" xfId="0" applyFont="1" applyFill="1"/>
    <xf numFmtId="0" fontId="140" fillId="29" borderId="0" xfId="0" applyFont="1" applyFill="1" applyAlignment="1">
      <alignment horizontal="right"/>
    </xf>
    <xf numFmtId="0" fontId="141" fillId="29" borderId="0" xfId="0" applyFont="1" applyFill="1" applyAlignment="1">
      <alignment horizontal="center"/>
    </xf>
    <xf numFmtId="0" fontId="126" fillId="29" borderId="0" xfId="0" applyFont="1" applyFill="1" applyAlignment="1">
      <alignment horizontal="left" vertical="center"/>
    </xf>
    <xf numFmtId="178" fontId="137" fillId="29" borderId="0" xfId="52" applyNumberFormat="1" applyFont="1" applyFill="1" applyBorder="1" applyAlignment="1" applyProtection="1">
      <alignment horizontal="left" vertical="center"/>
    </xf>
    <xf numFmtId="178" fontId="102" fillId="29" borderId="0" xfId="0" applyNumberFormat="1" applyFont="1" applyFill="1" applyAlignment="1">
      <alignment horizontal="left" vertical="center"/>
    </xf>
    <xf numFmtId="178" fontId="102" fillId="29" borderId="0" xfId="52" applyNumberFormat="1" applyFont="1" applyFill="1" applyBorder="1" applyAlignment="1" applyProtection="1">
      <alignment horizontal="left" vertical="center"/>
    </xf>
    <xf numFmtId="179" fontId="102" fillId="29" borderId="0" xfId="35" applyNumberFormat="1" applyFont="1" applyFill="1" applyBorder="1" applyAlignment="1" applyProtection="1">
      <alignment horizontal="right" vertical="center"/>
    </xf>
    <xf numFmtId="0" fontId="142" fillId="27" borderId="0" xfId="68" applyFont="1" applyFill="1"/>
    <xf numFmtId="0" fontId="74" fillId="27" borderId="0" xfId="68" applyFont="1" applyFill="1" applyAlignment="1">
      <alignment horizontal="left" vertical="center" wrapText="1"/>
    </xf>
    <xf numFmtId="0" fontId="136" fillId="27" borderId="0" xfId="68" applyFont="1" applyFill="1" applyAlignment="1">
      <alignment horizontal="left" vertical="top" wrapText="1"/>
    </xf>
    <xf numFmtId="0" fontId="71" fillId="27" borderId="0" xfId="68" applyFont="1" applyFill="1" applyAlignment="1">
      <alignment horizontal="center" vertical="center"/>
    </xf>
    <xf numFmtId="0" fontId="72" fillId="27" borderId="0" xfId="68" applyFont="1" applyFill="1" applyAlignment="1">
      <alignment horizontal="left" vertical="center"/>
    </xf>
    <xf numFmtId="0" fontId="3" fillId="27" borderId="0" xfId="68" applyFont="1" applyFill="1" applyAlignment="1">
      <alignment horizontal="left" vertical="center" wrapText="1"/>
    </xf>
    <xf numFmtId="0" fontId="97" fillId="27" borderId="0" xfId="68" applyFont="1" applyFill="1" applyAlignment="1">
      <alignment horizontal="left" vertical="center"/>
    </xf>
    <xf numFmtId="0" fontId="87" fillId="0" borderId="0" xfId="0" quotePrefix="1" applyFont="1" applyAlignment="1">
      <alignment horizontal="center" vertical="center"/>
    </xf>
    <xf numFmtId="0" fontId="85" fillId="0" borderId="0" xfId="0" applyFont="1" applyAlignment="1">
      <alignment horizontal="left" vertical="center" wrapText="1"/>
    </xf>
    <xf numFmtId="0" fontId="82" fillId="31" borderId="13" xfId="44" applyFont="1" applyFill="1" applyBorder="1" applyAlignment="1">
      <alignment horizontal="center" vertical="center"/>
    </xf>
    <xf numFmtId="0" fontId="82" fillId="31" borderId="16" xfId="44" applyFont="1" applyFill="1" applyBorder="1" applyAlignment="1">
      <alignment horizontal="center" vertical="center"/>
    </xf>
    <xf numFmtId="0" fontId="82" fillId="31" borderId="17" xfId="44" applyFont="1" applyFill="1" applyBorder="1" applyAlignment="1">
      <alignment horizontal="center" vertical="center"/>
    </xf>
    <xf numFmtId="0" fontId="46" fillId="31" borderId="13" xfId="44" applyFont="1" applyFill="1" applyBorder="1" applyAlignment="1">
      <alignment horizontal="center" vertical="center"/>
    </xf>
    <xf numFmtId="0" fontId="46" fillId="31" borderId="16" xfId="44" applyFont="1" applyFill="1" applyBorder="1" applyAlignment="1">
      <alignment horizontal="center" vertical="center"/>
    </xf>
    <xf numFmtId="0" fontId="46" fillId="31" borderId="17" xfId="44" applyFont="1" applyFill="1" applyBorder="1" applyAlignment="1">
      <alignment horizontal="center" vertical="center"/>
    </xf>
    <xf numFmtId="0" fontId="83" fillId="31" borderId="0" xfId="0" applyFont="1" applyFill="1" applyAlignment="1">
      <alignment horizontal="left" vertical="center"/>
    </xf>
    <xf numFmtId="0" fontId="50" fillId="0" borderId="0" xfId="0" applyFont="1" applyAlignment="1">
      <alignment horizontal="left" vertical="top" wrapText="1"/>
    </xf>
    <xf numFmtId="0" fontId="109" fillId="0" borderId="22" xfId="0" applyFont="1" applyBorder="1" applyAlignment="1">
      <alignment horizontal="left" vertical="center" wrapText="1"/>
    </xf>
    <xf numFmtId="0" fontId="109" fillId="0" borderId="23" xfId="0" applyFont="1" applyBorder="1" applyAlignment="1">
      <alignment horizontal="left" vertical="center" wrapText="1"/>
    </xf>
    <xf numFmtId="0" fontId="109" fillId="0" borderId="24" xfId="0" applyFont="1" applyBorder="1" applyAlignment="1">
      <alignment horizontal="left" vertical="center" wrapText="1"/>
    </xf>
    <xf numFmtId="0" fontId="109" fillId="0" borderId="25" xfId="0" applyFont="1" applyBorder="1" applyAlignment="1">
      <alignment horizontal="left" vertical="center" wrapText="1"/>
    </xf>
    <xf numFmtId="0" fontId="109" fillId="0" borderId="0" xfId="0" applyFont="1" applyAlignment="1">
      <alignment horizontal="left" vertical="center" wrapText="1"/>
    </xf>
    <xf numFmtId="0" fontId="109" fillId="0" borderId="26" xfId="0" applyFont="1" applyBorder="1" applyAlignment="1">
      <alignment horizontal="left" vertical="center" wrapText="1"/>
    </xf>
    <xf numFmtId="0" fontId="109" fillId="0" borderId="27" xfId="0" applyFont="1" applyBorder="1" applyAlignment="1">
      <alignment horizontal="left" vertical="center" wrapText="1"/>
    </xf>
    <xf numFmtId="0" fontId="109" fillId="0" borderId="28" xfId="0" applyFont="1" applyBorder="1" applyAlignment="1">
      <alignment horizontal="left" vertical="center" wrapText="1"/>
    </xf>
    <xf numFmtId="0" fontId="109" fillId="0" borderId="29" xfId="0" applyFont="1" applyBorder="1" applyAlignment="1">
      <alignment horizontal="left" vertical="center" wrapText="1"/>
    </xf>
    <xf numFmtId="0" fontId="82" fillId="31" borderId="0" xfId="0" applyFont="1" applyFill="1" applyAlignment="1">
      <alignment horizontal="center" vertical="center" wrapText="1"/>
    </xf>
    <xf numFmtId="0" fontId="49" fillId="0" borderId="0" xfId="0" applyFont="1" applyAlignment="1">
      <alignment horizontal="left" vertical="center" wrapText="1"/>
    </xf>
    <xf numFmtId="0" fontId="3" fillId="0" borderId="0" xfId="0" applyFont="1" applyAlignment="1">
      <alignment horizontal="left" vertical="center"/>
    </xf>
    <xf numFmtId="0" fontId="39" fillId="0" borderId="0" xfId="0" applyFont="1" applyAlignment="1">
      <alignment horizontal="left" vertical="center" wrapText="1"/>
    </xf>
    <xf numFmtId="0" fontId="85" fillId="0" borderId="19" xfId="0" applyFont="1" applyBorder="1" applyAlignment="1">
      <alignment horizontal="left" vertical="center"/>
    </xf>
    <xf numFmtId="0" fontId="125" fillId="29" borderId="0" xfId="0" applyFont="1" applyFill="1" applyAlignment="1">
      <alignment horizontal="left" vertical="center" wrapText="1"/>
    </xf>
    <xf numFmtId="0" fontId="125" fillId="29" borderId="0" xfId="0" applyFont="1" applyFill="1" applyAlignment="1">
      <alignment horizontal="left" vertical="center"/>
    </xf>
    <xf numFmtId="0" fontId="112" fillId="0" borderId="22" xfId="0" applyFont="1" applyBorder="1" applyAlignment="1">
      <alignment horizontal="left" vertical="center" wrapText="1"/>
    </xf>
    <xf numFmtId="0" fontId="109" fillId="0" borderId="23" xfId="0" applyFont="1" applyBorder="1" applyAlignment="1">
      <alignment horizontal="left" vertical="center"/>
    </xf>
    <xf numFmtId="0" fontId="109" fillId="0" borderId="24" xfId="0" applyFont="1" applyBorder="1" applyAlignment="1">
      <alignment horizontal="left" vertical="center"/>
    </xf>
    <xf numFmtId="0" fontId="109" fillId="0" borderId="25" xfId="0" applyFont="1" applyBorder="1" applyAlignment="1">
      <alignment horizontal="left" vertical="center"/>
    </xf>
    <xf numFmtId="0" fontId="109" fillId="0" borderId="0" xfId="0" applyFont="1" applyAlignment="1">
      <alignment horizontal="left" vertical="center"/>
    </xf>
    <xf numFmtId="0" fontId="109" fillId="0" borderId="26" xfId="0" applyFont="1" applyBorder="1" applyAlignment="1">
      <alignment horizontal="left" vertical="center"/>
    </xf>
    <xf numFmtId="0" fontId="109" fillId="0" borderId="27" xfId="0" applyFont="1" applyBorder="1" applyAlignment="1">
      <alignment horizontal="left" vertical="center"/>
    </xf>
    <xf numFmtId="0" fontId="109" fillId="0" borderId="28" xfId="0" applyFont="1" applyBorder="1" applyAlignment="1">
      <alignment horizontal="left" vertical="center"/>
    </xf>
    <xf numFmtId="0" fontId="109" fillId="0" borderId="29" xfId="0" applyFont="1" applyBorder="1" applyAlignment="1">
      <alignment horizontal="left" vertical="center"/>
    </xf>
  </cellXfs>
  <cellStyles count="71">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BMilliers" xfId="27" xr:uid="{00000000-0005-0000-0000-00001A000000}"/>
    <cellStyle name="Cellule liée" xfId="28" builtinId="24" customBuiltin="1"/>
    <cellStyle name="Comma 2" xfId="70" xr:uid="{81E80638-02FB-41DE-8059-C9554B9166BE}"/>
    <cellStyle name="Entrée" xfId="30" builtinId="20" customBuiltin="1"/>
    <cellStyle name="Hyperlink 2" xfId="69" xr:uid="{3E4DAAF6-21A9-4ED7-A845-099D6D76D47E}"/>
    <cellStyle name="Insatisfaisant" xfId="31" builtinId="27" customBuiltin="1"/>
    <cellStyle name="Lien hypertexte" xfId="32" builtinId="8"/>
    <cellStyle name="Lien hypertexte visité" xfId="66" builtinId="9" hidden="1"/>
    <cellStyle name="Milliers" xfId="33" builtinId="3"/>
    <cellStyle name="Milliers 10 3" xfId="34" xr:uid="{00000000-0005-0000-0000-000022000000}"/>
    <cellStyle name="Milliers 15 2" xfId="35" xr:uid="{00000000-0005-0000-0000-000023000000}"/>
    <cellStyle name="Milliers 2" xfId="36" xr:uid="{00000000-0005-0000-0000-000024000000}"/>
    <cellStyle name="Milliers 2 2" xfId="37" xr:uid="{00000000-0005-0000-0000-000025000000}"/>
    <cellStyle name="Milliers 3" xfId="38" xr:uid="{00000000-0005-0000-0000-000026000000}"/>
    <cellStyle name="Neutre" xfId="39" builtinId="28" customBuiltin="1"/>
    <cellStyle name="Normal" xfId="0" builtinId="0"/>
    <cellStyle name="Normal 19 2" xfId="40" xr:uid="{00000000-0005-0000-0000-000029000000}"/>
    <cellStyle name="Normal 2" xfId="41" xr:uid="{00000000-0005-0000-0000-00002A000000}"/>
    <cellStyle name="Normal 2 10 2 2" xfId="42" xr:uid="{00000000-0005-0000-0000-00002B000000}"/>
    <cellStyle name="Normal 2 10 2 5" xfId="43" xr:uid="{00000000-0005-0000-0000-00002C000000}"/>
    <cellStyle name="Normal 2 2" xfId="67" xr:uid="{00000000-0005-0000-0000-00002D000000}"/>
    <cellStyle name="Normal 2 3" xfId="68" xr:uid="{228701C2-8D3E-47EF-95EA-081D890013B5}"/>
    <cellStyle name="Normal 3" xfId="44" xr:uid="{00000000-0005-0000-0000-00002E000000}"/>
    <cellStyle name="Normal 33" xfId="45" xr:uid="{00000000-0005-0000-0000-00002F000000}"/>
    <cellStyle name="Normal 37 2" xfId="46" xr:uid="{00000000-0005-0000-0000-000030000000}"/>
    <cellStyle name="Normal 4 4" xfId="47" xr:uid="{00000000-0005-0000-0000-000031000000}"/>
    <cellStyle name="Normal 44" xfId="48" xr:uid="{00000000-0005-0000-0000-000032000000}"/>
    <cellStyle name="Normal_BP Kouf" xfId="49" xr:uid="{00000000-0005-0000-0000-000033000000}"/>
    <cellStyle name="Normal_CPC" xfId="50" xr:uid="{00000000-0005-0000-0000-000034000000}"/>
    <cellStyle name="Normal_GAT_Projet_Mijk_V7" xfId="51" xr:uid="{00000000-0005-0000-0000-000035000000}"/>
    <cellStyle name="Note" xfId="29" builtinId="10" customBuiltin="1"/>
    <cellStyle name="Pourcentage" xfId="52" builtinId="5"/>
    <cellStyle name="Pourcentage 10" xfId="53" xr:uid="{00000000-0005-0000-0000-000037000000}"/>
    <cellStyle name="Pourcentage 2" xfId="54" xr:uid="{00000000-0005-0000-0000-000038000000}"/>
    <cellStyle name="Pourcentage 2 2" xfId="55" xr:uid="{00000000-0005-0000-0000-000039000000}"/>
    <cellStyle name="Satisfaisant" xfId="56" builtinId="26" customBuiltin="1"/>
    <cellStyle name="Sortie" xfId="57" builtinId="21" customBuiltin="1"/>
    <cellStyle name="Texte explicatif" xfId="58" builtinId="53" customBuiltin="1"/>
    <cellStyle name="Titre" xfId="59" builtinId="15" customBuiltin="1"/>
    <cellStyle name="Titre 1" xfId="60" builtinId="16" customBuiltin="1"/>
    <cellStyle name="Titre 2" xfId="61" builtinId="17" customBuiltin="1"/>
    <cellStyle name="Titre 3" xfId="62" builtinId="18" customBuiltin="1"/>
    <cellStyle name="Titre 4" xfId="63" builtinId="19" customBuiltin="1"/>
    <cellStyle name="Total" xfId="64" builtinId="25" customBuiltin="1"/>
    <cellStyle name="Vérification" xfId="65" builtinId="23" customBuiltin="1"/>
  </cellStyles>
  <dxfs count="67">
    <dxf>
      <font>
        <condense val="0"/>
        <extend val="0"/>
        <color indexed="10"/>
      </font>
    </dxf>
    <dxf>
      <font>
        <color auto="1"/>
      </font>
      <fill>
        <patternFill>
          <bgColor theme="1"/>
        </patternFill>
      </fill>
      <border>
        <left/>
        <right/>
        <top/>
        <bottom/>
        <vertical/>
        <horizontal/>
      </border>
    </dxf>
    <dxf>
      <font>
        <condense val="0"/>
        <extend val="0"/>
        <color indexed="10"/>
      </font>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ndense val="0"/>
        <extend val="0"/>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rgb="FF709F00"/>
      </font>
      <fill>
        <patternFill>
          <bgColor rgb="FFAEE1A6"/>
        </patternFill>
      </fill>
    </dxf>
    <dxf>
      <font>
        <color rgb="FFC00000"/>
      </font>
      <fill>
        <patternFill>
          <bgColor rgb="FFFFAFAF"/>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FF0000"/>
      </font>
      <fill>
        <patternFill patternType="none">
          <bgColor auto="1"/>
        </patternFill>
      </fill>
    </dxf>
    <dxf>
      <font>
        <color rgb="FF9C0006"/>
      </font>
      <fill>
        <patternFill>
          <bgColor rgb="FFFFC7CE"/>
        </patternFill>
      </fill>
    </dxf>
    <dxf>
      <font>
        <color rgb="FF709F00"/>
      </font>
      <fill>
        <patternFill>
          <bgColor rgb="FFAEE1A6"/>
        </patternFill>
      </fill>
    </dxf>
    <dxf>
      <font>
        <color rgb="FFC00000"/>
      </font>
      <fill>
        <patternFill>
          <bgColor rgb="FFFFAFAF"/>
        </patternFill>
      </fill>
    </dxf>
    <dxf>
      <font>
        <color rgb="FF9C0006"/>
      </font>
      <fill>
        <patternFill>
          <bgColor rgb="FFFFC7CE"/>
        </patternFill>
      </fill>
    </dxf>
    <dxf>
      <font>
        <color rgb="FF9C0006"/>
      </font>
      <fill>
        <patternFill>
          <bgColor rgb="FFFFC7CE"/>
        </patternFill>
      </fill>
    </dxf>
    <dxf>
      <font>
        <color rgb="FF709F00"/>
      </font>
      <fill>
        <patternFill>
          <bgColor rgb="FFAEE1A6"/>
        </patternFill>
      </fill>
    </dxf>
    <dxf>
      <font>
        <color rgb="FFC00000"/>
      </font>
      <fill>
        <patternFill>
          <bgColor rgb="FFFFAFAF"/>
        </patternFill>
      </fill>
    </dxf>
    <dxf>
      <font>
        <color rgb="FF709F00"/>
      </font>
      <fill>
        <patternFill>
          <bgColor rgb="FFAEE1A6"/>
        </patternFill>
      </fill>
    </dxf>
    <dxf>
      <font>
        <color rgb="FFC00000"/>
      </font>
      <fill>
        <patternFill>
          <bgColor rgb="FFFFAFA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83878A"/>
      </font>
      <fill>
        <patternFill>
          <bgColor rgb="FF83878A"/>
        </patternFill>
      </fill>
    </dxf>
  </dxfs>
  <tableStyles count="0" defaultTableStyle="TableStyleMedium9" defaultPivotStyle="PivotStyleLight16"/>
  <colors>
    <mruColors>
      <color rgb="FF83878A"/>
      <color rgb="FFE3E4E5"/>
      <color rgb="FFE8F5CF"/>
      <color rgb="FF126388"/>
      <color rgb="FF51B1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267340</xdr:colOff>
      <xdr:row>8</xdr:row>
      <xdr:rowOff>44824</xdr:rowOff>
    </xdr:from>
    <xdr:to>
      <xdr:col>3</xdr:col>
      <xdr:colOff>30867</xdr:colOff>
      <xdr:row>23</xdr:row>
      <xdr:rowOff>68672</xdr:rowOff>
    </xdr:to>
    <xdr:pic>
      <xdr:nvPicPr>
        <xdr:cNvPr id="2" name="Picture 1">
          <a:extLst>
            <a:ext uri="{FF2B5EF4-FFF2-40B4-BE49-F238E27FC236}">
              <a16:creationId xmlns:a16="http://schemas.microsoft.com/office/drawing/2014/main" id="{9D83838A-E3F8-48B7-906D-1CFFCA4965ED}"/>
            </a:ext>
          </a:extLst>
        </xdr:cNvPr>
        <xdr:cNvPicPr preferRelativeResize="0">
          <a:picLocks noChangeAspect="1"/>
        </xdr:cNvPicPr>
      </xdr:nvPicPr>
      <xdr:blipFill>
        <a:blip xmlns:r="http://schemas.openxmlformats.org/officeDocument/2006/relationships" r:embed="rId1"/>
        <a:srcRect l="45" r="45"/>
        <a:stretch/>
      </xdr:blipFill>
      <xdr:spPr>
        <a:xfrm>
          <a:off x="451490" y="1010024"/>
          <a:ext cx="2081277" cy="2079782"/>
        </a:xfrm>
        <a:prstGeom prst="rect">
          <a:avLst/>
        </a:prstGeom>
      </xdr:spPr>
    </xdr:pic>
    <xdr:clientData/>
  </xdr:twoCellAnchor>
  <xdr:twoCellAnchor editAs="oneCell">
    <xdr:from>
      <xdr:col>0</xdr:col>
      <xdr:colOff>146050</xdr:colOff>
      <xdr:row>0</xdr:row>
      <xdr:rowOff>63500</xdr:rowOff>
    </xdr:from>
    <xdr:to>
      <xdr:col>9</xdr:col>
      <xdr:colOff>884000</xdr:colOff>
      <xdr:row>4</xdr:row>
      <xdr:rowOff>107150</xdr:rowOff>
    </xdr:to>
    <xdr:pic>
      <xdr:nvPicPr>
        <xdr:cNvPr id="8" name="Picture 7">
          <a:extLst>
            <a:ext uri="{FF2B5EF4-FFF2-40B4-BE49-F238E27FC236}">
              <a16:creationId xmlns:a16="http://schemas.microsoft.com/office/drawing/2014/main" id="{9E506B5D-16AF-4E7E-ACC0-70CD7E01554B}"/>
            </a:ext>
          </a:extLst>
        </xdr:cNvPr>
        <xdr:cNvPicPr>
          <a:picLocks/>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842" b="92403"/>
        <a:stretch/>
      </xdr:blipFill>
      <xdr:spPr bwMode="auto">
        <a:xfrm>
          <a:off x="146050" y="63500"/>
          <a:ext cx="6573600" cy="558000"/>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844549</xdr:colOff>
      <xdr:row>0</xdr:row>
      <xdr:rowOff>0</xdr:rowOff>
    </xdr:from>
    <xdr:to>
      <xdr:col>3</xdr:col>
      <xdr:colOff>1797050</xdr:colOff>
      <xdr:row>3</xdr:row>
      <xdr:rowOff>134150</xdr:rowOff>
    </xdr:to>
    <xdr:pic>
      <xdr:nvPicPr>
        <xdr:cNvPr id="3" name="Picture 2">
          <a:extLst>
            <a:ext uri="{FF2B5EF4-FFF2-40B4-BE49-F238E27FC236}">
              <a16:creationId xmlns:a16="http://schemas.microsoft.com/office/drawing/2014/main" id="{42B74109-DF77-4D5C-8975-206849E6C29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a:ext>
          </a:extLst>
        </a:blip>
        <a:srcRect/>
        <a:stretch/>
      </xdr:blipFill>
      <xdr:spPr>
        <a:xfrm>
          <a:off x="1581149" y="577050"/>
          <a:ext cx="952501" cy="832650"/>
        </a:xfrm>
        <a:prstGeom prst="rect">
          <a:avLst/>
        </a:prstGeom>
      </xdr:spPr>
    </xdr:pic>
    <xdr:clientData/>
  </xdr:twoCellAnchor>
</xdr:wsDr>
</file>

<file path=xl/theme/theme1.xml><?xml version="1.0" encoding="utf-8"?>
<a:theme xmlns:a="http://schemas.openxmlformats.org/drawingml/2006/main" name="Theme Deloitte 2020">
  <a:themeElements>
    <a:clrScheme name="Custom 1">
      <a:dk1>
        <a:sysClr val="windowText" lastClr="000000"/>
      </a:dk1>
      <a:lt1>
        <a:sysClr val="window" lastClr="FFFFFF"/>
      </a:lt1>
      <a:dk2>
        <a:srgbClr val="D0D0CE"/>
      </a:dk2>
      <a:lt2>
        <a:srgbClr val="53565A"/>
      </a:lt2>
      <a:accent1>
        <a:srgbClr val="86BC25"/>
      </a:accent1>
      <a:accent2>
        <a:srgbClr val="43B02A"/>
      </a:accent2>
      <a:accent3>
        <a:srgbClr val="26890D"/>
      </a:accent3>
      <a:accent4>
        <a:srgbClr val="046A38"/>
      </a:accent4>
      <a:accent5>
        <a:srgbClr val="0D8390"/>
      </a:accent5>
      <a:accent6>
        <a:srgbClr val="007CB0"/>
      </a:accent6>
      <a:hlink>
        <a:srgbClr val="00A3E0"/>
      </a:hlink>
      <a:folHlink>
        <a:srgbClr val="7F7F7F"/>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gray">
        <a:solidFill>
          <a:schemeClr val="accent3"/>
        </a:solidFill>
        <a:ln w="19050" algn="ctr">
          <a:noFill/>
          <a:miter lim="800000"/>
          <a:headEnd/>
          <a:tailEnd/>
        </a:ln>
      </a:spPr>
      <a:bodyPr wrap="square" lIns="88900" tIns="88900" rIns="88900" bIns="88900" rtlCol="0" anchor="ctr"/>
      <a:lstStyle>
        <a:defPPr>
          <a:lnSpc>
            <a:spcPct val="106000"/>
          </a:lnSpc>
          <a:buFont typeface="Wingdings 2" pitchFamily="18" charset="2"/>
          <a:buNone/>
          <a:defRPr sz="1600" b="1" dirty="0" smtClean="0">
            <a:solidFill>
              <a:schemeClr val="bg1"/>
            </a:solidFill>
          </a:defRPr>
        </a:defPPr>
      </a:lst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marL="203200" indent="-203200">
          <a:spcBef>
            <a:spcPts val="600"/>
          </a:spcBef>
          <a:buSzPct val="100000"/>
          <a:buFont typeface="Arial"/>
          <a:buChar char="•"/>
          <a:defRPr dirty="0" smtClean="0">
            <a:solidFill>
              <a:srgbClr val="313131"/>
            </a:solidFill>
          </a:defRPr>
        </a:defPPr>
      </a:lstStyle>
    </a:txDef>
  </a:objectDefaults>
  <a:extraClrSchemeLst/>
  <a:custClrLst>
    <a:custClr name="Green 7">
      <a:srgbClr val="2C5234"/>
    </a:custClr>
    <a:custClr name="Green 6">
      <a:srgbClr val="046A38"/>
    </a:custClr>
    <a:custClr name="Green 5">
      <a:srgbClr val="009A44"/>
    </a:custClr>
    <a:custClr name="Green 4">
      <a:srgbClr val="43B02A"/>
    </a:custClr>
    <a:custClr name="Deloitte Green">
      <a:srgbClr val="86BC25"/>
    </a:custClr>
    <a:custClr name="Green 2">
      <a:srgbClr val="C4D600"/>
    </a:custClr>
    <a:custClr name="Green 1">
      <a:srgbClr val="E3E48D"/>
    </a:custClr>
    <a:custClr name="Teal 7">
      <a:srgbClr val="004F59"/>
    </a:custClr>
    <a:custClr name="Teal 6">
      <a:srgbClr val="007680"/>
    </a:custClr>
    <a:custClr name="Teal 5">
      <a:srgbClr val="0097A9"/>
    </a:custClr>
    <a:custClr name="Teal 4">
      <a:srgbClr val="00ABAB"/>
    </a:custClr>
    <a:custClr name="Teal 3">
      <a:srgbClr val="6FC2B4"/>
    </a:custClr>
    <a:custClr name="Teal 2">
      <a:srgbClr val="9DD4CF"/>
    </a:custClr>
    <a:custClr name="Teal 1">
      <a:srgbClr val="DDEFE8"/>
    </a:custClr>
    <a:custClr name="Blue 7">
      <a:srgbClr val="041E42"/>
    </a:custClr>
    <a:custClr name="Blue 6">
      <a:srgbClr val="012169"/>
    </a:custClr>
    <a:custClr name="Blue 5">
      <a:srgbClr val="005587"/>
    </a:custClr>
    <a:custClr name="Blue 4">
      <a:srgbClr val="0076A8"/>
    </a:custClr>
    <a:custClr name="Blue 3">
      <a:srgbClr val="00A3E0"/>
    </a:custClr>
    <a:custClr name="Blue 2">
      <a:srgbClr val="62B5E5"/>
    </a:custClr>
    <a:custClr name="Blue 1">
      <a:srgbClr val="A0DCFF"/>
    </a:custClr>
    <a:custClr name="Cool Gray 11">
      <a:srgbClr val="53565A"/>
    </a:custClr>
    <a:custClr name="Cool Gray 10">
      <a:srgbClr val="63666A"/>
    </a:custClr>
    <a:custClr name="Cool Gray 9">
      <a:srgbClr val="75787B"/>
    </a:custClr>
    <a:custClr name="Cool Gray 7">
      <a:srgbClr val="97999B"/>
    </a:custClr>
    <a:custClr name="Cool Gray 6">
      <a:srgbClr val="A7A8AA"/>
    </a:custClr>
    <a:custClr name="Cool Gray 4">
      <a:srgbClr val="BBBCBC"/>
    </a:custClr>
    <a:custClr name="Cool Gray 2">
      <a:srgbClr val="D0D0CE"/>
    </a:custClr>
    <a:custClr name="White">
      <a:srgbClr val="FFFFFF"/>
    </a:custClr>
    <a:custClr name="Black">
      <a:srgbClr val="000000"/>
    </a:custClr>
    <a:custClr name="Red">
      <a:srgbClr val="DA291C"/>
    </a:custClr>
    <a:custClr name="Orange">
      <a:srgbClr val="ED8B00"/>
    </a:custClr>
    <a:custClr name="Yellow">
      <a:srgbClr val="FFCD00"/>
    </a:custClr>
  </a:custClrLst>
  <a:extLst>
    <a:ext uri="{05A4C25C-085E-4340-85A3-A5531E510DB2}">
      <thm15:themeFamily xmlns:thm15="http://schemas.microsoft.com/office/thememl/2012/main" name="Theme Deloitte 2020" id="{EC4F8083-0700-4D2C-AFB4-17B7EBEB5B6D}" vid="{889B061C-1BAE-4203-AE52-10946E3EEC86}"/>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D41C4-EA46-4732-B768-36BC679FE308}">
  <sheetPr>
    <tabColor theme="1"/>
  </sheetPr>
  <dimension ref="A1:M31"/>
  <sheetViews>
    <sheetView showGridLines="0" tabSelected="1" zoomScale="130" zoomScaleNormal="130" workbookViewId="0">
      <selection activeCell="G20" sqref="G20"/>
    </sheetView>
  </sheetViews>
  <sheetFormatPr baseColWidth="10" defaultColWidth="0" defaultRowHeight="11.25" customHeight="1" zeroHeight="1"/>
  <cols>
    <col min="1" max="1" width="2.5703125" style="66" customWidth="1"/>
    <col min="2" max="2" width="19.5703125" style="66" customWidth="1"/>
    <col min="3" max="3" width="13.5703125" style="66" customWidth="1"/>
    <col min="4" max="4" width="2.5703125" style="66" customWidth="1"/>
    <col min="5" max="5" width="0.140625" style="66" customWidth="1"/>
    <col min="6" max="6" width="2.5703125" style="66" customWidth="1"/>
    <col min="7" max="7" width="13.5703125" style="66" customWidth="1"/>
    <col min="8" max="8" width="19.5703125" style="66" customWidth="1"/>
    <col min="9" max="9" width="8.85546875" style="66" customWidth="1"/>
    <col min="10" max="10" width="13.5703125" style="66" customWidth="1"/>
    <col min="11" max="11" width="2.5703125" style="66" customWidth="1"/>
    <col min="12" max="12" width="1.5703125" style="69" hidden="1" customWidth="1"/>
    <col min="13" max="13" width="20.85546875" style="66" hidden="1" customWidth="1"/>
    <col min="14" max="16384" width="8.7109375" style="66" hidden="1"/>
  </cols>
  <sheetData>
    <row r="1" spans="2:12" s="60" customFormat="1" ht="8.1" customHeight="1">
      <c r="L1" s="61"/>
    </row>
    <row r="2" spans="2:12" s="60" customFormat="1" ht="11.25" customHeight="1">
      <c r="L2" s="61"/>
    </row>
    <row r="3" spans="2:12" s="60" customFormat="1" ht="11.25" customHeight="1">
      <c r="L3" s="61"/>
    </row>
    <row r="4" spans="2:12" s="60" customFormat="1" ht="11.25" customHeight="1">
      <c r="L4" s="61"/>
    </row>
    <row r="5" spans="2:12" s="62" customFormat="1" ht="11.25" customHeight="1">
      <c r="L5" s="70"/>
    </row>
    <row r="6" spans="2:12" s="62" customFormat="1" ht="2.1" customHeight="1">
      <c r="L6" s="70"/>
    </row>
    <row r="7" spans="2:12" s="62" customFormat="1" ht="11.25" customHeight="1">
      <c r="L7" s="70"/>
    </row>
    <row r="8" spans="2:12" s="62" customFormat="1" ht="11.25" customHeight="1">
      <c r="L8" s="70"/>
    </row>
    <row r="9" spans="2:12" s="62" customFormat="1" ht="11.25" customHeight="1">
      <c r="L9" s="70"/>
    </row>
    <row r="10" spans="2:12" s="62" customFormat="1" ht="11.25" customHeight="1">
      <c r="L10" s="70"/>
    </row>
    <row r="11" spans="2:12" s="62" customFormat="1" ht="11.25" customHeight="1">
      <c r="E11" s="63"/>
      <c r="L11" s="70"/>
    </row>
    <row r="12" spans="2:12" s="62" customFormat="1" ht="12.95" customHeight="1">
      <c r="E12" s="63"/>
      <c r="G12" s="68" t="s">
        <v>84</v>
      </c>
      <c r="L12" s="61"/>
    </row>
    <row r="13" spans="2:12" s="62" customFormat="1" ht="11.25" customHeight="1">
      <c r="E13" s="63"/>
      <c r="G13" s="377" t="s">
        <v>301</v>
      </c>
      <c r="H13" s="377"/>
      <c r="I13" s="377"/>
      <c r="J13" s="77" t="s">
        <v>85</v>
      </c>
      <c r="L13" s="61"/>
    </row>
    <row r="14" spans="2:12" s="62" customFormat="1" ht="11.25" customHeight="1">
      <c r="B14" s="66"/>
      <c r="C14" s="66"/>
      <c r="E14" s="63"/>
      <c r="G14" s="377"/>
      <c r="H14" s="377"/>
      <c r="I14" s="377"/>
      <c r="J14" s="76" t="s">
        <v>355</v>
      </c>
      <c r="K14" s="67"/>
      <c r="L14" s="61"/>
    </row>
    <row r="15" spans="2:12" s="60" customFormat="1" ht="12.95" customHeight="1">
      <c r="E15" s="61"/>
      <c r="G15" s="374" t="s">
        <v>83</v>
      </c>
      <c r="H15" s="374"/>
      <c r="I15" s="374"/>
      <c r="J15" s="374"/>
      <c r="K15" s="72"/>
      <c r="L15" s="61"/>
    </row>
    <row r="16" spans="2:12" s="60" customFormat="1" ht="2.25" customHeight="1">
      <c r="E16" s="61"/>
      <c r="G16" s="64"/>
      <c r="H16" s="65"/>
      <c r="I16" s="65"/>
      <c r="J16" s="65"/>
      <c r="K16" s="65"/>
      <c r="L16" s="61"/>
    </row>
    <row r="17" spans="2:12" s="60" customFormat="1" ht="0.6" customHeight="1">
      <c r="E17" s="61"/>
      <c r="G17" s="61"/>
      <c r="L17" s="61"/>
    </row>
    <row r="18" spans="2:12" s="60" customFormat="1" ht="2.25" customHeight="1">
      <c r="E18" s="61"/>
      <c r="L18" s="61"/>
    </row>
    <row r="19" spans="2:12" s="60" customFormat="1" ht="12.95" customHeight="1">
      <c r="E19" s="61"/>
      <c r="G19" s="82">
        <f>Synthèse!D9</f>
        <v>1111</v>
      </c>
      <c r="L19" s="61"/>
    </row>
    <row r="20" spans="2:12" s="60" customFormat="1" ht="22.5" customHeight="1">
      <c r="E20" s="61"/>
      <c r="G20" s="71" t="str">
        <f>IF(ISBLANK(Synthèse!D10),"",Synthèse!D10)</f>
        <v>MaSociété</v>
      </c>
      <c r="L20" s="61"/>
    </row>
    <row r="21" spans="2:12" s="60" customFormat="1" ht="12.95" customHeight="1">
      <c r="E21" s="61"/>
      <c r="G21" s="379" t="str">
        <f>IF(Bilan!A3="Equilibré","","Merci de checker l'équilibre de votre bilan")</f>
        <v/>
      </c>
      <c r="H21" s="379"/>
      <c r="I21" s="379"/>
      <c r="J21" s="379"/>
      <c r="L21" s="61"/>
    </row>
    <row r="22" spans="2:12" s="60" customFormat="1" ht="15" customHeight="1">
      <c r="E22" s="61"/>
      <c r="G22" s="378" t="str">
        <f>IF('Mode de financement'!$A$3="Cohérent","","Merci de checker la cohérence de votre plan de financement (Mode de financement)")&amp;IF('Synthèse du PI'!$A$3="Cohérent","","ainsi que la cohérence du financement de votre PI (Synthèse du PI)")</f>
        <v/>
      </c>
      <c r="H22" s="378"/>
      <c r="I22" s="378"/>
      <c r="J22" s="378"/>
      <c r="L22" s="61"/>
    </row>
    <row r="23" spans="2:12" s="60" customFormat="1" ht="15" customHeight="1">
      <c r="G23" s="378"/>
      <c r="H23" s="378"/>
      <c r="I23" s="378"/>
      <c r="J23" s="378"/>
      <c r="L23" s="61"/>
    </row>
    <row r="24" spans="2:12" s="60" customFormat="1" ht="11.25" customHeight="1">
      <c r="L24" s="61"/>
    </row>
    <row r="25" spans="2:12" s="60" customFormat="1" ht="11.25" customHeight="1">
      <c r="B25" s="376"/>
      <c r="C25" s="376"/>
      <c r="L25" s="61"/>
    </row>
    <row r="26" spans="2:12" ht="14.45" customHeight="1">
      <c r="C26" s="74"/>
      <c r="D26" s="74"/>
      <c r="E26" s="74"/>
      <c r="F26" s="74"/>
      <c r="G26" s="74"/>
      <c r="H26" s="74"/>
      <c r="I26" s="74"/>
      <c r="J26" s="74"/>
      <c r="K26" s="73"/>
    </row>
    <row r="27" spans="2:12" ht="12" customHeight="1">
      <c r="B27" s="373" t="s">
        <v>356</v>
      </c>
      <c r="C27" s="74"/>
      <c r="D27" s="74"/>
      <c r="E27" s="74"/>
      <c r="F27" s="74"/>
      <c r="G27" s="74"/>
      <c r="H27" s="74"/>
      <c r="I27" s="74"/>
      <c r="J27" s="74"/>
      <c r="K27" s="73"/>
    </row>
    <row r="28" spans="2:12" ht="12" customHeight="1">
      <c r="B28" s="375" t="s">
        <v>352</v>
      </c>
      <c r="C28" s="375"/>
      <c r="D28" s="375"/>
      <c r="E28" s="375"/>
      <c r="F28" s="375"/>
      <c r="G28" s="375"/>
      <c r="H28" s="74"/>
      <c r="I28" s="74"/>
      <c r="J28" s="74"/>
      <c r="K28" s="73"/>
    </row>
    <row r="29" spans="2:12" ht="12" hidden="1" customHeight="1">
      <c r="C29" s="73"/>
      <c r="D29" s="73"/>
      <c r="E29" s="73"/>
      <c r="F29" s="73"/>
      <c r="G29" s="73"/>
      <c r="H29" s="73"/>
      <c r="I29" s="73"/>
      <c r="J29" s="73"/>
      <c r="K29" s="73"/>
    </row>
    <row r="30" spans="2:12" s="69" customFormat="1" ht="12" hidden="1" customHeight="1"/>
    <row r="31" spans="2:12" ht="12" hidden="1" customHeight="1"/>
  </sheetData>
  <sheetProtection algorithmName="SHA-512" hashValue="ICYWyCnnP+83O8PfX/S/AyUdRObGRxmAA+ujHl0m/xfeqgrndeGd7yDipku/tdBCFktxTzC3PQ8yAsWnEhXf9g==" saltValue="avbmPkOzuOrs8yy2dqqo5g==" spinCount="100000" sheet="1" objects="1" scenarios="1"/>
  <mergeCells count="6">
    <mergeCell ref="G15:J15"/>
    <mergeCell ref="B28:G28"/>
    <mergeCell ref="B25:C25"/>
    <mergeCell ref="G13:I14"/>
    <mergeCell ref="G22:J23"/>
    <mergeCell ref="G21:J2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C83B7-F89F-4290-AD54-35F2B787C5E0}">
  <sheetPr>
    <tabColor theme="1"/>
  </sheetPr>
  <dimension ref="A1:AG30"/>
  <sheetViews>
    <sheetView showGridLines="0" topLeftCell="A2" zoomScale="145" zoomScaleNormal="145" workbookViewId="0">
      <selection activeCell="B21" sqref="B21"/>
    </sheetView>
  </sheetViews>
  <sheetFormatPr baseColWidth="10" defaultColWidth="0" defaultRowHeight="12.75" zeroHeight="1"/>
  <cols>
    <col min="1" max="1" width="4.42578125" customWidth="1"/>
    <col min="2" max="2" width="5.85546875" customWidth="1"/>
    <col min="3" max="3" width="0.28515625" customWidth="1"/>
    <col min="4" max="4" width="103.140625" customWidth="1"/>
    <col min="5" max="5" width="4.42578125" customWidth="1"/>
    <col min="6" max="33" width="0" hidden="1" customWidth="1"/>
    <col min="34" max="16384" width="8.7109375" hidden="1"/>
  </cols>
  <sheetData>
    <row r="1" spans="1:6" ht="20.100000000000001" customHeight="1">
      <c r="A1" s="1"/>
      <c r="B1" s="1"/>
      <c r="C1" s="1"/>
      <c r="D1" s="1"/>
      <c r="E1" s="1"/>
    </row>
    <row r="2" spans="1:6" ht="22.5" customHeight="1">
      <c r="B2" s="380" t="s">
        <v>272</v>
      </c>
      <c r="C2" s="380"/>
      <c r="D2" s="380"/>
      <c r="E2" s="283"/>
      <c r="F2" s="283"/>
    </row>
    <row r="3" spans="1:6"/>
    <row r="4" spans="1:6" ht="20.100000000000001" customHeight="1"/>
    <row r="5" spans="1:6" ht="36.6" customHeight="1">
      <c r="B5" s="381" t="s">
        <v>296</v>
      </c>
      <c r="C5" s="381"/>
      <c r="D5" s="381"/>
    </row>
    <row r="6" spans="1:6" ht="11.25" customHeight="1">
      <c r="B6" s="284"/>
      <c r="D6" s="78" t="s">
        <v>274</v>
      </c>
    </row>
    <row r="7" spans="1:6" ht="11.25" customHeight="1">
      <c r="B7" s="285"/>
      <c r="D7" s="78" t="s">
        <v>273</v>
      </c>
    </row>
    <row r="8" spans="1:6" ht="11.25" customHeight="1">
      <c r="B8" s="286"/>
      <c r="D8" s="78" t="s">
        <v>273</v>
      </c>
    </row>
    <row r="9" spans="1:6" ht="11.25" customHeight="1" thickBot="1">
      <c r="D9" s="78" t="s">
        <v>341</v>
      </c>
    </row>
    <row r="10" spans="1:6" ht="11.25" customHeight="1" thickBot="1">
      <c r="B10" s="287"/>
      <c r="D10" s="78" t="s">
        <v>275</v>
      </c>
    </row>
    <row r="11" spans="1:6" ht="2.25" customHeight="1"/>
    <row r="12" spans="1:6">
      <c r="B12" s="381" t="s">
        <v>276</v>
      </c>
      <c r="C12" s="381"/>
      <c r="D12" s="381"/>
    </row>
    <row r="13" spans="1:6" ht="11.25" customHeight="1">
      <c r="B13" s="288" t="s">
        <v>277</v>
      </c>
    </row>
    <row r="14" spans="1:6" ht="11.25" customHeight="1">
      <c r="B14" s="288" t="s">
        <v>280</v>
      </c>
    </row>
    <row r="15" spans="1:6" ht="11.25" customHeight="1">
      <c r="B15" s="288" t="s">
        <v>281</v>
      </c>
    </row>
    <row r="16" spans="1:6" ht="11.25" customHeight="1">
      <c r="B16" s="288" t="s">
        <v>331</v>
      </c>
    </row>
    <row r="17" spans="2:4" ht="11.25" customHeight="1">
      <c r="B17" s="288" t="s">
        <v>278</v>
      </c>
    </row>
    <row r="18" spans="2:4">
      <c r="B18" s="288" t="s">
        <v>295</v>
      </c>
    </row>
    <row r="19" spans="2:4">
      <c r="B19" s="288" t="s">
        <v>282</v>
      </c>
    </row>
    <row r="20" spans="2:4">
      <c r="B20" s="288" t="s">
        <v>293</v>
      </c>
    </row>
    <row r="21" spans="2:4">
      <c r="B21" s="288" t="s">
        <v>294</v>
      </c>
    </row>
    <row r="22" spans="2:4" ht="2.25" customHeight="1">
      <c r="B22" s="288"/>
    </row>
    <row r="23" spans="2:4" ht="22.5" customHeight="1">
      <c r="B23" s="381" t="s">
        <v>302</v>
      </c>
      <c r="C23" s="381"/>
      <c r="D23" s="381"/>
    </row>
    <row r="24" spans="2:4" ht="2.25" customHeight="1">
      <c r="B24" s="289"/>
    </row>
    <row r="25" spans="2:4" ht="11.25" customHeight="1">
      <c r="B25" s="290" t="s">
        <v>279</v>
      </c>
    </row>
    <row r="26" spans="2:4"/>
    <row r="27" spans="2:4"/>
    <row r="28" spans="2:4"/>
    <row r="29" spans="2:4"/>
    <row r="30" spans="2:4"/>
  </sheetData>
  <sheetProtection algorithmName="SHA-512" hashValue="T2GofrYfKp1q5hbSprcJ3iuBxr6EhXoR7/54Zj3mp2ATGGGVdkCwtXEfZb+SZksfdljmSL0Yt5KzcdWW+GHqCQ==" saltValue="Fi7sgciRmrNiKouDNPlhow==" spinCount="100000" sheet="1" objects="1" scenarios="1"/>
  <mergeCells count="4">
    <mergeCell ref="B2:D2"/>
    <mergeCell ref="B5:D5"/>
    <mergeCell ref="B12:D12"/>
    <mergeCell ref="B23:D23"/>
  </mergeCell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tabColor rgb="FFE8F5CF"/>
    <pageSetUpPr fitToPage="1"/>
  </sheetPr>
  <dimension ref="A1:E35"/>
  <sheetViews>
    <sheetView showGridLines="0" zoomScale="130" zoomScaleNormal="130" zoomScaleSheetLayoutView="90" zoomScalePageLayoutView="82" workbookViewId="0">
      <selection activeCell="D10" sqref="D10"/>
    </sheetView>
  </sheetViews>
  <sheetFormatPr baseColWidth="10" defaultColWidth="0" defaultRowHeight="12.75" zeroHeight="1" outlineLevelRow="1"/>
  <cols>
    <col min="1" max="1" width="4.140625" style="1" customWidth="1"/>
    <col min="2" max="2" width="34.42578125" style="1" customWidth="1"/>
    <col min="3" max="3" width="0.28515625" style="1" customWidth="1"/>
    <col min="4" max="4" width="49.42578125" style="1" customWidth="1"/>
    <col min="5" max="5" width="4.140625" style="1" customWidth="1"/>
    <col min="6" max="16384" width="11.42578125" style="1" hidden="1"/>
  </cols>
  <sheetData>
    <row r="1" spans="1:4" ht="15.75" customHeight="1">
      <c r="A1" s="81" t="str">
        <f>Couverture!G20</f>
        <v>MaSociété</v>
      </c>
    </row>
    <row r="2" spans="1:4">
      <c r="A2" s="87" t="str">
        <f ca="1">IFERROR(MID(CELL("filename",A2),FIND("]",CELL("filename",A2))+1,255),"&lt; - &gt;")</f>
        <v>Synthèse</v>
      </c>
    </row>
    <row r="3" spans="1:4">
      <c r="A3" s="75"/>
    </row>
    <row r="4" spans="1:4" ht="7.5" customHeight="1"/>
    <row r="5" spans="1:4" ht="22.5" customHeight="1">
      <c r="B5" s="380" t="s">
        <v>120</v>
      </c>
      <c r="C5" s="380"/>
      <c r="D5" s="380"/>
    </row>
    <row r="6" spans="1:4" s="78" customFormat="1" ht="11.25" customHeight="1"/>
    <row r="7" spans="1:4" ht="15" customHeight="1">
      <c r="B7" s="382" t="s">
        <v>88</v>
      </c>
      <c r="C7" s="383"/>
      <c r="D7" s="384"/>
    </row>
    <row r="8" spans="1:4" ht="2.25" customHeight="1"/>
    <row r="9" spans="1:4" s="14" customFormat="1" ht="12.95" customHeight="1">
      <c r="B9" s="79" t="s">
        <v>121</v>
      </c>
      <c r="C9" s="2"/>
      <c r="D9" s="83">
        <v>1111</v>
      </c>
    </row>
    <row r="10" spans="1:4" s="14" customFormat="1" ht="12.95" customHeight="1">
      <c r="B10" s="79" t="s">
        <v>86</v>
      </c>
      <c r="C10" s="2"/>
      <c r="D10" s="84" t="s">
        <v>89</v>
      </c>
    </row>
    <row r="11" spans="1:4" s="14" customFormat="1" ht="12.95" customHeight="1">
      <c r="B11" s="79" t="s">
        <v>87</v>
      </c>
      <c r="C11" s="2"/>
      <c r="D11" s="85"/>
    </row>
    <row r="12" spans="1:4" s="14" customFormat="1" ht="12.95" customHeight="1">
      <c r="B12" s="79" t="s">
        <v>334</v>
      </c>
      <c r="C12" s="2"/>
      <c r="D12" s="86"/>
    </row>
    <row r="13" spans="1:4" s="14" customFormat="1" ht="12.95" customHeight="1">
      <c r="B13" s="361" t="s">
        <v>330</v>
      </c>
      <c r="C13" s="2"/>
      <c r="D13" s="84"/>
    </row>
    <row r="14" spans="1:4" s="14" customFormat="1" ht="12.95" customHeight="1">
      <c r="B14" s="79" t="s">
        <v>90</v>
      </c>
      <c r="C14" s="2"/>
      <c r="D14" s="84"/>
    </row>
    <row r="15" spans="1:4" s="78" customFormat="1" ht="11.25" customHeight="1"/>
    <row r="16" spans="1:4" ht="15" customHeight="1">
      <c r="B16" s="385" t="s">
        <v>111</v>
      </c>
      <c r="C16" s="386"/>
      <c r="D16" s="387"/>
    </row>
    <row r="17" spans="2:4" customFormat="1" ht="2.25" customHeight="1">
      <c r="B17" s="41"/>
      <c r="C17" s="41"/>
      <c r="D17" s="41"/>
    </row>
    <row r="18" spans="2:4" s="14" customFormat="1" ht="12.95" hidden="1" customHeight="1" outlineLevel="1">
      <c r="B18" s="79" t="s">
        <v>155</v>
      </c>
      <c r="C18" s="2"/>
      <c r="D18" s="84" t="s">
        <v>303</v>
      </c>
    </row>
    <row r="19" spans="2:4" s="14" customFormat="1" ht="26.1" customHeight="1" collapsed="1">
      <c r="B19" s="79" t="s">
        <v>110</v>
      </c>
      <c r="C19" s="2"/>
      <c r="D19" s="84"/>
    </row>
    <row r="20" spans="2:4" s="14" customFormat="1" ht="12.95" customHeight="1">
      <c r="B20" s="79" t="s">
        <v>112</v>
      </c>
      <c r="C20" s="2"/>
      <c r="D20" s="84"/>
    </row>
    <row r="21" spans="2:4" s="14" customFormat="1" ht="12.95" customHeight="1">
      <c r="B21" s="79" t="s">
        <v>254</v>
      </c>
      <c r="C21" s="2"/>
      <c r="D21" s="84"/>
    </row>
    <row r="22" spans="2:4" s="14" customFormat="1" ht="12.95" customHeight="1">
      <c r="B22" s="79" t="s">
        <v>113</v>
      </c>
      <c r="C22" s="2"/>
      <c r="D22" s="84"/>
    </row>
    <row r="23" spans="2:4" s="14" customFormat="1" ht="12.95" customHeight="1">
      <c r="B23" s="79" t="s">
        <v>114</v>
      </c>
      <c r="C23" s="2"/>
      <c r="D23" s="80">
        <f>'Synthèse du PI'!L23*1000</f>
        <v>0</v>
      </c>
    </row>
    <row r="24" spans="2:4" s="78" customFormat="1" ht="11.25" customHeight="1"/>
    <row r="25" spans="2:4" ht="15" customHeight="1">
      <c r="B25" s="385" t="s">
        <v>119</v>
      </c>
      <c r="C25" s="386"/>
      <c r="D25" s="387"/>
    </row>
    <row r="26" spans="2:4" customFormat="1" ht="2.25" customHeight="1">
      <c r="B26" s="41"/>
      <c r="C26" s="41"/>
      <c r="D26" s="41"/>
    </row>
    <row r="27" spans="2:4" s="14" customFormat="1" ht="12.95" customHeight="1">
      <c r="B27" s="79" t="s">
        <v>115</v>
      </c>
      <c r="C27" s="2"/>
      <c r="D27" s="80">
        <f>'Mode de financement'!G16*1000</f>
        <v>0</v>
      </c>
    </row>
    <row r="28" spans="2:4" s="14" customFormat="1" ht="12.95" customHeight="1">
      <c r="B28" s="79" t="s">
        <v>116</v>
      </c>
      <c r="C28" s="2"/>
      <c r="D28" s="80">
        <f>+'Mode de financement'!H16*1000</f>
        <v>0</v>
      </c>
    </row>
    <row r="29" spans="2:4" s="14" customFormat="1" ht="12.95" customHeight="1">
      <c r="B29" s="79" t="s">
        <v>117</v>
      </c>
      <c r="C29" s="2"/>
      <c r="D29" s="80">
        <f>'Mode de financement'!K16*1000</f>
        <v>0</v>
      </c>
    </row>
    <row r="30" spans="2:4" s="14" customFormat="1" ht="12.95" customHeight="1">
      <c r="B30" s="79" t="s">
        <v>349</v>
      </c>
      <c r="C30" s="2"/>
      <c r="D30" s="80">
        <f>'Mode de financement'!J16*1000</f>
        <v>0</v>
      </c>
    </row>
    <row r="31" spans="2:4" s="14" customFormat="1" ht="12.95" customHeight="1">
      <c r="B31" s="79" t="s">
        <v>304</v>
      </c>
      <c r="C31" s="2"/>
      <c r="D31" s="80">
        <f>'Mode de financement'!I16*1000</f>
        <v>0</v>
      </c>
    </row>
    <row r="32" spans="2:4" ht="12.95" customHeight="1">
      <c r="B32" s="79" t="s">
        <v>118</v>
      </c>
      <c r="C32" s="2"/>
      <c r="D32" s="80">
        <f>'Mode de financement'!L16*1000</f>
        <v>0</v>
      </c>
    </row>
    <row r="33"/>
    <row r="34"/>
    <row r="35"/>
  </sheetData>
  <sheetProtection algorithmName="SHA-512" hashValue="D9UyZZbeqmZ8UqISwlaUl7RHsXITk1X0EUyF2+PLx1TEsW19/FEfxIGfK7f15GwpKJphI6RGxc2rHvau62reiA==" saltValue="ZyRzFCu/z0aEJZuPeKyh+g==" spinCount="100000" sheet="1" objects="1" scenarios="1"/>
  <protectedRanges>
    <protectedRange sqref="D18:D22 D9:D14" name="Candidat"/>
  </protectedRanges>
  <mergeCells count="4">
    <mergeCell ref="B5:D5"/>
    <mergeCell ref="B7:D7"/>
    <mergeCell ref="B16:D16"/>
    <mergeCell ref="B25:D25"/>
  </mergeCells>
  <conditionalFormatting sqref="B13 D13">
    <cfRule type="expression" dxfId="66" priority="1">
      <formula>$D$12&lt;&gt;"Autre"</formula>
    </cfRule>
  </conditionalFormatting>
  <dataValidations count="3">
    <dataValidation type="decimal" allowBlank="1" showInputMessage="1" showErrorMessage="1" sqref="D11 D23 D27:D32" xr:uid="{F537F0F6-C224-45D4-B983-CCCC722C77D5}">
      <formula1>0</formula1>
      <formula2>400000000</formula2>
    </dataValidation>
    <dataValidation type="list" allowBlank="1" showInputMessage="1" showErrorMessage="1" sqref="D12" xr:uid="{9DE76062-47D7-4037-A4F7-7E6EF82CDBEF}">
      <formula1>"Hébergement touristique adossé à l'animation,Restaurant touristique classé,Animation touristique,Autre"</formula1>
    </dataValidation>
    <dataValidation type="list" allowBlank="1" showInputMessage="1" showErrorMessage="1" sqref="D18" xr:uid="{5E14B373-FE99-4A6A-9692-0F002A22EA86}">
      <formula1>"Création,Extension"</formula1>
    </dataValidation>
  </dataValidations>
  <printOptions horizontalCentered="1"/>
  <pageMargins left="0.70866141732283472" right="0.70866141732283472" top="0.74803149606299213" bottom="0.74803149606299213" header="0.31496062992125984" footer="0.31496062992125984"/>
  <pageSetup paperSize="9"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86FDD8E-9562-4914-A5E0-706530137AE0}">
          <x14:formula1>
            <xm:f>'1 (A ne pas supprimer)'!$C$8:$C$26</xm:f>
          </x14:formula1>
          <xm:sqref>D14</xm:sqref>
        </x14:dataValidation>
      </x14:dataValidation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24">
    <tabColor rgb="FF126388"/>
    <outlinePr summaryBelow="0" summaryRight="0"/>
    <pageSetUpPr fitToPage="1"/>
  </sheetPr>
  <dimension ref="A1:AD358"/>
  <sheetViews>
    <sheetView showGridLines="0" zoomScale="90" zoomScaleNormal="90" zoomScaleSheetLayoutView="120" zoomScalePageLayoutView="78" workbookViewId="0">
      <selection activeCell="I3" sqref="I3"/>
    </sheetView>
  </sheetViews>
  <sheetFormatPr baseColWidth="10" defaultColWidth="11.42578125" defaultRowHeight="12.75"/>
  <cols>
    <col min="1" max="1" width="4.140625" style="1" customWidth="1"/>
    <col min="2" max="2" width="10.42578125" style="1" customWidth="1"/>
    <col min="3" max="3" width="39.85546875" style="1" customWidth="1"/>
    <col min="4" max="4" width="13.85546875" style="1" customWidth="1"/>
    <col min="5" max="5" width="0.85546875" style="1" customWidth="1"/>
    <col min="6" max="9" width="17.28515625" style="49" customWidth="1"/>
    <col min="10" max="10" width="0.85546875" style="1" customWidth="1"/>
    <col min="11" max="11" width="17.85546875" style="1" customWidth="1"/>
    <col min="12" max="12" width="9.140625" style="1" customWidth="1"/>
    <col min="13" max="13" width="10.140625" style="1" customWidth="1"/>
    <col min="14" max="15" width="14.140625" style="1" customWidth="1"/>
    <col min="16" max="16" width="14" style="1" customWidth="1"/>
    <col min="17" max="16384" width="11.42578125" style="1"/>
  </cols>
  <sheetData>
    <row r="1" spans="1:17" ht="15.75" customHeight="1">
      <c r="A1" s="81" t="str">
        <f>Couverture!G20</f>
        <v>MaSociété</v>
      </c>
      <c r="C1"/>
      <c r="D1"/>
      <c r="E1"/>
      <c r="F1"/>
      <c r="G1"/>
      <c r="H1" s="1"/>
      <c r="I1" s="1"/>
      <c r="J1"/>
      <c r="K1"/>
      <c r="L1"/>
      <c r="M1"/>
      <c r="N1"/>
      <c r="O1"/>
      <c r="P1"/>
    </row>
    <row r="2" spans="1:17">
      <c r="A2" s="87" t="str">
        <f ca="1">IFERROR(MID(CELL("filename",A2),FIND("]",CELL("filename",A2))+1,255),"&lt; - &gt;")</f>
        <v>Détail du PI</v>
      </c>
      <c r="C2"/>
      <c r="D2"/>
      <c r="E2"/>
      <c r="F2"/>
      <c r="G2"/>
      <c r="H2" s="1"/>
      <c r="I2" s="1"/>
      <c r="J2"/>
      <c r="K2"/>
      <c r="L2"/>
      <c r="M2"/>
      <c r="N2"/>
      <c r="O2"/>
      <c r="P2"/>
    </row>
    <row r="3" spans="1:17" s="155" customFormat="1" ht="11.25" customHeight="1">
      <c r="C3"/>
      <c r="D3"/>
      <c r="E3"/>
      <c r="F3"/>
      <c r="J3"/>
      <c r="K3"/>
      <c r="L3"/>
      <c r="M3"/>
      <c r="N3"/>
      <c r="O3"/>
      <c r="P3"/>
    </row>
    <row r="4" spans="1:17" s="155" customFormat="1" ht="11.25" customHeight="1">
      <c r="B4" s="1"/>
      <c r="C4"/>
      <c r="D4"/>
      <c r="E4"/>
      <c r="F4"/>
      <c r="J4"/>
      <c r="K4"/>
      <c r="L4"/>
      <c r="M4"/>
      <c r="N4"/>
      <c r="O4"/>
      <c r="P4"/>
    </row>
    <row r="5" spans="1:17" s="155" customFormat="1" ht="11.25" customHeight="1" thickBot="1">
      <c r="C5"/>
      <c r="D5"/>
      <c r="E5"/>
      <c r="F5"/>
      <c r="J5"/>
      <c r="K5"/>
      <c r="L5"/>
      <c r="M5"/>
      <c r="N5"/>
      <c r="O5"/>
      <c r="P5"/>
    </row>
    <row r="6" spans="1:17" ht="11.25" customHeight="1">
      <c r="A6" s="101"/>
      <c r="B6" s="390" t="s">
        <v>342</v>
      </c>
      <c r="C6" s="391"/>
      <c r="D6" s="391"/>
      <c r="E6" s="391"/>
      <c r="F6" s="391"/>
      <c r="G6" s="391"/>
      <c r="H6" s="391"/>
      <c r="I6" s="391"/>
      <c r="J6" s="391"/>
      <c r="K6" s="391"/>
      <c r="L6" s="391"/>
      <c r="M6" s="391"/>
      <c r="N6" s="391"/>
      <c r="O6" s="391"/>
      <c r="P6" s="392"/>
    </row>
    <row r="7" spans="1:17" ht="11.25" customHeight="1">
      <c r="A7" s="101"/>
      <c r="B7" s="393"/>
      <c r="C7" s="394"/>
      <c r="D7" s="394"/>
      <c r="E7" s="394"/>
      <c r="F7" s="394"/>
      <c r="G7" s="394"/>
      <c r="H7" s="394"/>
      <c r="I7" s="394"/>
      <c r="J7" s="394"/>
      <c r="K7" s="394"/>
      <c r="L7" s="394"/>
      <c r="M7" s="394"/>
      <c r="N7" s="394"/>
      <c r="O7" s="394"/>
      <c r="P7" s="395"/>
    </row>
    <row r="8" spans="1:17" ht="11.25" customHeight="1">
      <c r="A8" s="101"/>
      <c r="B8" s="393"/>
      <c r="C8" s="394"/>
      <c r="D8" s="394"/>
      <c r="E8" s="394"/>
      <c r="F8" s="394"/>
      <c r="G8" s="394"/>
      <c r="H8" s="394"/>
      <c r="I8" s="394"/>
      <c r="J8" s="394"/>
      <c r="K8" s="394"/>
      <c r="L8" s="394"/>
      <c r="M8" s="394"/>
      <c r="N8" s="394"/>
      <c r="O8" s="394"/>
      <c r="P8" s="395"/>
    </row>
    <row r="9" spans="1:17" ht="11.25" customHeight="1">
      <c r="A9" s="101"/>
      <c r="B9" s="393"/>
      <c r="C9" s="394"/>
      <c r="D9" s="394"/>
      <c r="E9" s="394"/>
      <c r="F9" s="394"/>
      <c r="G9" s="394"/>
      <c r="H9" s="394"/>
      <c r="I9" s="394"/>
      <c r="J9" s="394"/>
      <c r="K9" s="394"/>
      <c r="L9" s="394"/>
      <c r="M9" s="394"/>
      <c r="N9" s="394"/>
      <c r="O9" s="394"/>
      <c r="P9" s="395"/>
    </row>
    <row r="10" spans="1:17" ht="18.95" customHeight="1" thickBot="1">
      <c r="A10" s="101"/>
      <c r="B10" s="396"/>
      <c r="C10" s="397"/>
      <c r="D10" s="397"/>
      <c r="E10" s="397"/>
      <c r="F10" s="397"/>
      <c r="G10" s="397"/>
      <c r="H10" s="397"/>
      <c r="I10" s="397"/>
      <c r="J10" s="397"/>
      <c r="K10" s="397"/>
      <c r="L10" s="397"/>
      <c r="M10" s="397"/>
      <c r="N10" s="397"/>
      <c r="O10" s="397"/>
      <c r="P10" s="398"/>
    </row>
    <row r="11" spans="1:17" s="155" customFormat="1" ht="11.25" customHeight="1">
      <c r="B11" s="1"/>
      <c r="C11"/>
      <c r="D11"/>
      <c r="E11"/>
      <c r="F11"/>
      <c r="J11"/>
      <c r="K11"/>
      <c r="L11"/>
      <c r="M11"/>
      <c r="N11"/>
      <c r="O11"/>
      <c r="P11"/>
    </row>
    <row r="12" spans="1:17" ht="18.75" customHeight="1">
      <c r="B12" s="36"/>
    </row>
    <row r="13" spans="1:17" ht="9.75" customHeight="1">
      <c r="B13" s="36"/>
    </row>
    <row r="14" spans="1:17" ht="25.5" customHeight="1">
      <c r="B14" s="399" t="s">
        <v>219</v>
      </c>
      <c r="C14" s="399"/>
      <c r="D14" s="399"/>
      <c r="E14" s="399"/>
      <c r="F14" s="399"/>
      <c r="G14" s="399"/>
      <c r="H14" s="399"/>
      <c r="I14" s="399"/>
      <c r="J14" s="399"/>
      <c r="K14" s="399"/>
      <c r="L14" s="399"/>
      <c r="M14" s="399"/>
      <c r="N14" s="399"/>
      <c r="O14" s="399"/>
      <c r="P14" s="399"/>
      <c r="Q14" s="48"/>
    </row>
    <row r="15" spans="1:17" ht="9" customHeight="1">
      <c r="B15" s="36"/>
    </row>
    <row r="16" spans="1:17" s="8" customFormat="1" ht="27.75" customHeight="1">
      <c r="B16" s="193" t="s">
        <v>292</v>
      </c>
      <c r="C16" s="193" t="s">
        <v>220</v>
      </c>
      <c r="D16" s="193" t="s">
        <v>299</v>
      </c>
      <c r="E16" s="194"/>
      <c r="F16" s="193" t="s">
        <v>284</v>
      </c>
      <c r="G16" s="193" t="s">
        <v>226</v>
      </c>
      <c r="H16" s="193" t="s">
        <v>291</v>
      </c>
      <c r="I16" s="193" t="s">
        <v>70</v>
      </c>
      <c r="J16" s="194"/>
      <c r="K16" s="193" t="s">
        <v>223</v>
      </c>
      <c r="L16" s="193" t="s">
        <v>221</v>
      </c>
      <c r="M16" s="193" t="s">
        <v>222</v>
      </c>
      <c r="N16" s="193" t="s">
        <v>224</v>
      </c>
      <c r="O16" s="193" t="s">
        <v>242</v>
      </c>
      <c r="P16" s="193" t="s">
        <v>225</v>
      </c>
    </row>
    <row r="17" spans="2:30" ht="22.5" customHeight="1">
      <c r="B17" s="400"/>
      <c r="C17" s="400"/>
      <c r="D17" s="306"/>
      <c r="L17" s="43"/>
    </row>
    <row r="18" spans="2:30" ht="12.95" customHeight="1">
      <c r="B18" s="388" t="s">
        <v>58</v>
      </c>
      <c r="C18" s="388"/>
      <c r="D18" s="305"/>
      <c r="F18" s="197"/>
      <c r="G18" s="197"/>
      <c r="H18" s="197"/>
      <c r="I18" s="197"/>
      <c r="K18" s="195" t="s">
        <v>234</v>
      </c>
      <c r="L18" s="196" t="s">
        <v>221</v>
      </c>
      <c r="M18" s="196" t="s">
        <v>231</v>
      </c>
      <c r="N18" s="195" t="s">
        <v>233</v>
      </c>
      <c r="O18" s="195" t="s">
        <v>242</v>
      </c>
      <c r="P18" s="195" t="s">
        <v>235</v>
      </c>
    </row>
    <row r="19" spans="2:30" ht="2.25" customHeight="1">
      <c r="B19" s="189"/>
      <c r="C19" s="190"/>
      <c r="D19" s="190"/>
      <c r="F19" s="50"/>
      <c r="G19" s="50"/>
      <c r="H19" s="50"/>
      <c r="I19" s="50"/>
      <c r="K19" s="191"/>
      <c r="N19" s="192"/>
      <c r="O19" s="192"/>
      <c r="P19" s="192"/>
    </row>
    <row r="20" spans="2:30" ht="11.25" customHeight="1">
      <c r="B20" s="304"/>
      <c r="C20" s="199"/>
      <c r="D20" s="307"/>
      <c r="E20" s="208"/>
      <c r="F20" s="211"/>
      <c r="G20" s="211"/>
      <c r="H20" s="211"/>
      <c r="I20" s="211"/>
      <c r="J20" s="208"/>
      <c r="K20" s="200"/>
      <c r="L20" s="200" t="s">
        <v>53</v>
      </c>
      <c r="M20" s="203">
        <f>VLOOKUP(L20,'1 (A ne pas supprimer)'!$C$29:$D$34,2,FALSE)</f>
        <v>1</v>
      </c>
      <c r="N20" s="202">
        <f>M20*K20</f>
        <v>0</v>
      </c>
      <c r="O20" s="213">
        <v>0</v>
      </c>
      <c r="P20" s="201">
        <f>N20*(1+O20)</f>
        <v>0</v>
      </c>
      <c r="T20" s="389"/>
      <c r="U20" s="389"/>
      <c r="V20" s="389"/>
      <c r="W20" s="389"/>
      <c r="X20" s="389"/>
      <c r="AB20" s="44"/>
      <c r="AC20" s="55"/>
      <c r="AD20" s="45"/>
    </row>
    <row r="21" spans="2:30" ht="12.95" customHeight="1">
      <c r="B21" s="304"/>
      <c r="C21" s="199"/>
      <c r="D21" s="307"/>
      <c r="E21" s="208"/>
      <c r="F21" s="211"/>
      <c r="G21" s="211"/>
      <c r="H21" s="211"/>
      <c r="I21" s="211"/>
      <c r="J21" s="208"/>
      <c r="K21" s="200"/>
      <c r="L21" s="200" t="s">
        <v>53</v>
      </c>
      <c r="M21" s="203">
        <f>VLOOKUP(L21,'1 (A ne pas supprimer)'!$C$29:$D$34,2,FALSE)</f>
        <v>1</v>
      </c>
      <c r="N21" s="202">
        <f>M21*K21</f>
        <v>0</v>
      </c>
      <c r="O21" s="213">
        <v>0</v>
      </c>
      <c r="P21" s="201">
        <f t="shared" ref="P21:P26" si="0">N21*(1+O21)</f>
        <v>0</v>
      </c>
      <c r="T21" s="389"/>
      <c r="U21" s="389"/>
      <c r="V21" s="389"/>
      <c r="W21" s="389"/>
      <c r="X21" s="389"/>
      <c r="AB21" s="44"/>
      <c r="AC21" s="55"/>
      <c r="AD21" s="45"/>
    </row>
    <row r="22" spans="2:30" ht="12.95" customHeight="1">
      <c r="B22" s="304"/>
      <c r="C22" s="199"/>
      <c r="D22" s="307"/>
      <c r="E22" s="208"/>
      <c r="F22" s="211"/>
      <c r="G22" s="211"/>
      <c r="H22" s="211"/>
      <c r="I22" s="211"/>
      <c r="J22" s="208"/>
      <c r="K22" s="200"/>
      <c r="L22" s="200" t="s">
        <v>53</v>
      </c>
      <c r="M22" s="203">
        <f>VLOOKUP(L22,'1 (A ne pas supprimer)'!$C$29:$D$34,2,FALSE)</f>
        <v>1</v>
      </c>
      <c r="N22" s="202">
        <f t="shared" ref="N22:N24" si="1">M22*K22</f>
        <v>0</v>
      </c>
      <c r="O22" s="213">
        <v>0</v>
      </c>
      <c r="P22" s="201">
        <f t="shared" si="0"/>
        <v>0</v>
      </c>
      <c r="T22" s="389"/>
      <c r="U22" s="389"/>
      <c r="V22" s="389"/>
      <c r="W22" s="389"/>
      <c r="X22" s="389"/>
      <c r="AB22" s="44"/>
      <c r="AC22" s="55"/>
      <c r="AD22" s="45"/>
    </row>
    <row r="23" spans="2:30" ht="12.95" customHeight="1">
      <c r="B23" s="304"/>
      <c r="C23" s="199"/>
      <c r="D23" s="307"/>
      <c r="E23" s="208"/>
      <c r="F23" s="211"/>
      <c r="G23" s="211"/>
      <c r="H23" s="211"/>
      <c r="I23" s="211"/>
      <c r="J23" s="208"/>
      <c r="K23" s="200"/>
      <c r="L23" s="200" t="s">
        <v>53</v>
      </c>
      <c r="M23" s="203">
        <f>VLOOKUP(L23,'1 (A ne pas supprimer)'!$C$29:$D$34,2,FALSE)</f>
        <v>1</v>
      </c>
      <c r="N23" s="202">
        <f t="shared" si="1"/>
        <v>0</v>
      </c>
      <c r="O23" s="213">
        <v>0</v>
      </c>
      <c r="P23" s="201">
        <f t="shared" si="0"/>
        <v>0</v>
      </c>
      <c r="T23" s="389"/>
      <c r="U23" s="389"/>
      <c r="V23" s="389"/>
      <c r="W23" s="389"/>
      <c r="X23" s="389"/>
      <c r="AB23" s="44"/>
      <c r="AC23" s="55"/>
      <c r="AD23" s="45"/>
    </row>
    <row r="24" spans="2:30" ht="12.95" customHeight="1">
      <c r="B24" s="304"/>
      <c r="C24" s="199"/>
      <c r="D24" s="307"/>
      <c r="E24" s="208"/>
      <c r="F24" s="211"/>
      <c r="G24" s="211"/>
      <c r="H24" s="211"/>
      <c r="I24" s="211"/>
      <c r="J24" s="208"/>
      <c r="K24" s="200"/>
      <c r="L24" s="200" t="s">
        <v>53</v>
      </c>
      <c r="M24" s="203">
        <f>VLOOKUP(L24,'1 (A ne pas supprimer)'!$C$29:$D$34,2,FALSE)</f>
        <v>1</v>
      </c>
      <c r="N24" s="202">
        <f t="shared" si="1"/>
        <v>0</v>
      </c>
      <c r="O24" s="213">
        <v>0</v>
      </c>
      <c r="P24" s="201">
        <f t="shared" si="0"/>
        <v>0</v>
      </c>
      <c r="T24" s="389"/>
      <c r="U24" s="389"/>
      <c r="V24" s="389"/>
      <c r="W24" s="389"/>
      <c r="X24" s="389"/>
      <c r="AB24" s="44"/>
      <c r="AC24" s="55"/>
      <c r="AD24" s="45"/>
    </row>
    <row r="25" spans="2:30" ht="12.95" customHeight="1">
      <c r="B25" s="304"/>
      <c r="C25" s="199"/>
      <c r="D25" s="307"/>
      <c r="E25" s="208"/>
      <c r="F25" s="211"/>
      <c r="G25" s="211"/>
      <c r="H25" s="211"/>
      <c r="I25" s="211"/>
      <c r="J25" s="208"/>
      <c r="K25" s="200"/>
      <c r="L25" s="200" t="s">
        <v>53</v>
      </c>
      <c r="M25" s="203">
        <f>VLOOKUP(L25,'1 (A ne pas supprimer)'!$C$29:$D$34,2,FALSE)</f>
        <v>1</v>
      </c>
      <c r="N25" s="202">
        <f>M25*K25</f>
        <v>0</v>
      </c>
      <c r="O25" s="213">
        <v>0</v>
      </c>
      <c r="P25" s="201">
        <f t="shared" si="0"/>
        <v>0</v>
      </c>
      <c r="T25" s="389"/>
      <c r="U25" s="389"/>
      <c r="V25" s="389"/>
      <c r="W25" s="389"/>
      <c r="X25" s="389"/>
      <c r="AB25" s="46"/>
      <c r="AC25" s="55"/>
      <c r="AD25" s="59"/>
    </row>
    <row r="26" spans="2:30" ht="12.95" customHeight="1">
      <c r="B26" s="304"/>
      <c r="C26" s="199"/>
      <c r="D26" s="307"/>
      <c r="E26" s="208"/>
      <c r="F26" s="211"/>
      <c r="G26" s="211"/>
      <c r="H26" s="211"/>
      <c r="I26" s="211"/>
      <c r="J26" s="208"/>
      <c r="K26" s="200"/>
      <c r="L26" s="200" t="s">
        <v>53</v>
      </c>
      <c r="M26" s="203">
        <f>VLOOKUP(L26,'1 (A ne pas supprimer)'!$C$29:$D$34,2,FALSE)</f>
        <v>1</v>
      </c>
      <c r="N26" s="202">
        <f>M26*K26</f>
        <v>0</v>
      </c>
      <c r="O26" s="213">
        <v>0</v>
      </c>
      <c r="P26" s="201">
        <f t="shared" si="0"/>
        <v>0</v>
      </c>
      <c r="T26" s="389"/>
      <c r="U26" s="389"/>
      <c r="V26" s="389"/>
      <c r="W26" s="389"/>
      <c r="X26" s="389"/>
      <c r="AB26" s="46"/>
      <c r="AC26" s="55"/>
      <c r="AD26" s="59"/>
    </row>
    <row r="27" spans="2:30" ht="12.95" customHeight="1">
      <c r="B27" s="304"/>
      <c r="C27" s="199"/>
      <c r="D27" s="307"/>
      <c r="E27" s="208"/>
      <c r="F27" s="211"/>
      <c r="G27" s="211"/>
      <c r="H27" s="211"/>
      <c r="I27" s="211"/>
      <c r="J27" s="208"/>
      <c r="K27" s="200"/>
      <c r="L27" s="200" t="s">
        <v>53</v>
      </c>
      <c r="M27" s="203">
        <f>VLOOKUP(L27,'1 (A ne pas supprimer)'!$C$29:$D$34,2,FALSE)</f>
        <v>1</v>
      </c>
      <c r="N27" s="202">
        <f>M27*K27</f>
        <v>0</v>
      </c>
      <c r="O27" s="213">
        <v>0</v>
      </c>
      <c r="P27" s="201">
        <f t="shared" ref="P27:P33" si="2">N27*(1+O27)</f>
        <v>0</v>
      </c>
      <c r="T27" s="389"/>
      <c r="U27" s="389"/>
      <c r="V27" s="389"/>
      <c r="W27" s="389"/>
      <c r="X27" s="389"/>
      <c r="AB27" s="44"/>
      <c r="AC27" s="55"/>
      <c r="AD27" s="45"/>
    </row>
    <row r="28" spans="2:30" ht="12.95" customHeight="1">
      <c r="B28" s="304"/>
      <c r="C28" s="199"/>
      <c r="D28" s="307"/>
      <c r="E28" s="208"/>
      <c r="F28" s="211"/>
      <c r="G28" s="211"/>
      <c r="H28" s="211"/>
      <c r="I28" s="211"/>
      <c r="J28" s="208"/>
      <c r="K28" s="200"/>
      <c r="L28" s="200" t="s">
        <v>53</v>
      </c>
      <c r="M28" s="203">
        <f>VLOOKUP(L28,'1 (A ne pas supprimer)'!$C$29:$D$34,2,FALSE)</f>
        <v>1</v>
      </c>
      <c r="N28" s="202">
        <f>M28*K28</f>
        <v>0</v>
      </c>
      <c r="O28" s="213">
        <v>0</v>
      </c>
      <c r="P28" s="201">
        <f t="shared" si="2"/>
        <v>0</v>
      </c>
      <c r="T28" s="389"/>
      <c r="U28" s="389"/>
      <c r="V28" s="389"/>
      <c r="W28" s="389"/>
      <c r="X28" s="389"/>
      <c r="AB28" s="44"/>
      <c r="AC28" s="55"/>
      <c r="AD28" s="45"/>
    </row>
    <row r="29" spans="2:30" ht="12.95" customHeight="1">
      <c r="B29" s="304"/>
      <c r="C29" s="199"/>
      <c r="D29" s="307"/>
      <c r="E29" s="208"/>
      <c r="F29" s="211"/>
      <c r="G29" s="211"/>
      <c r="H29" s="211"/>
      <c r="I29" s="211"/>
      <c r="J29" s="208"/>
      <c r="K29" s="200"/>
      <c r="L29" s="200" t="s">
        <v>53</v>
      </c>
      <c r="M29" s="203">
        <f>VLOOKUP(L29,'1 (A ne pas supprimer)'!$C$29:$D$34,2,FALSE)</f>
        <v>1</v>
      </c>
      <c r="N29" s="202">
        <f t="shared" ref="N29:N31" si="3">M29*K29</f>
        <v>0</v>
      </c>
      <c r="O29" s="213">
        <v>0</v>
      </c>
      <c r="P29" s="201">
        <f t="shared" si="2"/>
        <v>0</v>
      </c>
      <c r="T29" s="389"/>
      <c r="U29" s="389"/>
      <c r="V29" s="389"/>
      <c r="W29" s="389"/>
      <c r="X29" s="389"/>
      <c r="AB29" s="44"/>
      <c r="AC29" s="55"/>
      <c r="AD29" s="45"/>
    </row>
    <row r="30" spans="2:30" ht="12.95" customHeight="1">
      <c r="B30" s="304"/>
      <c r="C30" s="199"/>
      <c r="D30" s="307"/>
      <c r="E30" s="208"/>
      <c r="F30" s="211"/>
      <c r="G30" s="211"/>
      <c r="H30" s="211"/>
      <c r="I30" s="211"/>
      <c r="J30" s="208"/>
      <c r="K30" s="200"/>
      <c r="L30" s="200" t="s">
        <v>53</v>
      </c>
      <c r="M30" s="203">
        <f>VLOOKUP(L30,'1 (A ne pas supprimer)'!$C$29:$D$34,2,FALSE)</f>
        <v>1</v>
      </c>
      <c r="N30" s="202">
        <f t="shared" si="3"/>
        <v>0</v>
      </c>
      <c r="O30" s="213">
        <v>0</v>
      </c>
      <c r="P30" s="201">
        <f t="shared" si="2"/>
        <v>0</v>
      </c>
      <c r="T30" s="389"/>
      <c r="U30" s="389"/>
      <c r="V30" s="389"/>
      <c r="W30" s="389"/>
      <c r="X30" s="389"/>
      <c r="AB30" s="44"/>
      <c r="AC30" s="55"/>
      <c r="AD30" s="45"/>
    </row>
    <row r="31" spans="2:30" ht="12.95" customHeight="1">
      <c r="B31" s="304"/>
      <c r="C31" s="199"/>
      <c r="D31" s="307"/>
      <c r="E31" s="208"/>
      <c r="F31" s="211"/>
      <c r="G31" s="211"/>
      <c r="H31" s="211"/>
      <c r="I31" s="211"/>
      <c r="J31" s="208"/>
      <c r="K31" s="200"/>
      <c r="L31" s="200" t="s">
        <v>53</v>
      </c>
      <c r="M31" s="203">
        <f>VLOOKUP(L31,'1 (A ne pas supprimer)'!$C$29:$D$34,2,FALSE)</f>
        <v>1</v>
      </c>
      <c r="N31" s="202">
        <f t="shared" si="3"/>
        <v>0</v>
      </c>
      <c r="O31" s="213">
        <v>0</v>
      </c>
      <c r="P31" s="201">
        <f t="shared" si="2"/>
        <v>0</v>
      </c>
      <c r="T31" s="389"/>
      <c r="U31" s="389"/>
      <c r="V31" s="389"/>
      <c r="W31" s="389"/>
      <c r="X31" s="389"/>
      <c r="AB31" s="44"/>
      <c r="AC31" s="55"/>
      <c r="AD31" s="45"/>
    </row>
    <row r="32" spans="2:30" ht="12.95" customHeight="1">
      <c r="B32" s="304"/>
      <c r="C32" s="199"/>
      <c r="D32" s="307"/>
      <c r="E32" s="208"/>
      <c r="F32" s="211"/>
      <c r="G32" s="211"/>
      <c r="H32" s="211"/>
      <c r="I32" s="211"/>
      <c r="J32" s="208"/>
      <c r="K32" s="200"/>
      <c r="L32" s="200" t="s">
        <v>53</v>
      </c>
      <c r="M32" s="203">
        <f>VLOOKUP(L32,'1 (A ne pas supprimer)'!$C$29:$D$34,2,FALSE)</f>
        <v>1</v>
      </c>
      <c r="N32" s="202">
        <f>M32*K32</f>
        <v>0</v>
      </c>
      <c r="O32" s="213">
        <v>0</v>
      </c>
      <c r="P32" s="201">
        <f t="shared" si="2"/>
        <v>0</v>
      </c>
      <c r="T32" s="389"/>
      <c r="U32" s="389"/>
      <c r="V32" s="389"/>
      <c r="W32" s="389"/>
      <c r="X32" s="389"/>
      <c r="AB32" s="46"/>
      <c r="AC32" s="55"/>
      <c r="AD32" s="59"/>
    </row>
    <row r="33" spans="2:30" ht="12.95" customHeight="1">
      <c r="B33" s="304"/>
      <c r="C33" s="199"/>
      <c r="D33" s="307"/>
      <c r="E33" s="208"/>
      <c r="F33" s="211"/>
      <c r="G33" s="211"/>
      <c r="H33" s="211"/>
      <c r="I33" s="211"/>
      <c r="J33" s="208"/>
      <c r="K33" s="200"/>
      <c r="L33" s="200" t="s">
        <v>53</v>
      </c>
      <c r="M33" s="203">
        <f>VLOOKUP(L33,'1 (A ne pas supprimer)'!$C$29:$D$34,2,FALSE)</f>
        <v>1</v>
      </c>
      <c r="N33" s="202">
        <f>M33*K33</f>
        <v>0</v>
      </c>
      <c r="O33" s="213">
        <v>0</v>
      </c>
      <c r="P33" s="201">
        <f t="shared" si="2"/>
        <v>0</v>
      </c>
      <c r="T33" s="389"/>
      <c r="U33" s="389"/>
      <c r="V33" s="389"/>
      <c r="W33" s="389"/>
      <c r="X33" s="389"/>
      <c r="AB33" s="46"/>
      <c r="AC33" s="55"/>
      <c r="AD33" s="59"/>
    </row>
    <row r="34" spans="2:30" ht="12.95" customHeight="1">
      <c r="B34" s="304"/>
      <c r="C34" s="199"/>
      <c r="D34" s="307"/>
      <c r="E34" s="208"/>
      <c r="F34" s="211"/>
      <c r="G34" s="211"/>
      <c r="H34" s="211"/>
      <c r="I34" s="211"/>
      <c r="J34" s="208"/>
      <c r="K34" s="200"/>
      <c r="L34" s="200" t="s">
        <v>53</v>
      </c>
      <c r="M34" s="203">
        <f>VLOOKUP(L34,'1 (A ne pas supprimer)'!$C$29:$D$34,2,FALSE)</f>
        <v>1</v>
      </c>
      <c r="N34" s="202">
        <f>M34*K34</f>
        <v>0</v>
      </c>
      <c r="O34" s="213">
        <v>0</v>
      </c>
      <c r="P34" s="201">
        <f t="shared" ref="P34:P40" si="4">N34*(1+O34)</f>
        <v>0</v>
      </c>
      <c r="T34" s="389"/>
      <c r="U34" s="389"/>
      <c r="V34" s="389"/>
      <c r="W34" s="389"/>
      <c r="X34" s="389"/>
      <c r="AB34" s="44"/>
      <c r="AC34" s="55"/>
      <c r="AD34" s="45"/>
    </row>
    <row r="35" spans="2:30" ht="12.95" customHeight="1">
      <c r="B35" s="304"/>
      <c r="C35" s="199"/>
      <c r="D35" s="307"/>
      <c r="E35" s="208"/>
      <c r="F35" s="211"/>
      <c r="G35" s="211"/>
      <c r="H35" s="211"/>
      <c r="I35" s="211"/>
      <c r="J35" s="208"/>
      <c r="K35" s="200"/>
      <c r="L35" s="200" t="s">
        <v>53</v>
      </c>
      <c r="M35" s="203">
        <f>VLOOKUP(L35,'1 (A ne pas supprimer)'!$C$29:$D$34,2,FALSE)</f>
        <v>1</v>
      </c>
      <c r="N35" s="202">
        <f>M35*K35</f>
        <v>0</v>
      </c>
      <c r="O35" s="213">
        <v>0</v>
      </c>
      <c r="P35" s="201">
        <f t="shared" si="4"/>
        <v>0</v>
      </c>
      <c r="T35" s="389"/>
      <c r="U35" s="389"/>
      <c r="V35" s="389"/>
      <c r="W35" s="389"/>
      <c r="X35" s="389"/>
      <c r="AB35" s="44"/>
      <c r="AC35" s="55"/>
      <c r="AD35" s="45"/>
    </row>
    <row r="36" spans="2:30" ht="12.95" customHeight="1">
      <c r="B36" s="304"/>
      <c r="C36" s="199"/>
      <c r="D36" s="307"/>
      <c r="E36" s="208"/>
      <c r="F36" s="211"/>
      <c r="G36" s="211"/>
      <c r="H36" s="211"/>
      <c r="I36" s="211"/>
      <c r="J36" s="208"/>
      <c r="K36" s="200"/>
      <c r="L36" s="200" t="s">
        <v>53</v>
      </c>
      <c r="M36" s="203">
        <f>VLOOKUP(L36,'1 (A ne pas supprimer)'!$C$29:$D$34,2,FALSE)</f>
        <v>1</v>
      </c>
      <c r="N36" s="202">
        <f t="shared" ref="N36:N38" si="5">M36*K36</f>
        <v>0</v>
      </c>
      <c r="O36" s="213">
        <v>0</v>
      </c>
      <c r="P36" s="201">
        <f t="shared" si="4"/>
        <v>0</v>
      </c>
      <c r="T36" s="389"/>
      <c r="U36" s="389"/>
      <c r="V36" s="389"/>
      <c r="W36" s="389"/>
      <c r="X36" s="389"/>
      <c r="AB36" s="44"/>
      <c r="AC36" s="55"/>
      <c r="AD36" s="45"/>
    </row>
    <row r="37" spans="2:30" ht="12.95" customHeight="1">
      <c r="B37" s="304"/>
      <c r="C37" s="199"/>
      <c r="D37" s="307"/>
      <c r="E37" s="208"/>
      <c r="F37" s="211"/>
      <c r="G37" s="211"/>
      <c r="H37" s="211"/>
      <c r="I37" s="211"/>
      <c r="J37" s="208"/>
      <c r="K37" s="200"/>
      <c r="L37" s="200" t="s">
        <v>53</v>
      </c>
      <c r="M37" s="203">
        <f>VLOOKUP(L37,'1 (A ne pas supprimer)'!$C$29:$D$34,2,FALSE)</f>
        <v>1</v>
      </c>
      <c r="N37" s="202">
        <f t="shared" si="5"/>
        <v>0</v>
      </c>
      <c r="O37" s="213">
        <v>0</v>
      </c>
      <c r="P37" s="201">
        <f t="shared" si="4"/>
        <v>0</v>
      </c>
      <c r="T37" s="389"/>
      <c r="U37" s="389"/>
      <c r="V37" s="389"/>
      <c r="W37" s="389"/>
      <c r="X37" s="389"/>
      <c r="AB37" s="44"/>
      <c r="AC37" s="55"/>
      <c r="AD37" s="45"/>
    </row>
    <row r="38" spans="2:30" ht="12.95" customHeight="1">
      <c r="B38" s="304"/>
      <c r="C38" s="199"/>
      <c r="D38" s="307"/>
      <c r="E38" s="208"/>
      <c r="F38" s="211"/>
      <c r="G38" s="211"/>
      <c r="H38" s="211"/>
      <c r="I38" s="211"/>
      <c r="J38" s="208"/>
      <c r="K38" s="200"/>
      <c r="L38" s="200" t="s">
        <v>53</v>
      </c>
      <c r="M38" s="203">
        <f>VLOOKUP(L38,'1 (A ne pas supprimer)'!$C$29:$D$34,2,FALSE)</f>
        <v>1</v>
      </c>
      <c r="N38" s="202">
        <f t="shared" si="5"/>
        <v>0</v>
      </c>
      <c r="O38" s="213">
        <v>0</v>
      </c>
      <c r="P38" s="201">
        <f t="shared" si="4"/>
        <v>0</v>
      </c>
      <c r="T38" s="389"/>
      <c r="U38" s="389"/>
      <c r="V38" s="389"/>
      <c r="W38" s="389"/>
      <c r="X38" s="389"/>
      <c r="AB38" s="44"/>
      <c r="AC38" s="55"/>
      <c r="AD38" s="45"/>
    </row>
    <row r="39" spans="2:30" ht="12.95" customHeight="1">
      <c r="B39" s="304"/>
      <c r="C39" s="199"/>
      <c r="D39" s="307"/>
      <c r="E39" s="208"/>
      <c r="F39" s="211"/>
      <c r="G39" s="211"/>
      <c r="H39" s="211"/>
      <c r="I39" s="211"/>
      <c r="J39" s="208"/>
      <c r="K39" s="200"/>
      <c r="L39" s="200" t="s">
        <v>53</v>
      </c>
      <c r="M39" s="203">
        <f>VLOOKUP(L39,'1 (A ne pas supprimer)'!$C$29:$D$34,2,FALSE)</f>
        <v>1</v>
      </c>
      <c r="N39" s="202">
        <f>M39*K39</f>
        <v>0</v>
      </c>
      <c r="O39" s="213">
        <v>0</v>
      </c>
      <c r="P39" s="201">
        <f t="shared" si="4"/>
        <v>0</v>
      </c>
      <c r="T39" s="389"/>
      <c r="U39" s="389"/>
      <c r="V39" s="389"/>
      <c r="W39" s="389"/>
      <c r="X39" s="389"/>
      <c r="AB39" s="46"/>
      <c r="AC39" s="55"/>
      <c r="AD39" s="59"/>
    </row>
    <row r="40" spans="2:30" ht="12.95" customHeight="1">
      <c r="B40" s="304"/>
      <c r="C40" s="199"/>
      <c r="D40" s="307"/>
      <c r="E40" s="208"/>
      <c r="F40" s="211"/>
      <c r="G40" s="211"/>
      <c r="H40" s="211"/>
      <c r="I40" s="211"/>
      <c r="J40" s="208"/>
      <c r="K40" s="200"/>
      <c r="L40" s="200" t="s">
        <v>53</v>
      </c>
      <c r="M40" s="203">
        <f>VLOOKUP(L40,'1 (A ne pas supprimer)'!$C$29:$D$34,2,FALSE)</f>
        <v>1</v>
      </c>
      <c r="N40" s="202">
        <f>M40*K40</f>
        <v>0</v>
      </c>
      <c r="O40" s="213">
        <v>0</v>
      </c>
      <c r="P40" s="201">
        <f t="shared" si="4"/>
        <v>0</v>
      </c>
      <c r="T40" s="389"/>
      <c r="U40" s="389"/>
      <c r="V40" s="389"/>
      <c r="W40" s="389"/>
      <c r="X40" s="389"/>
      <c r="AB40" s="46"/>
      <c r="AC40" s="55"/>
      <c r="AD40" s="59"/>
    </row>
    <row r="41" spans="2:30" ht="12.95" customHeight="1">
      <c r="B41" s="304"/>
      <c r="C41" s="199"/>
      <c r="D41" s="307"/>
      <c r="E41" s="208"/>
      <c r="F41" s="211"/>
      <c r="G41" s="211"/>
      <c r="H41" s="211"/>
      <c r="I41" s="211"/>
      <c r="J41" s="208"/>
      <c r="K41" s="200"/>
      <c r="L41" s="200" t="s">
        <v>53</v>
      </c>
      <c r="M41" s="203">
        <f>VLOOKUP(L41,'1 (A ne pas supprimer)'!$C$29:$D$34,2,FALSE)</f>
        <v>1</v>
      </c>
      <c r="N41" s="202">
        <f>M41*K41</f>
        <v>0</v>
      </c>
      <c r="O41" s="213">
        <v>0</v>
      </c>
      <c r="P41" s="201">
        <f t="shared" ref="P41:P47" si="6">N41*(1+O41)</f>
        <v>0</v>
      </c>
      <c r="T41" s="389"/>
      <c r="U41" s="389"/>
      <c r="V41" s="389"/>
      <c r="W41" s="389"/>
      <c r="X41" s="389"/>
      <c r="AB41" s="44"/>
      <c r="AC41" s="55"/>
      <c r="AD41" s="45"/>
    </row>
    <row r="42" spans="2:30" ht="12.95" customHeight="1">
      <c r="B42" s="304"/>
      <c r="C42" s="199"/>
      <c r="D42" s="307"/>
      <c r="E42" s="208"/>
      <c r="F42" s="211"/>
      <c r="G42" s="211"/>
      <c r="H42" s="211"/>
      <c r="I42" s="211"/>
      <c r="J42" s="208"/>
      <c r="K42" s="200"/>
      <c r="L42" s="200" t="s">
        <v>53</v>
      </c>
      <c r="M42" s="203">
        <f>VLOOKUP(L42,'1 (A ne pas supprimer)'!$C$29:$D$34,2,FALSE)</f>
        <v>1</v>
      </c>
      <c r="N42" s="202">
        <f>M42*K42</f>
        <v>0</v>
      </c>
      <c r="O42" s="213">
        <v>0</v>
      </c>
      <c r="P42" s="201">
        <f t="shared" si="6"/>
        <v>0</v>
      </c>
      <c r="T42" s="389"/>
      <c r="U42" s="389"/>
      <c r="V42" s="389"/>
      <c r="W42" s="389"/>
      <c r="X42" s="389"/>
      <c r="AB42" s="44"/>
      <c r="AC42" s="55"/>
      <c r="AD42" s="45"/>
    </row>
    <row r="43" spans="2:30" ht="12.95" customHeight="1">
      <c r="B43" s="304"/>
      <c r="C43" s="199"/>
      <c r="D43" s="307"/>
      <c r="E43" s="208"/>
      <c r="F43" s="211"/>
      <c r="G43" s="211"/>
      <c r="H43" s="211"/>
      <c r="I43" s="211"/>
      <c r="J43" s="208"/>
      <c r="K43" s="200"/>
      <c r="L43" s="200" t="s">
        <v>53</v>
      </c>
      <c r="M43" s="203">
        <f>VLOOKUP(L43,'1 (A ne pas supprimer)'!$C$29:$D$34,2,FALSE)</f>
        <v>1</v>
      </c>
      <c r="N43" s="202">
        <f t="shared" ref="N43:N45" si="7">M43*K43</f>
        <v>0</v>
      </c>
      <c r="O43" s="213">
        <v>0</v>
      </c>
      <c r="P43" s="201">
        <f t="shared" si="6"/>
        <v>0</v>
      </c>
      <c r="T43" s="389"/>
      <c r="U43" s="389"/>
      <c r="V43" s="389"/>
      <c r="W43" s="389"/>
      <c r="X43" s="389"/>
      <c r="AB43" s="44"/>
      <c r="AC43" s="55"/>
      <c r="AD43" s="45"/>
    </row>
    <row r="44" spans="2:30" ht="12.95" customHeight="1">
      <c r="B44" s="304"/>
      <c r="C44" s="199"/>
      <c r="D44" s="307"/>
      <c r="E44" s="208"/>
      <c r="F44" s="211"/>
      <c r="G44" s="211"/>
      <c r="H44" s="211"/>
      <c r="I44" s="211"/>
      <c r="J44" s="208"/>
      <c r="K44" s="200"/>
      <c r="L44" s="200" t="s">
        <v>53</v>
      </c>
      <c r="M44" s="203">
        <f>VLOOKUP(L44,'1 (A ne pas supprimer)'!$C$29:$D$34,2,FALSE)</f>
        <v>1</v>
      </c>
      <c r="N44" s="202">
        <f t="shared" si="7"/>
        <v>0</v>
      </c>
      <c r="O44" s="213">
        <v>0</v>
      </c>
      <c r="P44" s="201">
        <f t="shared" si="6"/>
        <v>0</v>
      </c>
      <c r="T44" s="389"/>
      <c r="U44" s="389"/>
      <c r="V44" s="389"/>
      <c r="W44" s="389"/>
      <c r="X44" s="389"/>
      <c r="AB44" s="44"/>
      <c r="AC44" s="55"/>
      <c r="AD44" s="45"/>
    </row>
    <row r="45" spans="2:30" ht="12.95" customHeight="1">
      <c r="B45" s="304"/>
      <c r="C45" s="199"/>
      <c r="D45" s="307"/>
      <c r="E45" s="208"/>
      <c r="F45" s="211"/>
      <c r="G45" s="211"/>
      <c r="H45" s="211"/>
      <c r="I45" s="211"/>
      <c r="J45" s="208"/>
      <c r="K45" s="200"/>
      <c r="L45" s="200" t="s">
        <v>53</v>
      </c>
      <c r="M45" s="203">
        <f>VLOOKUP(L45,'1 (A ne pas supprimer)'!$C$29:$D$34,2,FALSE)</f>
        <v>1</v>
      </c>
      <c r="N45" s="202">
        <f t="shared" si="7"/>
        <v>0</v>
      </c>
      <c r="O45" s="213">
        <v>0</v>
      </c>
      <c r="P45" s="201">
        <f t="shared" si="6"/>
        <v>0</v>
      </c>
      <c r="T45" s="389"/>
      <c r="U45" s="389"/>
      <c r="V45" s="389"/>
      <c r="W45" s="389"/>
      <c r="X45" s="389"/>
      <c r="AB45" s="44"/>
      <c r="AC45" s="55"/>
      <c r="AD45" s="45"/>
    </row>
    <row r="46" spans="2:30" ht="12.95" customHeight="1">
      <c r="B46" s="304"/>
      <c r="C46" s="199"/>
      <c r="D46" s="307"/>
      <c r="E46" s="208"/>
      <c r="F46" s="211"/>
      <c r="G46" s="211"/>
      <c r="H46" s="211"/>
      <c r="I46" s="211"/>
      <c r="J46" s="208"/>
      <c r="K46" s="200"/>
      <c r="L46" s="200" t="s">
        <v>53</v>
      </c>
      <c r="M46" s="203">
        <f>VLOOKUP(L46,'1 (A ne pas supprimer)'!$C$29:$D$34,2,FALSE)</f>
        <v>1</v>
      </c>
      <c r="N46" s="202">
        <f>M46*K46</f>
        <v>0</v>
      </c>
      <c r="O46" s="213">
        <v>0</v>
      </c>
      <c r="P46" s="201">
        <f t="shared" si="6"/>
        <v>0</v>
      </c>
      <c r="T46" s="389"/>
      <c r="U46" s="389"/>
      <c r="V46" s="389"/>
      <c r="W46" s="389"/>
      <c r="X46" s="389"/>
      <c r="AB46" s="46"/>
      <c r="AC46" s="55"/>
      <c r="AD46" s="59"/>
    </row>
    <row r="47" spans="2:30" ht="12.95" customHeight="1">
      <c r="B47" s="304"/>
      <c r="C47" s="199"/>
      <c r="D47" s="307"/>
      <c r="E47" s="208"/>
      <c r="F47" s="211"/>
      <c r="G47" s="211"/>
      <c r="H47" s="211"/>
      <c r="I47" s="211"/>
      <c r="J47" s="208"/>
      <c r="K47" s="200"/>
      <c r="L47" s="200" t="s">
        <v>53</v>
      </c>
      <c r="M47" s="203">
        <f>VLOOKUP(L47,'1 (A ne pas supprimer)'!$C$29:$D$34,2,FALSE)</f>
        <v>1</v>
      </c>
      <c r="N47" s="202">
        <f>M47*K47</f>
        <v>0</v>
      </c>
      <c r="O47" s="213">
        <v>0</v>
      </c>
      <c r="P47" s="201">
        <f t="shared" si="6"/>
        <v>0</v>
      </c>
      <c r="T47" s="389"/>
      <c r="U47" s="389"/>
      <c r="V47" s="389"/>
      <c r="W47" s="389"/>
      <c r="X47" s="389"/>
      <c r="AB47" s="46"/>
      <c r="AC47" s="55"/>
      <c r="AD47" s="59"/>
    </row>
    <row r="48" spans="2:30" ht="12.95" customHeight="1">
      <c r="B48" s="304"/>
      <c r="C48" s="199"/>
      <c r="D48" s="307"/>
      <c r="E48" s="208"/>
      <c r="F48" s="211"/>
      <c r="G48" s="211"/>
      <c r="H48" s="211"/>
      <c r="I48" s="211"/>
      <c r="J48" s="208"/>
      <c r="K48" s="200"/>
      <c r="L48" s="200" t="s">
        <v>53</v>
      </c>
      <c r="M48" s="203">
        <f>VLOOKUP(L48,'1 (A ne pas supprimer)'!$C$29:$D$34,2,FALSE)</f>
        <v>1</v>
      </c>
      <c r="N48" s="202">
        <f>M48*K48</f>
        <v>0</v>
      </c>
      <c r="O48" s="213">
        <v>0</v>
      </c>
      <c r="P48" s="201">
        <f t="shared" ref="P48:P54" si="8">N48*(1+O48)</f>
        <v>0</v>
      </c>
      <c r="T48" s="389"/>
      <c r="U48" s="389"/>
      <c r="V48" s="389"/>
      <c r="W48" s="389"/>
      <c r="X48" s="389"/>
      <c r="AB48" s="44"/>
      <c r="AC48" s="55"/>
      <c r="AD48" s="45"/>
    </row>
    <row r="49" spans="2:30" ht="12.95" customHeight="1">
      <c r="B49" s="304"/>
      <c r="C49" s="199"/>
      <c r="D49" s="307"/>
      <c r="E49" s="208"/>
      <c r="F49" s="211"/>
      <c r="G49" s="211"/>
      <c r="H49" s="211"/>
      <c r="I49" s="211"/>
      <c r="J49" s="208"/>
      <c r="K49" s="200"/>
      <c r="L49" s="200" t="s">
        <v>53</v>
      </c>
      <c r="M49" s="203">
        <f>VLOOKUP(L49,'1 (A ne pas supprimer)'!$C$29:$D$34,2,FALSE)</f>
        <v>1</v>
      </c>
      <c r="N49" s="202">
        <f>M49*K49</f>
        <v>0</v>
      </c>
      <c r="O49" s="213">
        <v>0</v>
      </c>
      <c r="P49" s="201">
        <f t="shared" si="8"/>
        <v>0</v>
      </c>
      <c r="T49" s="389"/>
      <c r="U49" s="389"/>
      <c r="V49" s="389"/>
      <c r="W49" s="389"/>
      <c r="X49" s="389"/>
      <c r="AB49" s="44"/>
      <c r="AC49" s="55"/>
      <c r="AD49" s="45"/>
    </row>
    <row r="50" spans="2:30" ht="12.95" customHeight="1">
      <c r="B50" s="304"/>
      <c r="C50" s="199"/>
      <c r="D50" s="307"/>
      <c r="E50" s="208"/>
      <c r="F50" s="211"/>
      <c r="G50" s="211"/>
      <c r="H50" s="211"/>
      <c r="I50" s="211"/>
      <c r="J50" s="208"/>
      <c r="K50" s="200"/>
      <c r="L50" s="200" t="s">
        <v>53</v>
      </c>
      <c r="M50" s="203">
        <f>VLOOKUP(L50,'1 (A ne pas supprimer)'!$C$29:$D$34,2,FALSE)</f>
        <v>1</v>
      </c>
      <c r="N50" s="202">
        <f t="shared" ref="N50:N52" si="9">M50*K50</f>
        <v>0</v>
      </c>
      <c r="O50" s="213">
        <v>0</v>
      </c>
      <c r="P50" s="201">
        <f t="shared" si="8"/>
        <v>0</v>
      </c>
      <c r="T50" s="389"/>
      <c r="U50" s="389"/>
      <c r="V50" s="389"/>
      <c r="W50" s="389"/>
      <c r="X50" s="389"/>
      <c r="AB50" s="44"/>
      <c r="AC50" s="55"/>
      <c r="AD50" s="45"/>
    </row>
    <row r="51" spans="2:30" ht="12.95" customHeight="1">
      <c r="B51" s="304"/>
      <c r="C51" s="199"/>
      <c r="D51" s="307"/>
      <c r="E51" s="208"/>
      <c r="F51" s="211"/>
      <c r="G51" s="211"/>
      <c r="H51" s="211"/>
      <c r="I51" s="211"/>
      <c r="J51" s="208"/>
      <c r="K51" s="200"/>
      <c r="L51" s="200" t="s">
        <v>53</v>
      </c>
      <c r="M51" s="203">
        <f>VLOOKUP(L51,'1 (A ne pas supprimer)'!$C$29:$D$34,2,FALSE)</f>
        <v>1</v>
      </c>
      <c r="N51" s="202">
        <f t="shared" si="9"/>
        <v>0</v>
      </c>
      <c r="O51" s="213">
        <v>0</v>
      </c>
      <c r="P51" s="201">
        <f t="shared" si="8"/>
        <v>0</v>
      </c>
      <c r="T51" s="389"/>
      <c r="U51" s="389"/>
      <c r="V51" s="389"/>
      <c r="W51" s="389"/>
      <c r="X51" s="389"/>
      <c r="AB51" s="44"/>
      <c r="AC51" s="55"/>
      <c r="AD51" s="45"/>
    </row>
    <row r="52" spans="2:30" ht="12.95" customHeight="1">
      <c r="B52" s="304"/>
      <c r="C52" s="199"/>
      <c r="D52" s="307"/>
      <c r="E52" s="208"/>
      <c r="F52" s="211"/>
      <c r="G52" s="211"/>
      <c r="H52" s="211"/>
      <c r="I52" s="211"/>
      <c r="J52" s="208"/>
      <c r="K52" s="200"/>
      <c r="L52" s="200" t="s">
        <v>53</v>
      </c>
      <c r="M52" s="203">
        <f>VLOOKUP(L52,'1 (A ne pas supprimer)'!$C$29:$D$34,2,FALSE)</f>
        <v>1</v>
      </c>
      <c r="N52" s="202">
        <f t="shared" si="9"/>
        <v>0</v>
      </c>
      <c r="O52" s="213">
        <v>0</v>
      </c>
      <c r="P52" s="201">
        <f t="shared" si="8"/>
        <v>0</v>
      </c>
      <c r="T52" s="389"/>
      <c r="U52" s="389"/>
      <c r="V52" s="389"/>
      <c r="W52" s="389"/>
      <c r="X52" s="389"/>
      <c r="AB52" s="44"/>
      <c r="AC52" s="55"/>
      <c r="AD52" s="45"/>
    </row>
    <row r="53" spans="2:30" ht="12.95" customHeight="1">
      <c r="B53" s="304"/>
      <c r="C53" s="199"/>
      <c r="D53" s="307"/>
      <c r="E53" s="208"/>
      <c r="F53" s="211"/>
      <c r="G53" s="211"/>
      <c r="H53" s="211"/>
      <c r="I53" s="211"/>
      <c r="J53" s="208"/>
      <c r="K53" s="200"/>
      <c r="L53" s="200" t="s">
        <v>53</v>
      </c>
      <c r="M53" s="203">
        <f>VLOOKUP(L53,'1 (A ne pas supprimer)'!$C$29:$D$34,2,FALSE)</f>
        <v>1</v>
      </c>
      <c r="N53" s="202">
        <f>M53*K53</f>
        <v>0</v>
      </c>
      <c r="O53" s="213">
        <v>0</v>
      </c>
      <c r="P53" s="201">
        <f t="shared" si="8"/>
        <v>0</v>
      </c>
      <c r="T53" s="389"/>
      <c r="U53" s="389"/>
      <c r="V53" s="389"/>
      <c r="W53" s="389"/>
      <c r="X53" s="389"/>
      <c r="AB53" s="46"/>
      <c r="AC53" s="55"/>
      <c r="AD53" s="59"/>
    </row>
    <row r="54" spans="2:30" ht="12.95" customHeight="1">
      <c r="B54" s="304"/>
      <c r="C54" s="199"/>
      <c r="D54" s="307"/>
      <c r="E54" s="208"/>
      <c r="F54" s="211"/>
      <c r="G54" s="211"/>
      <c r="H54" s="211"/>
      <c r="I54" s="211"/>
      <c r="J54" s="208"/>
      <c r="K54" s="200"/>
      <c r="L54" s="200" t="s">
        <v>53</v>
      </c>
      <c r="M54" s="203">
        <f>VLOOKUP(L54,'1 (A ne pas supprimer)'!$C$29:$D$34,2,FALSE)</f>
        <v>1</v>
      </c>
      <c r="N54" s="202">
        <f>M54*K54</f>
        <v>0</v>
      </c>
      <c r="O54" s="213">
        <v>0</v>
      </c>
      <c r="P54" s="201">
        <f t="shared" si="8"/>
        <v>0</v>
      </c>
      <c r="T54" s="389"/>
      <c r="U54" s="389"/>
      <c r="V54" s="389"/>
      <c r="W54" s="389"/>
      <c r="X54" s="389"/>
      <c r="AB54" s="46"/>
      <c r="AC54" s="55"/>
      <c r="AD54" s="59"/>
    </row>
    <row r="55" spans="2:30" customFormat="1" ht="2.25" customHeight="1">
      <c r="D55" s="308"/>
    </row>
    <row r="56" spans="2:30" ht="12.95" customHeight="1" thickBot="1">
      <c r="B56" s="207" t="s">
        <v>236</v>
      </c>
      <c r="C56" s="207"/>
      <c r="D56" s="309"/>
      <c r="E56" s="204"/>
      <c r="F56" s="51"/>
      <c r="G56" s="51"/>
      <c r="H56" s="51"/>
      <c r="I56" s="51"/>
      <c r="J56" s="204"/>
      <c r="K56" s="205"/>
      <c r="L56" s="205"/>
      <c r="M56" s="205"/>
      <c r="N56" s="206">
        <f>SUM(N20:N54)</f>
        <v>0</v>
      </c>
      <c r="O56" s="215"/>
      <c r="P56" s="206">
        <f>SUM(P20:P54)</f>
        <v>0</v>
      </c>
    </row>
    <row r="57" spans="2:30" ht="22.5" customHeight="1">
      <c r="D57" s="310"/>
      <c r="L57" s="43"/>
    </row>
    <row r="58" spans="2:30" ht="12.95" customHeight="1">
      <c r="B58" s="388" t="s">
        <v>32</v>
      </c>
      <c r="C58" s="388"/>
      <c r="D58" s="309"/>
      <c r="F58" s="197"/>
      <c r="G58" s="197"/>
      <c r="H58" s="197"/>
      <c r="I58" s="197"/>
      <c r="K58" s="195" t="s">
        <v>234</v>
      </c>
      <c r="L58" s="196" t="s">
        <v>221</v>
      </c>
      <c r="M58" s="196" t="s">
        <v>231</v>
      </c>
      <c r="N58" s="195" t="s">
        <v>233</v>
      </c>
      <c r="O58" s="195" t="s">
        <v>242</v>
      </c>
      <c r="P58" s="195" t="s">
        <v>235</v>
      </c>
    </row>
    <row r="59" spans="2:30" ht="2.25" customHeight="1">
      <c r="B59" s="189"/>
      <c r="C59" s="190"/>
      <c r="D59" s="311"/>
      <c r="F59" s="50"/>
      <c r="G59" s="50"/>
      <c r="H59" s="50"/>
      <c r="I59" s="50"/>
      <c r="K59" s="191"/>
      <c r="N59" s="192"/>
      <c r="O59" s="192"/>
      <c r="P59" s="192"/>
    </row>
    <row r="60" spans="2:30" ht="12.95" customHeight="1">
      <c r="B60" s="304"/>
      <c r="C60" s="199"/>
      <c r="D60" s="307"/>
      <c r="E60" s="208"/>
      <c r="F60" s="211"/>
      <c r="G60" s="211"/>
      <c r="H60" s="211"/>
      <c r="I60" s="211"/>
      <c r="J60" s="208"/>
      <c r="K60" s="200"/>
      <c r="L60" s="200" t="s">
        <v>53</v>
      </c>
      <c r="M60" s="203">
        <f>VLOOKUP(L60,'1 (A ne pas supprimer)'!$C$29:$D$34,2,FALSE)</f>
        <v>1</v>
      </c>
      <c r="N60" s="202">
        <f>M60*K60</f>
        <v>0</v>
      </c>
      <c r="O60" s="214">
        <v>0.2</v>
      </c>
      <c r="P60" s="201">
        <f t="shared" ref="P60:P69" si="10">N60*(1+O60)</f>
        <v>0</v>
      </c>
      <c r="T60" s="389"/>
      <c r="U60" s="389"/>
      <c r="V60" s="389"/>
      <c r="W60" s="389"/>
      <c r="X60" s="389"/>
      <c r="AB60" s="44"/>
      <c r="AC60" s="55"/>
      <c r="AD60" s="45"/>
    </row>
    <row r="61" spans="2:30" ht="12.95" customHeight="1">
      <c r="B61" s="304"/>
      <c r="C61" s="199"/>
      <c r="D61" s="307"/>
      <c r="E61" s="208"/>
      <c r="F61" s="211"/>
      <c r="G61" s="211"/>
      <c r="H61" s="211"/>
      <c r="I61" s="211"/>
      <c r="J61" s="208"/>
      <c r="K61" s="200"/>
      <c r="L61" s="200" t="s">
        <v>53</v>
      </c>
      <c r="M61" s="203">
        <f>VLOOKUP(L61,'1 (A ne pas supprimer)'!$C$29:$D$34,2,FALSE)</f>
        <v>1</v>
      </c>
      <c r="N61" s="202">
        <f>M61*K61</f>
        <v>0</v>
      </c>
      <c r="O61" s="214">
        <v>0.2</v>
      </c>
      <c r="P61" s="201">
        <f t="shared" si="10"/>
        <v>0</v>
      </c>
      <c r="T61" s="389"/>
      <c r="U61" s="389"/>
      <c r="V61" s="389"/>
      <c r="W61" s="389"/>
      <c r="X61" s="389"/>
      <c r="AB61" s="44"/>
      <c r="AC61" s="55"/>
      <c r="AD61" s="45"/>
    </row>
    <row r="62" spans="2:30" ht="12.95" customHeight="1">
      <c r="B62" s="304"/>
      <c r="C62" s="199"/>
      <c r="D62" s="307"/>
      <c r="E62" s="208"/>
      <c r="F62" s="211"/>
      <c r="G62" s="211"/>
      <c r="H62" s="211"/>
      <c r="I62" s="211"/>
      <c r="J62" s="208"/>
      <c r="K62" s="200"/>
      <c r="L62" s="200" t="s">
        <v>53</v>
      </c>
      <c r="M62" s="203">
        <f>VLOOKUP(L62,'1 (A ne pas supprimer)'!$C$29:$D$34,2,FALSE)</f>
        <v>1</v>
      </c>
      <c r="N62" s="202">
        <f t="shared" ref="N62" si="11">M62*K62</f>
        <v>0</v>
      </c>
      <c r="O62" s="214">
        <v>0.2</v>
      </c>
      <c r="P62" s="201">
        <f t="shared" si="10"/>
        <v>0</v>
      </c>
      <c r="T62" s="389"/>
      <c r="U62" s="389"/>
      <c r="V62" s="389"/>
      <c r="W62" s="389"/>
      <c r="X62" s="389"/>
      <c r="AB62" s="44"/>
      <c r="AC62" s="55"/>
      <c r="AD62" s="45"/>
    </row>
    <row r="63" spans="2:30" ht="12.95" customHeight="1">
      <c r="B63" s="304"/>
      <c r="C63" s="199"/>
      <c r="D63" s="307"/>
      <c r="E63" s="208"/>
      <c r="F63" s="211"/>
      <c r="G63" s="211"/>
      <c r="H63" s="211"/>
      <c r="I63" s="211"/>
      <c r="J63" s="208"/>
      <c r="K63" s="200"/>
      <c r="L63" s="200" t="s">
        <v>53</v>
      </c>
      <c r="M63" s="203">
        <f>VLOOKUP(L63,'1 (A ne pas supprimer)'!$C$29:$D$34,2,FALSE)</f>
        <v>1</v>
      </c>
      <c r="N63" s="202">
        <f t="shared" ref="N63:N64" si="12">M63*K63</f>
        <v>0</v>
      </c>
      <c r="O63" s="214">
        <v>0.2</v>
      </c>
      <c r="P63" s="201">
        <f t="shared" si="10"/>
        <v>0</v>
      </c>
      <c r="T63" s="389"/>
      <c r="U63" s="389"/>
      <c r="V63" s="389"/>
      <c r="W63" s="389"/>
      <c r="X63" s="389"/>
      <c r="AB63" s="44"/>
      <c r="AC63" s="55"/>
      <c r="AD63" s="45"/>
    </row>
    <row r="64" spans="2:30" ht="12.95" customHeight="1">
      <c r="B64" s="304"/>
      <c r="C64" s="199"/>
      <c r="D64" s="307"/>
      <c r="E64" s="208"/>
      <c r="F64" s="211"/>
      <c r="G64" s="211"/>
      <c r="H64" s="211"/>
      <c r="I64" s="211"/>
      <c r="J64" s="208"/>
      <c r="K64" s="200"/>
      <c r="L64" s="200" t="s">
        <v>53</v>
      </c>
      <c r="M64" s="203">
        <f>VLOOKUP(L64,'1 (A ne pas supprimer)'!$C$29:$D$34,2,FALSE)</f>
        <v>1</v>
      </c>
      <c r="N64" s="202">
        <f t="shared" si="12"/>
        <v>0</v>
      </c>
      <c r="O64" s="214">
        <v>0.2</v>
      </c>
      <c r="P64" s="201">
        <f t="shared" si="10"/>
        <v>0</v>
      </c>
      <c r="T64" s="389"/>
      <c r="U64" s="389"/>
      <c r="V64" s="389"/>
      <c r="W64" s="389"/>
      <c r="X64" s="389"/>
      <c r="AB64" s="44"/>
      <c r="AC64" s="55"/>
      <c r="AD64" s="45"/>
    </row>
    <row r="65" spans="2:30" ht="12.95" customHeight="1">
      <c r="B65" s="304"/>
      <c r="C65" s="199"/>
      <c r="D65" s="307"/>
      <c r="E65" s="208"/>
      <c r="F65" s="211"/>
      <c r="G65" s="211"/>
      <c r="H65" s="211"/>
      <c r="I65" s="211"/>
      <c r="J65" s="208"/>
      <c r="K65" s="200"/>
      <c r="L65" s="200" t="s">
        <v>53</v>
      </c>
      <c r="M65" s="203">
        <f>VLOOKUP(L65,'1 (A ne pas supprimer)'!$C$29:$D$34,2,FALSE)</f>
        <v>1</v>
      </c>
      <c r="N65" s="202">
        <f t="shared" ref="N65:N67" si="13">M65*K65</f>
        <v>0</v>
      </c>
      <c r="O65" s="214">
        <v>0.2</v>
      </c>
      <c r="P65" s="201">
        <f t="shared" si="10"/>
        <v>0</v>
      </c>
      <c r="T65" s="389"/>
      <c r="U65" s="389"/>
      <c r="V65" s="389"/>
      <c r="W65" s="389"/>
      <c r="X65" s="389"/>
      <c r="AB65" s="44"/>
      <c r="AC65" s="55"/>
      <c r="AD65" s="45"/>
    </row>
    <row r="66" spans="2:30" ht="12.95" customHeight="1">
      <c r="B66" s="304"/>
      <c r="C66" s="199"/>
      <c r="D66" s="307"/>
      <c r="E66" s="208"/>
      <c r="F66" s="211"/>
      <c r="G66" s="211"/>
      <c r="H66" s="211"/>
      <c r="I66" s="211"/>
      <c r="J66" s="208"/>
      <c r="K66" s="200"/>
      <c r="L66" s="200" t="s">
        <v>53</v>
      </c>
      <c r="M66" s="203">
        <f>VLOOKUP(L66,'1 (A ne pas supprimer)'!$C$29:$D$34,2,FALSE)</f>
        <v>1</v>
      </c>
      <c r="N66" s="202">
        <f t="shared" si="13"/>
        <v>0</v>
      </c>
      <c r="O66" s="214">
        <v>0.2</v>
      </c>
      <c r="P66" s="201">
        <f t="shared" si="10"/>
        <v>0</v>
      </c>
      <c r="T66" s="389"/>
      <c r="U66" s="389"/>
      <c r="V66" s="389"/>
      <c r="W66" s="389"/>
      <c r="X66" s="389"/>
      <c r="AB66" s="44"/>
      <c r="AC66" s="55"/>
      <c r="AD66" s="45"/>
    </row>
    <row r="67" spans="2:30" ht="12.95" customHeight="1">
      <c r="B67" s="304"/>
      <c r="C67" s="199"/>
      <c r="D67" s="307"/>
      <c r="E67" s="208"/>
      <c r="F67" s="211"/>
      <c r="G67" s="211"/>
      <c r="H67" s="211"/>
      <c r="I67" s="211"/>
      <c r="J67" s="208"/>
      <c r="K67" s="200"/>
      <c r="L67" s="200" t="s">
        <v>53</v>
      </c>
      <c r="M67" s="203">
        <f>VLOOKUP(L67,'1 (A ne pas supprimer)'!$C$29:$D$34,2,FALSE)</f>
        <v>1</v>
      </c>
      <c r="N67" s="202">
        <f t="shared" si="13"/>
        <v>0</v>
      </c>
      <c r="O67" s="214">
        <v>0.2</v>
      </c>
      <c r="P67" s="201">
        <f t="shared" si="10"/>
        <v>0</v>
      </c>
      <c r="T67" s="389"/>
      <c r="U67" s="389"/>
      <c r="V67" s="389"/>
      <c r="W67" s="389"/>
      <c r="X67" s="389"/>
      <c r="AB67" s="44"/>
      <c r="AC67" s="55"/>
      <c r="AD67" s="45"/>
    </row>
    <row r="68" spans="2:30" ht="12.95" customHeight="1">
      <c r="B68" s="304"/>
      <c r="C68" s="199"/>
      <c r="D68" s="307"/>
      <c r="E68" s="208"/>
      <c r="F68" s="211"/>
      <c r="G68" s="211"/>
      <c r="H68" s="211"/>
      <c r="I68" s="211"/>
      <c r="J68" s="208"/>
      <c r="K68" s="200"/>
      <c r="L68" s="200" t="s">
        <v>53</v>
      </c>
      <c r="M68" s="203">
        <f>VLOOKUP(L68,'1 (A ne pas supprimer)'!$C$29:$D$34,2,FALSE)</f>
        <v>1</v>
      </c>
      <c r="N68" s="202">
        <f>M68*K68</f>
        <v>0</v>
      </c>
      <c r="O68" s="214">
        <v>0.2</v>
      </c>
      <c r="P68" s="201">
        <f t="shared" si="10"/>
        <v>0</v>
      </c>
      <c r="T68" s="389"/>
      <c r="U68" s="389"/>
      <c r="V68" s="389"/>
      <c r="W68" s="389"/>
      <c r="X68" s="389"/>
      <c r="AB68" s="46"/>
      <c r="AC68" s="55"/>
      <c r="AD68" s="59"/>
    </row>
    <row r="69" spans="2:30" ht="12.95" customHeight="1">
      <c r="B69" s="304"/>
      <c r="C69" s="199"/>
      <c r="D69" s="307"/>
      <c r="E69" s="208"/>
      <c r="F69" s="211"/>
      <c r="G69" s="211"/>
      <c r="H69" s="211"/>
      <c r="I69" s="211"/>
      <c r="J69" s="208"/>
      <c r="K69" s="200"/>
      <c r="L69" s="200" t="s">
        <v>53</v>
      </c>
      <c r="M69" s="203">
        <f>VLOOKUP(L69,'1 (A ne pas supprimer)'!$C$29:$D$34,2,FALSE)</f>
        <v>1</v>
      </c>
      <c r="N69" s="202">
        <f>M69*K69</f>
        <v>0</v>
      </c>
      <c r="O69" s="214">
        <v>0.2</v>
      </c>
      <c r="P69" s="201">
        <f t="shared" si="10"/>
        <v>0</v>
      </c>
      <c r="T69" s="389"/>
      <c r="U69" s="389"/>
      <c r="V69" s="389"/>
      <c r="W69" s="389"/>
      <c r="X69" s="389"/>
      <c r="AB69" s="46"/>
      <c r="AC69" s="55"/>
      <c r="AD69" s="59"/>
    </row>
    <row r="70" spans="2:30" ht="12.95" customHeight="1">
      <c r="B70" s="304"/>
      <c r="C70" s="199"/>
      <c r="D70" s="307"/>
      <c r="E70" s="208"/>
      <c r="F70" s="211"/>
      <c r="G70" s="211"/>
      <c r="H70" s="211"/>
      <c r="I70" s="211"/>
      <c r="J70" s="208"/>
      <c r="K70" s="200"/>
      <c r="L70" s="200" t="s">
        <v>53</v>
      </c>
      <c r="M70" s="203">
        <f>VLOOKUP(L70,'1 (A ne pas supprimer)'!$C$29:$D$34,2,FALSE)</f>
        <v>1</v>
      </c>
      <c r="N70" s="202">
        <f>M70*K70</f>
        <v>0</v>
      </c>
      <c r="O70" s="214">
        <v>0.2</v>
      </c>
      <c r="P70" s="201">
        <f t="shared" ref="P70:P79" si="14">N70*(1+O70)</f>
        <v>0</v>
      </c>
      <c r="T70" s="389"/>
      <c r="U70" s="389"/>
      <c r="V70" s="389"/>
      <c r="W70" s="389"/>
      <c r="X70" s="389"/>
      <c r="AB70" s="44"/>
      <c r="AC70" s="55"/>
      <c r="AD70" s="45"/>
    </row>
    <row r="71" spans="2:30" ht="12.95" customHeight="1">
      <c r="B71" s="304"/>
      <c r="C71" s="199"/>
      <c r="D71" s="307"/>
      <c r="E71" s="208"/>
      <c r="F71" s="211"/>
      <c r="G71" s="211"/>
      <c r="H71" s="211"/>
      <c r="I71" s="211"/>
      <c r="J71" s="208"/>
      <c r="K71" s="200"/>
      <c r="L71" s="200" t="s">
        <v>53</v>
      </c>
      <c r="M71" s="203">
        <f>VLOOKUP(L71,'1 (A ne pas supprimer)'!$C$29:$D$34,2,FALSE)</f>
        <v>1</v>
      </c>
      <c r="N71" s="202">
        <f>M71*K71</f>
        <v>0</v>
      </c>
      <c r="O71" s="214">
        <v>0.2</v>
      </c>
      <c r="P71" s="201">
        <f t="shared" si="14"/>
        <v>0</v>
      </c>
      <c r="T71" s="389"/>
      <c r="U71" s="389"/>
      <c r="V71" s="389"/>
      <c r="W71" s="389"/>
      <c r="X71" s="389"/>
      <c r="AB71" s="44"/>
      <c r="AC71" s="55"/>
      <c r="AD71" s="45"/>
    </row>
    <row r="72" spans="2:30" ht="12.95" customHeight="1">
      <c r="B72" s="304"/>
      <c r="C72" s="199"/>
      <c r="D72" s="307"/>
      <c r="E72" s="208"/>
      <c r="F72" s="211"/>
      <c r="G72" s="211"/>
      <c r="H72" s="211"/>
      <c r="I72" s="211"/>
      <c r="J72" s="208"/>
      <c r="K72" s="200"/>
      <c r="L72" s="200" t="s">
        <v>53</v>
      </c>
      <c r="M72" s="203">
        <f>VLOOKUP(L72,'1 (A ne pas supprimer)'!$C$29:$D$34,2,FALSE)</f>
        <v>1</v>
      </c>
      <c r="N72" s="202">
        <f t="shared" ref="N72:N77" si="15">M72*K72</f>
        <v>0</v>
      </c>
      <c r="O72" s="214">
        <v>0.2</v>
      </c>
      <c r="P72" s="201">
        <f t="shared" si="14"/>
        <v>0</v>
      </c>
      <c r="T72" s="389"/>
      <c r="U72" s="389"/>
      <c r="V72" s="389"/>
      <c r="W72" s="389"/>
      <c r="X72" s="389"/>
      <c r="AB72" s="44"/>
      <c r="AC72" s="55"/>
      <c r="AD72" s="45"/>
    </row>
    <row r="73" spans="2:30" ht="12.95" customHeight="1">
      <c r="B73" s="304"/>
      <c r="C73" s="199"/>
      <c r="D73" s="307"/>
      <c r="E73" s="208"/>
      <c r="F73" s="211"/>
      <c r="G73" s="211"/>
      <c r="H73" s="211"/>
      <c r="I73" s="211"/>
      <c r="J73" s="208"/>
      <c r="K73" s="200"/>
      <c r="L73" s="200" t="s">
        <v>53</v>
      </c>
      <c r="M73" s="203">
        <f>VLOOKUP(L73,'1 (A ne pas supprimer)'!$C$29:$D$34,2,FALSE)</f>
        <v>1</v>
      </c>
      <c r="N73" s="202">
        <f t="shared" si="15"/>
        <v>0</v>
      </c>
      <c r="O73" s="214">
        <v>0.2</v>
      </c>
      <c r="P73" s="201">
        <f t="shared" si="14"/>
        <v>0</v>
      </c>
      <c r="T73" s="389"/>
      <c r="U73" s="389"/>
      <c r="V73" s="389"/>
      <c r="W73" s="389"/>
      <c r="X73" s="389"/>
      <c r="AB73" s="44"/>
      <c r="AC73" s="55"/>
      <c r="AD73" s="45"/>
    </row>
    <row r="74" spans="2:30" ht="12.95" customHeight="1">
      <c r="B74" s="304"/>
      <c r="C74" s="199"/>
      <c r="D74" s="307"/>
      <c r="E74" s="208"/>
      <c r="F74" s="211"/>
      <c r="G74" s="211"/>
      <c r="H74" s="211"/>
      <c r="I74" s="211"/>
      <c r="J74" s="208"/>
      <c r="K74" s="200"/>
      <c r="L74" s="200" t="s">
        <v>53</v>
      </c>
      <c r="M74" s="203">
        <f>VLOOKUP(L74,'1 (A ne pas supprimer)'!$C$29:$D$34,2,FALSE)</f>
        <v>1</v>
      </c>
      <c r="N74" s="202">
        <f t="shared" ref="N74:N76" si="16">M74*K74</f>
        <v>0</v>
      </c>
      <c r="O74" s="214">
        <v>0.2</v>
      </c>
      <c r="P74" s="201">
        <f t="shared" si="14"/>
        <v>0</v>
      </c>
      <c r="T74" s="389"/>
      <c r="U74" s="389"/>
      <c r="V74" s="389"/>
      <c r="W74" s="389"/>
      <c r="X74" s="389"/>
      <c r="AB74" s="44"/>
      <c r="AC74" s="55"/>
      <c r="AD74" s="45"/>
    </row>
    <row r="75" spans="2:30" ht="12.95" customHeight="1">
      <c r="B75" s="304"/>
      <c r="C75" s="199"/>
      <c r="D75" s="307"/>
      <c r="E75" s="208"/>
      <c r="F75" s="211"/>
      <c r="G75" s="211"/>
      <c r="H75" s="211"/>
      <c r="I75" s="211"/>
      <c r="J75" s="208"/>
      <c r="K75" s="200"/>
      <c r="L75" s="200" t="s">
        <v>53</v>
      </c>
      <c r="M75" s="203">
        <f>VLOOKUP(L75,'1 (A ne pas supprimer)'!$C$29:$D$34,2,FALSE)</f>
        <v>1</v>
      </c>
      <c r="N75" s="202">
        <f t="shared" si="16"/>
        <v>0</v>
      </c>
      <c r="O75" s="214">
        <v>0.2</v>
      </c>
      <c r="P75" s="201">
        <f t="shared" si="14"/>
        <v>0</v>
      </c>
      <c r="T75" s="389"/>
      <c r="U75" s="389"/>
      <c r="V75" s="389"/>
      <c r="W75" s="389"/>
      <c r="X75" s="389"/>
      <c r="AB75" s="44"/>
      <c r="AC75" s="55"/>
      <c r="AD75" s="45"/>
    </row>
    <row r="76" spans="2:30" ht="12.95" customHeight="1">
      <c r="B76" s="304"/>
      <c r="C76" s="199"/>
      <c r="D76" s="307"/>
      <c r="E76" s="208"/>
      <c r="F76" s="211"/>
      <c r="G76" s="211"/>
      <c r="H76" s="211"/>
      <c r="I76" s="211"/>
      <c r="J76" s="208"/>
      <c r="K76" s="200"/>
      <c r="L76" s="200" t="s">
        <v>53</v>
      </c>
      <c r="M76" s="203">
        <f>VLOOKUP(L76,'1 (A ne pas supprimer)'!$C$29:$D$34,2,FALSE)</f>
        <v>1</v>
      </c>
      <c r="N76" s="202">
        <f t="shared" si="16"/>
        <v>0</v>
      </c>
      <c r="O76" s="214">
        <v>0.2</v>
      </c>
      <c r="P76" s="201">
        <f t="shared" si="14"/>
        <v>0</v>
      </c>
      <c r="T76" s="389"/>
      <c r="U76" s="389"/>
      <c r="V76" s="389"/>
      <c r="W76" s="389"/>
      <c r="X76" s="389"/>
      <c r="AB76" s="44"/>
      <c r="AC76" s="55"/>
      <c r="AD76" s="45"/>
    </row>
    <row r="77" spans="2:30" ht="12.95" customHeight="1">
      <c r="B77" s="304"/>
      <c r="C77" s="199"/>
      <c r="D77" s="307"/>
      <c r="E77" s="208"/>
      <c r="F77" s="211"/>
      <c r="G77" s="211"/>
      <c r="H77" s="211"/>
      <c r="I77" s="211"/>
      <c r="J77" s="208"/>
      <c r="K77" s="200"/>
      <c r="L77" s="200" t="s">
        <v>53</v>
      </c>
      <c r="M77" s="203">
        <f>VLOOKUP(L77,'1 (A ne pas supprimer)'!$C$29:$D$34,2,FALSE)</f>
        <v>1</v>
      </c>
      <c r="N77" s="202">
        <f t="shared" si="15"/>
        <v>0</v>
      </c>
      <c r="O77" s="214">
        <v>0.2</v>
      </c>
      <c r="P77" s="201">
        <f t="shared" si="14"/>
        <v>0</v>
      </c>
      <c r="T77" s="389"/>
      <c r="U77" s="389"/>
      <c r="V77" s="389"/>
      <c r="W77" s="389"/>
      <c r="X77" s="389"/>
      <c r="AB77" s="44"/>
      <c r="AC77" s="55"/>
      <c r="AD77" s="45"/>
    </row>
    <row r="78" spans="2:30" ht="12.95" customHeight="1">
      <c r="B78" s="304"/>
      <c r="C78" s="199"/>
      <c r="D78" s="307"/>
      <c r="E78" s="208"/>
      <c r="F78" s="211"/>
      <c r="G78" s="211"/>
      <c r="H78" s="211"/>
      <c r="I78" s="211"/>
      <c r="J78" s="208"/>
      <c r="K78" s="200"/>
      <c r="L78" s="200" t="s">
        <v>53</v>
      </c>
      <c r="M78" s="203">
        <f>VLOOKUP(L78,'1 (A ne pas supprimer)'!$C$29:$D$34,2,FALSE)</f>
        <v>1</v>
      </c>
      <c r="N78" s="202">
        <f>M78*K78</f>
        <v>0</v>
      </c>
      <c r="O78" s="214">
        <v>0.2</v>
      </c>
      <c r="P78" s="201">
        <f t="shared" si="14"/>
        <v>0</v>
      </c>
      <c r="T78" s="389"/>
      <c r="U78" s="389"/>
      <c r="V78" s="389"/>
      <c r="W78" s="389"/>
      <c r="X78" s="389"/>
      <c r="AB78" s="46"/>
      <c r="AC78" s="55"/>
      <c r="AD78" s="59"/>
    </row>
    <row r="79" spans="2:30" ht="12.95" customHeight="1">
      <c r="B79" s="304"/>
      <c r="C79" s="199"/>
      <c r="D79" s="307"/>
      <c r="E79" s="208"/>
      <c r="F79" s="211"/>
      <c r="G79" s="211"/>
      <c r="H79" s="211"/>
      <c r="I79" s="211"/>
      <c r="J79" s="208"/>
      <c r="K79" s="200"/>
      <c r="L79" s="200" t="s">
        <v>53</v>
      </c>
      <c r="M79" s="203">
        <f>VLOOKUP(L79,'1 (A ne pas supprimer)'!$C$29:$D$34,2,FALSE)</f>
        <v>1</v>
      </c>
      <c r="N79" s="202">
        <f>M79*K79</f>
        <v>0</v>
      </c>
      <c r="O79" s="214">
        <v>0.2</v>
      </c>
      <c r="P79" s="201">
        <f t="shared" si="14"/>
        <v>0</v>
      </c>
      <c r="T79" s="389"/>
      <c r="U79" s="389"/>
      <c r="V79" s="389"/>
      <c r="W79" s="389"/>
      <c r="X79" s="389"/>
      <c r="AB79" s="46"/>
      <c r="AC79" s="55"/>
      <c r="AD79" s="59"/>
    </row>
    <row r="80" spans="2:30" ht="12.95" customHeight="1">
      <c r="B80" s="304"/>
      <c r="C80" s="199"/>
      <c r="D80" s="307"/>
      <c r="E80" s="208"/>
      <c r="F80" s="211"/>
      <c r="G80" s="211"/>
      <c r="H80" s="211"/>
      <c r="I80" s="211"/>
      <c r="J80" s="208"/>
      <c r="K80" s="200"/>
      <c r="L80" s="200" t="s">
        <v>53</v>
      </c>
      <c r="M80" s="203">
        <f>VLOOKUP(L80,'1 (A ne pas supprimer)'!$C$29:$D$34,2,FALSE)</f>
        <v>1</v>
      </c>
      <c r="N80" s="202">
        <f>M80*K80</f>
        <v>0</v>
      </c>
      <c r="O80" s="214">
        <v>0.2</v>
      </c>
      <c r="P80" s="201">
        <f t="shared" ref="P80:P89" si="17">N80*(1+O80)</f>
        <v>0</v>
      </c>
      <c r="T80" s="389"/>
      <c r="U80" s="389"/>
      <c r="V80" s="389"/>
      <c r="W80" s="389"/>
      <c r="X80" s="389"/>
      <c r="AB80" s="44"/>
      <c r="AC80" s="55"/>
      <c r="AD80" s="45"/>
    </row>
    <row r="81" spans="2:30" ht="12.95" customHeight="1">
      <c r="B81" s="304"/>
      <c r="C81" s="199"/>
      <c r="D81" s="307"/>
      <c r="E81" s="208"/>
      <c r="F81" s="211"/>
      <c r="G81" s="211"/>
      <c r="H81" s="211"/>
      <c r="I81" s="211"/>
      <c r="J81" s="208"/>
      <c r="K81" s="200"/>
      <c r="L81" s="200" t="s">
        <v>53</v>
      </c>
      <c r="M81" s="203">
        <f>VLOOKUP(L81,'1 (A ne pas supprimer)'!$C$29:$D$34,2,FALSE)</f>
        <v>1</v>
      </c>
      <c r="N81" s="202">
        <f>M81*K81</f>
        <v>0</v>
      </c>
      <c r="O81" s="214">
        <v>0.2</v>
      </c>
      <c r="P81" s="201">
        <f t="shared" si="17"/>
        <v>0</v>
      </c>
      <c r="T81" s="389"/>
      <c r="U81" s="389"/>
      <c r="V81" s="389"/>
      <c r="W81" s="389"/>
      <c r="X81" s="389"/>
      <c r="AB81" s="44"/>
      <c r="AC81" s="55"/>
      <c r="AD81" s="45"/>
    </row>
    <row r="82" spans="2:30" ht="12.95" customHeight="1">
      <c r="B82" s="304"/>
      <c r="C82" s="199"/>
      <c r="D82" s="307"/>
      <c r="E82" s="208"/>
      <c r="F82" s="211"/>
      <c r="G82" s="211"/>
      <c r="H82" s="211"/>
      <c r="I82" s="211"/>
      <c r="J82" s="208"/>
      <c r="K82" s="200"/>
      <c r="L82" s="200" t="s">
        <v>53</v>
      </c>
      <c r="M82" s="203">
        <f>VLOOKUP(L82,'1 (A ne pas supprimer)'!$C$29:$D$34,2,FALSE)</f>
        <v>1</v>
      </c>
      <c r="N82" s="202">
        <f t="shared" ref="N82:N87" si="18">M82*K82</f>
        <v>0</v>
      </c>
      <c r="O82" s="214">
        <v>0.2</v>
      </c>
      <c r="P82" s="201">
        <f t="shared" si="17"/>
        <v>0</v>
      </c>
      <c r="T82" s="389"/>
      <c r="U82" s="389"/>
      <c r="V82" s="389"/>
      <c r="W82" s="389"/>
      <c r="X82" s="389"/>
      <c r="AB82" s="44"/>
      <c r="AC82" s="55"/>
      <c r="AD82" s="45"/>
    </row>
    <row r="83" spans="2:30" ht="12.95" customHeight="1">
      <c r="B83" s="304"/>
      <c r="C83" s="199"/>
      <c r="D83" s="307"/>
      <c r="E83" s="208"/>
      <c r="F83" s="211"/>
      <c r="G83" s="211"/>
      <c r="H83" s="211"/>
      <c r="I83" s="211"/>
      <c r="J83" s="208"/>
      <c r="K83" s="200"/>
      <c r="L83" s="200" t="s">
        <v>53</v>
      </c>
      <c r="M83" s="203">
        <f>VLOOKUP(L83,'1 (A ne pas supprimer)'!$C$29:$D$34,2,FALSE)</f>
        <v>1</v>
      </c>
      <c r="N83" s="202">
        <f t="shared" ref="N83:N86" si="19">M83*K83</f>
        <v>0</v>
      </c>
      <c r="O83" s="214">
        <v>0.2</v>
      </c>
      <c r="P83" s="201">
        <f t="shared" si="17"/>
        <v>0</v>
      </c>
      <c r="T83" s="389"/>
      <c r="U83" s="389"/>
      <c r="V83" s="389"/>
      <c r="W83" s="389"/>
      <c r="X83" s="389"/>
      <c r="AB83" s="44"/>
      <c r="AC83" s="55"/>
      <c r="AD83" s="45"/>
    </row>
    <row r="84" spans="2:30" ht="12.95" customHeight="1">
      <c r="B84" s="304"/>
      <c r="C84" s="199"/>
      <c r="D84" s="307"/>
      <c r="E84" s="208"/>
      <c r="F84" s="211"/>
      <c r="G84" s="211"/>
      <c r="H84" s="211"/>
      <c r="I84" s="211"/>
      <c r="J84" s="208"/>
      <c r="K84" s="200"/>
      <c r="L84" s="200" t="s">
        <v>53</v>
      </c>
      <c r="M84" s="203">
        <f>VLOOKUP(L84,'1 (A ne pas supprimer)'!$C$29:$D$34,2,FALSE)</f>
        <v>1</v>
      </c>
      <c r="N84" s="202">
        <f t="shared" si="19"/>
        <v>0</v>
      </c>
      <c r="O84" s="214">
        <v>0.2</v>
      </c>
      <c r="P84" s="201">
        <f t="shared" si="17"/>
        <v>0</v>
      </c>
      <c r="T84" s="389"/>
      <c r="U84" s="389"/>
      <c r="V84" s="389"/>
      <c r="W84" s="389"/>
      <c r="X84" s="389"/>
      <c r="AB84" s="44"/>
      <c r="AC84" s="55"/>
      <c r="AD84" s="45"/>
    </row>
    <row r="85" spans="2:30" ht="12.95" customHeight="1">
      <c r="B85" s="304"/>
      <c r="C85" s="199"/>
      <c r="D85" s="307"/>
      <c r="E85" s="208"/>
      <c r="F85" s="211"/>
      <c r="G85" s="211"/>
      <c r="H85" s="211"/>
      <c r="I85" s="211"/>
      <c r="J85" s="208"/>
      <c r="K85" s="200"/>
      <c r="L85" s="200" t="s">
        <v>53</v>
      </c>
      <c r="M85" s="203">
        <f>VLOOKUP(L85,'1 (A ne pas supprimer)'!$C$29:$D$34,2,FALSE)</f>
        <v>1</v>
      </c>
      <c r="N85" s="202">
        <f t="shared" si="19"/>
        <v>0</v>
      </c>
      <c r="O85" s="214">
        <v>0.2</v>
      </c>
      <c r="P85" s="201">
        <f t="shared" si="17"/>
        <v>0</v>
      </c>
      <c r="T85" s="389"/>
      <c r="U85" s="389"/>
      <c r="V85" s="389"/>
      <c r="W85" s="389"/>
      <c r="X85" s="389"/>
      <c r="AB85" s="44"/>
      <c r="AC85" s="55"/>
      <c r="AD85" s="45"/>
    </row>
    <row r="86" spans="2:30" ht="12.95" customHeight="1">
      <c r="B86" s="304"/>
      <c r="C86" s="199"/>
      <c r="D86" s="307"/>
      <c r="E86" s="208"/>
      <c r="F86" s="211"/>
      <c r="G86" s="211"/>
      <c r="H86" s="211"/>
      <c r="I86" s="211"/>
      <c r="J86" s="208"/>
      <c r="K86" s="200"/>
      <c r="L86" s="200" t="s">
        <v>53</v>
      </c>
      <c r="M86" s="203">
        <f>VLOOKUP(L86,'1 (A ne pas supprimer)'!$C$29:$D$34,2,FALSE)</f>
        <v>1</v>
      </c>
      <c r="N86" s="202">
        <f t="shared" si="19"/>
        <v>0</v>
      </c>
      <c r="O86" s="214">
        <v>0.2</v>
      </c>
      <c r="P86" s="201">
        <f t="shared" si="17"/>
        <v>0</v>
      </c>
      <c r="T86" s="389"/>
      <c r="U86" s="389"/>
      <c r="V86" s="389"/>
      <c r="W86" s="389"/>
      <c r="X86" s="389"/>
      <c r="AB86" s="44"/>
      <c r="AC86" s="55"/>
      <c r="AD86" s="45"/>
    </row>
    <row r="87" spans="2:30" ht="12.95" customHeight="1">
      <c r="B87" s="304"/>
      <c r="C87" s="199"/>
      <c r="D87" s="307"/>
      <c r="E87" s="208"/>
      <c r="F87" s="211"/>
      <c r="G87" s="211"/>
      <c r="H87" s="211"/>
      <c r="I87" s="211"/>
      <c r="J87" s="208"/>
      <c r="K87" s="200"/>
      <c r="L87" s="200" t="s">
        <v>53</v>
      </c>
      <c r="M87" s="203">
        <f>VLOOKUP(L87,'1 (A ne pas supprimer)'!$C$29:$D$34,2,FALSE)</f>
        <v>1</v>
      </c>
      <c r="N87" s="202">
        <f t="shared" si="18"/>
        <v>0</v>
      </c>
      <c r="O87" s="214">
        <v>0.2</v>
      </c>
      <c r="P87" s="201">
        <f t="shared" si="17"/>
        <v>0</v>
      </c>
      <c r="T87" s="389"/>
      <c r="U87" s="389"/>
      <c r="V87" s="389"/>
      <c r="W87" s="389"/>
      <c r="X87" s="389"/>
      <c r="AB87" s="44"/>
      <c r="AC87" s="55"/>
      <c r="AD87" s="45"/>
    </row>
    <row r="88" spans="2:30" ht="12.95" customHeight="1">
      <c r="B88" s="304"/>
      <c r="C88" s="199"/>
      <c r="D88" s="307"/>
      <c r="E88" s="208"/>
      <c r="F88" s="211"/>
      <c r="G88" s="211"/>
      <c r="H88" s="211"/>
      <c r="I88" s="211"/>
      <c r="J88" s="208"/>
      <c r="K88" s="200"/>
      <c r="L88" s="200" t="s">
        <v>53</v>
      </c>
      <c r="M88" s="203">
        <f>VLOOKUP(L88,'1 (A ne pas supprimer)'!$C$29:$D$34,2,FALSE)</f>
        <v>1</v>
      </c>
      <c r="N88" s="202">
        <f>M88*K88</f>
        <v>0</v>
      </c>
      <c r="O88" s="214">
        <v>0.2</v>
      </c>
      <c r="P88" s="201">
        <f t="shared" si="17"/>
        <v>0</v>
      </c>
      <c r="T88" s="389"/>
      <c r="U88" s="389"/>
      <c r="V88" s="389"/>
      <c r="W88" s="389"/>
      <c r="X88" s="389"/>
      <c r="AB88" s="46"/>
      <c r="AC88" s="55"/>
      <c r="AD88" s="59"/>
    </row>
    <row r="89" spans="2:30" ht="12.95" customHeight="1">
      <c r="B89" s="304"/>
      <c r="C89" s="199"/>
      <c r="D89" s="307"/>
      <c r="E89" s="208"/>
      <c r="F89" s="211"/>
      <c r="G89" s="211"/>
      <c r="H89" s="211"/>
      <c r="I89" s="211"/>
      <c r="J89" s="208"/>
      <c r="K89" s="200"/>
      <c r="L89" s="200" t="s">
        <v>53</v>
      </c>
      <c r="M89" s="203">
        <f>VLOOKUP(L89,'1 (A ne pas supprimer)'!$C$29:$D$34,2,FALSE)</f>
        <v>1</v>
      </c>
      <c r="N89" s="202">
        <f>M89*K89</f>
        <v>0</v>
      </c>
      <c r="O89" s="214">
        <v>0.2</v>
      </c>
      <c r="P89" s="201">
        <f t="shared" si="17"/>
        <v>0</v>
      </c>
      <c r="T89" s="389"/>
      <c r="U89" s="389"/>
      <c r="V89" s="389"/>
      <c r="W89" s="389"/>
      <c r="X89" s="389"/>
      <c r="AB89" s="46"/>
      <c r="AC89" s="55"/>
      <c r="AD89" s="59"/>
    </row>
    <row r="90" spans="2:30" ht="12.95" customHeight="1">
      <c r="B90" s="304"/>
      <c r="C90" s="199"/>
      <c r="D90" s="307"/>
      <c r="E90" s="208"/>
      <c r="F90" s="211"/>
      <c r="G90" s="211"/>
      <c r="H90" s="211"/>
      <c r="I90" s="211"/>
      <c r="J90" s="208"/>
      <c r="K90" s="200"/>
      <c r="L90" s="200" t="s">
        <v>53</v>
      </c>
      <c r="M90" s="203">
        <f>VLOOKUP(L90,'1 (A ne pas supprimer)'!$C$29:$D$34,2,FALSE)</f>
        <v>1</v>
      </c>
      <c r="N90" s="202">
        <f>M90*K90</f>
        <v>0</v>
      </c>
      <c r="O90" s="214">
        <v>0.2</v>
      </c>
      <c r="P90" s="201">
        <f t="shared" ref="P90:P99" si="20">N90*(1+O90)</f>
        <v>0</v>
      </c>
      <c r="T90" s="389"/>
      <c r="U90" s="389"/>
      <c r="V90" s="389"/>
      <c r="W90" s="389"/>
      <c r="X90" s="389"/>
      <c r="AB90" s="44"/>
      <c r="AC90" s="55"/>
      <c r="AD90" s="45"/>
    </row>
    <row r="91" spans="2:30" ht="12.95" customHeight="1">
      <c r="B91" s="304"/>
      <c r="C91" s="199"/>
      <c r="D91" s="307"/>
      <c r="E91" s="208"/>
      <c r="F91" s="211"/>
      <c r="G91" s="211"/>
      <c r="H91" s="211"/>
      <c r="I91" s="211"/>
      <c r="J91" s="208"/>
      <c r="K91" s="200"/>
      <c r="L91" s="200" t="s">
        <v>53</v>
      </c>
      <c r="M91" s="203">
        <f>VLOOKUP(L91,'1 (A ne pas supprimer)'!$C$29:$D$34,2,FALSE)</f>
        <v>1</v>
      </c>
      <c r="N91" s="202">
        <f>M91*K91</f>
        <v>0</v>
      </c>
      <c r="O91" s="214">
        <v>0.2</v>
      </c>
      <c r="P91" s="201">
        <f t="shared" si="20"/>
        <v>0</v>
      </c>
      <c r="T91" s="389"/>
      <c r="U91" s="389"/>
      <c r="V91" s="389"/>
      <c r="W91" s="389"/>
      <c r="X91" s="389"/>
      <c r="AB91" s="44"/>
      <c r="AC91" s="55"/>
      <c r="AD91" s="45"/>
    </row>
    <row r="92" spans="2:30" ht="12.95" customHeight="1">
      <c r="B92" s="304"/>
      <c r="C92" s="199"/>
      <c r="D92" s="307"/>
      <c r="E92" s="208"/>
      <c r="F92" s="211"/>
      <c r="G92" s="211"/>
      <c r="H92" s="211"/>
      <c r="I92" s="211"/>
      <c r="J92" s="208"/>
      <c r="K92" s="200"/>
      <c r="L92" s="200" t="s">
        <v>53</v>
      </c>
      <c r="M92" s="203">
        <f>VLOOKUP(L92,'1 (A ne pas supprimer)'!$C$29:$D$34,2,FALSE)</f>
        <v>1</v>
      </c>
      <c r="N92" s="202">
        <f t="shared" ref="N92:N97" si="21">M92*K92</f>
        <v>0</v>
      </c>
      <c r="O92" s="214">
        <v>0.2</v>
      </c>
      <c r="P92" s="201">
        <f t="shared" si="20"/>
        <v>0</v>
      </c>
      <c r="T92" s="389"/>
      <c r="U92" s="389"/>
      <c r="V92" s="389"/>
      <c r="W92" s="389"/>
      <c r="X92" s="389"/>
      <c r="AB92" s="44"/>
      <c r="AC92" s="55"/>
      <c r="AD92" s="45"/>
    </row>
    <row r="93" spans="2:30" ht="12.95" customHeight="1">
      <c r="B93" s="304"/>
      <c r="C93" s="199"/>
      <c r="D93" s="307"/>
      <c r="E93" s="208"/>
      <c r="F93" s="211"/>
      <c r="G93" s="211"/>
      <c r="H93" s="211"/>
      <c r="I93" s="211"/>
      <c r="J93" s="208"/>
      <c r="K93" s="200"/>
      <c r="L93" s="200" t="s">
        <v>53</v>
      </c>
      <c r="M93" s="203">
        <f>VLOOKUP(L93,'1 (A ne pas supprimer)'!$C$29:$D$34,2,FALSE)</f>
        <v>1</v>
      </c>
      <c r="N93" s="202">
        <f t="shared" ref="N93:N96" si="22">M93*K93</f>
        <v>0</v>
      </c>
      <c r="O93" s="214">
        <v>0.2</v>
      </c>
      <c r="P93" s="201">
        <f t="shared" si="20"/>
        <v>0</v>
      </c>
      <c r="T93" s="389"/>
      <c r="U93" s="389"/>
      <c r="V93" s="389"/>
      <c r="W93" s="389"/>
      <c r="X93" s="389"/>
      <c r="AB93" s="44"/>
      <c r="AC93" s="55"/>
      <c r="AD93" s="45"/>
    </row>
    <row r="94" spans="2:30" ht="12.95" customHeight="1">
      <c r="B94" s="304"/>
      <c r="C94" s="199"/>
      <c r="D94" s="307"/>
      <c r="E94" s="208"/>
      <c r="F94" s="211"/>
      <c r="G94" s="211"/>
      <c r="H94" s="211"/>
      <c r="I94" s="211"/>
      <c r="J94" s="208"/>
      <c r="K94" s="200"/>
      <c r="L94" s="200" t="s">
        <v>53</v>
      </c>
      <c r="M94" s="203">
        <f>VLOOKUP(L94,'1 (A ne pas supprimer)'!$C$29:$D$34,2,FALSE)</f>
        <v>1</v>
      </c>
      <c r="N94" s="202">
        <f t="shared" si="22"/>
        <v>0</v>
      </c>
      <c r="O94" s="214">
        <v>0.2</v>
      </c>
      <c r="P94" s="201">
        <f t="shared" si="20"/>
        <v>0</v>
      </c>
      <c r="T94" s="389"/>
      <c r="U94" s="389"/>
      <c r="V94" s="389"/>
      <c r="W94" s="389"/>
      <c r="X94" s="389"/>
      <c r="AB94" s="44"/>
      <c r="AC94" s="55"/>
      <c r="AD94" s="45"/>
    </row>
    <row r="95" spans="2:30" ht="12.95" customHeight="1">
      <c r="B95" s="304"/>
      <c r="C95" s="199"/>
      <c r="D95" s="307"/>
      <c r="E95" s="208"/>
      <c r="F95" s="211"/>
      <c r="G95" s="211"/>
      <c r="H95" s="211"/>
      <c r="I95" s="211"/>
      <c r="J95" s="208"/>
      <c r="K95" s="200"/>
      <c r="L95" s="200" t="s">
        <v>53</v>
      </c>
      <c r="M95" s="203">
        <f>VLOOKUP(L95,'1 (A ne pas supprimer)'!$C$29:$D$34,2,FALSE)</f>
        <v>1</v>
      </c>
      <c r="N95" s="202">
        <f t="shared" si="22"/>
        <v>0</v>
      </c>
      <c r="O95" s="214">
        <v>0.2</v>
      </c>
      <c r="P95" s="201">
        <f t="shared" si="20"/>
        <v>0</v>
      </c>
      <c r="T95" s="389"/>
      <c r="U95" s="389"/>
      <c r="V95" s="389"/>
      <c r="W95" s="389"/>
      <c r="X95" s="389"/>
      <c r="AB95" s="44"/>
      <c r="AC95" s="55"/>
      <c r="AD95" s="45"/>
    </row>
    <row r="96" spans="2:30" ht="12.95" customHeight="1">
      <c r="B96" s="304"/>
      <c r="C96" s="199"/>
      <c r="D96" s="307"/>
      <c r="E96" s="208"/>
      <c r="F96" s="211"/>
      <c r="G96" s="211"/>
      <c r="H96" s="211"/>
      <c r="I96" s="211"/>
      <c r="J96" s="208"/>
      <c r="K96" s="200"/>
      <c r="L96" s="200" t="s">
        <v>53</v>
      </c>
      <c r="M96" s="203">
        <f>VLOOKUP(L96,'1 (A ne pas supprimer)'!$C$29:$D$34,2,FALSE)</f>
        <v>1</v>
      </c>
      <c r="N96" s="202">
        <f t="shared" si="22"/>
        <v>0</v>
      </c>
      <c r="O96" s="214">
        <v>0.2</v>
      </c>
      <c r="P96" s="201">
        <f t="shared" si="20"/>
        <v>0</v>
      </c>
      <c r="T96" s="389"/>
      <c r="U96" s="389"/>
      <c r="V96" s="389"/>
      <c r="W96" s="389"/>
      <c r="X96" s="389"/>
      <c r="AB96" s="44"/>
      <c r="AC96" s="55"/>
      <c r="AD96" s="45"/>
    </row>
    <row r="97" spans="2:30" ht="12.95" customHeight="1">
      <c r="B97" s="304"/>
      <c r="C97" s="199"/>
      <c r="D97" s="307"/>
      <c r="E97" s="208"/>
      <c r="F97" s="211"/>
      <c r="G97" s="211"/>
      <c r="H97" s="211"/>
      <c r="I97" s="211"/>
      <c r="J97" s="208"/>
      <c r="K97" s="200"/>
      <c r="L97" s="200" t="s">
        <v>53</v>
      </c>
      <c r="M97" s="203">
        <f>VLOOKUP(L97,'1 (A ne pas supprimer)'!$C$29:$D$34,2,FALSE)</f>
        <v>1</v>
      </c>
      <c r="N97" s="202">
        <f t="shared" si="21"/>
        <v>0</v>
      </c>
      <c r="O97" s="214">
        <v>0.2</v>
      </c>
      <c r="P97" s="201">
        <f t="shared" si="20"/>
        <v>0</v>
      </c>
      <c r="T97" s="389"/>
      <c r="U97" s="389"/>
      <c r="V97" s="389"/>
      <c r="W97" s="389"/>
      <c r="X97" s="389"/>
      <c r="AB97" s="44"/>
      <c r="AC97" s="55"/>
      <c r="AD97" s="45"/>
    </row>
    <row r="98" spans="2:30" ht="12.95" customHeight="1">
      <c r="B98" s="304"/>
      <c r="C98" s="199"/>
      <c r="D98" s="307"/>
      <c r="E98" s="208"/>
      <c r="F98" s="211"/>
      <c r="G98" s="211"/>
      <c r="H98" s="211"/>
      <c r="I98" s="211"/>
      <c r="J98" s="208"/>
      <c r="K98" s="200"/>
      <c r="L98" s="200" t="s">
        <v>53</v>
      </c>
      <c r="M98" s="203">
        <f>VLOOKUP(L98,'1 (A ne pas supprimer)'!$C$29:$D$34,2,FALSE)</f>
        <v>1</v>
      </c>
      <c r="N98" s="202">
        <f>M98*K98</f>
        <v>0</v>
      </c>
      <c r="O98" s="214">
        <v>0.2</v>
      </c>
      <c r="P98" s="201">
        <f t="shared" si="20"/>
        <v>0</v>
      </c>
      <c r="T98" s="389"/>
      <c r="U98" s="389"/>
      <c r="V98" s="389"/>
      <c r="W98" s="389"/>
      <c r="X98" s="389"/>
      <c r="AB98" s="46"/>
      <c r="AC98" s="55"/>
      <c r="AD98" s="59"/>
    </row>
    <row r="99" spans="2:30" ht="12.95" customHeight="1">
      <c r="B99" s="304"/>
      <c r="C99" s="199"/>
      <c r="D99" s="307"/>
      <c r="E99" s="208"/>
      <c r="F99" s="211"/>
      <c r="G99" s="211"/>
      <c r="H99" s="211"/>
      <c r="I99" s="211"/>
      <c r="J99" s="208"/>
      <c r="K99" s="200"/>
      <c r="L99" s="200" t="s">
        <v>53</v>
      </c>
      <c r="M99" s="203">
        <f>VLOOKUP(L99,'1 (A ne pas supprimer)'!$C$29:$D$34,2,FALSE)</f>
        <v>1</v>
      </c>
      <c r="N99" s="202">
        <f>M99*K99</f>
        <v>0</v>
      </c>
      <c r="O99" s="214">
        <v>0.2</v>
      </c>
      <c r="P99" s="201">
        <f t="shared" si="20"/>
        <v>0</v>
      </c>
      <c r="T99" s="389"/>
      <c r="U99" s="389"/>
      <c r="V99" s="389"/>
      <c r="W99" s="389"/>
      <c r="X99" s="389"/>
      <c r="AB99" s="46"/>
      <c r="AC99" s="55"/>
      <c r="AD99" s="59"/>
    </row>
    <row r="100" spans="2:30" ht="12.95" customHeight="1">
      <c r="B100" s="304"/>
      <c r="C100" s="199"/>
      <c r="D100" s="307"/>
      <c r="E100" s="208"/>
      <c r="F100" s="211"/>
      <c r="G100" s="211"/>
      <c r="H100" s="211"/>
      <c r="I100" s="211"/>
      <c r="J100" s="208"/>
      <c r="K100" s="200"/>
      <c r="L100" s="200" t="s">
        <v>53</v>
      </c>
      <c r="M100" s="203">
        <f>VLOOKUP(L100,'1 (A ne pas supprimer)'!$C$29:$D$34,2,FALSE)</f>
        <v>1</v>
      </c>
      <c r="N100" s="202">
        <f>M100*K100</f>
        <v>0</v>
      </c>
      <c r="O100" s="214">
        <v>0.2</v>
      </c>
      <c r="P100" s="201">
        <f t="shared" ref="P100:P109" si="23">N100*(1+O100)</f>
        <v>0</v>
      </c>
      <c r="T100" s="389"/>
      <c r="U100" s="389"/>
      <c r="V100" s="389"/>
      <c r="W100" s="389"/>
      <c r="X100" s="389"/>
      <c r="AB100" s="44"/>
      <c r="AC100" s="55"/>
      <c r="AD100" s="45"/>
    </row>
    <row r="101" spans="2:30" ht="12.95" customHeight="1">
      <c r="B101" s="304"/>
      <c r="C101" s="199"/>
      <c r="D101" s="307"/>
      <c r="E101" s="208"/>
      <c r="F101" s="211"/>
      <c r="G101" s="211"/>
      <c r="H101" s="211"/>
      <c r="I101" s="211"/>
      <c r="J101" s="208"/>
      <c r="K101" s="200"/>
      <c r="L101" s="200" t="s">
        <v>53</v>
      </c>
      <c r="M101" s="203">
        <f>VLOOKUP(L101,'1 (A ne pas supprimer)'!$C$29:$D$34,2,FALSE)</f>
        <v>1</v>
      </c>
      <c r="N101" s="202">
        <f>M101*K101</f>
        <v>0</v>
      </c>
      <c r="O101" s="214">
        <v>0.2</v>
      </c>
      <c r="P101" s="201">
        <f t="shared" si="23"/>
        <v>0</v>
      </c>
      <c r="T101" s="389"/>
      <c r="U101" s="389"/>
      <c r="V101" s="389"/>
      <c r="W101" s="389"/>
      <c r="X101" s="389"/>
      <c r="AB101" s="44"/>
      <c r="AC101" s="55"/>
      <c r="AD101" s="45"/>
    </row>
    <row r="102" spans="2:30" ht="12.95" customHeight="1">
      <c r="B102" s="304"/>
      <c r="C102" s="199"/>
      <c r="D102" s="307"/>
      <c r="E102" s="208"/>
      <c r="F102" s="211"/>
      <c r="G102" s="211"/>
      <c r="H102" s="211"/>
      <c r="I102" s="211"/>
      <c r="J102" s="208"/>
      <c r="K102" s="200"/>
      <c r="L102" s="200" t="s">
        <v>53</v>
      </c>
      <c r="M102" s="203">
        <f>VLOOKUP(L102,'1 (A ne pas supprimer)'!$C$29:$D$34,2,FALSE)</f>
        <v>1</v>
      </c>
      <c r="N102" s="202">
        <f t="shared" ref="N102:N107" si="24">M102*K102</f>
        <v>0</v>
      </c>
      <c r="O102" s="214">
        <v>0.2</v>
      </c>
      <c r="P102" s="201">
        <f t="shared" si="23"/>
        <v>0</v>
      </c>
      <c r="T102" s="389"/>
      <c r="U102" s="389"/>
      <c r="V102" s="389"/>
      <c r="W102" s="389"/>
      <c r="X102" s="389"/>
      <c r="AB102" s="44"/>
      <c r="AC102" s="55"/>
      <c r="AD102" s="45"/>
    </row>
    <row r="103" spans="2:30" ht="12.95" customHeight="1">
      <c r="B103" s="304"/>
      <c r="C103" s="199"/>
      <c r="D103" s="307"/>
      <c r="E103" s="208"/>
      <c r="F103" s="211"/>
      <c r="G103" s="211"/>
      <c r="H103" s="211"/>
      <c r="I103" s="211"/>
      <c r="J103" s="208"/>
      <c r="K103" s="200"/>
      <c r="L103" s="200" t="s">
        <v>53</v>
      </c>
      <c r="M103" s="203">
        <f>VLOOKUP(L103,'1 (A ne pas supprimer)'!$C$29:$D$34,2,FALSE)</f>
        <v>1</v>
      </c>
      <c r="N103" s="202">
        <f t="shared" ref="N103:N105" si="25">M103*K103</f>
        <v>0</v>
      </c>
      <c r="O103" s="214">
        <v>0.2</v>
      </c>
      <c r="P103" s="201">
        <f t="shared" si="23"/>
        <v>0</v>
      </c>
      <c r="T103" s="389"/>
      <c r="U103" s="389"/>
      <c r="V103" s="389"/>
      <c r="W103" s="389"/>
      <c r="X103" s="389"/>
      <c r="AB103" s="44"/>
      <c r="AC103" s="55"/>
      <c r="AD103" s="45"/>
    </row>
    <row r="104" spans="2:30" ht="12.95" customHeight="1">
      <c r="B104" s="304"/>
      <c r="C104" s="199"/>
      <c r="D104" s="307"/>
      <c r="E104" s="208"/>
      <c r="F104" s="211"/>
      <c r="G104" s="211"/>
      <c r="H104" s="211"/>
      <c r="I104" s="211"/>
      <c r="J104" s="208"/>
      <c r="K104" s="200"/>
      <c r="L104" s="200" t="s">
        <v>53</v>
      </c>
      <c r="M104" s="203">
        <f>VLOOKUP(L104,'1 (A ne pas supprimer)'!$C$29:$D$34,2,FALSE)</f>
        <v>1</v>
      </c>
      <c r="N104" s="202">
        <f t="shared" si="25"/>
        <v>0</v>
      </c>
      <c r="O104" s="214">
        <v>0.2</v>
      </c>
      <c r="P104" s="201">
        <f t="shared" si="23"/>
        <v>0</v>
      </c>
      <c r="T104" s="389"/>
      <c r="U104" s="389"/>
      <c r="V104" s="389"/>
      <c r="W104" s="389"/>
      <c r="X104" s="389"/>
      <c r="AB104" s="44"/>
      <c r="AC104" s="55"/>
      <c r="AD104" s="45"/>
    </row>
    <row r="105" spans="2:30" ht="12.95" customHeight="1">
      <c r="B105" s="304"/>
      <c r="C105" s="199"/>
      <c r="D105" s="307"/>
      <c r="E105" s="208"/>
      <c r="F105" s="211"/>
      <c r="G105" s="211"/>
      <c r="H105" s="211"/>
      <c r="I105" s="211"/>
      <c r="J105" s="208"/>
      <c r="K105" s="200"/>
      <c r="L105" s="200" t="s">
        <v>53</v>
      </c>
      <c r="M105" s="203">
        <f>VLOOKUP(L105,'1 (A ne pas supprimer)'!$C$29:$D$34,2,FALSE)</f>
        <v>1</v>
      </c>
      <c r="N105" s="202">
        <f t="shared" si="25"/>
        <v>0</v>
      </c>
      <c r="O105" s="214">
        <v>0.2</v>
      </c>
      <c r="P105" s="201">
        <f t="shared" si="23"/>
        <v>0</v>
      </c>
      <c r="T105" s="389"/>
      <c r="U105" s="389"/>
      <c r="V105" s="389"/>
      <c r="W105" s="389"/>
      <c r="X105" s="389"/>
      <c r="AB105" s="44"/>
      <c r="AC105" s="55"/>
      <c r="AD105" s="45"/>
    </row>
    <row r="106" spans="2:30" ht="12.95" customHeight="1">
      <c r="B106" s="304"/>
      <c r="C106" s="199"/>
      <c r="D106" s="307"/>
      <c r="E106" s="208"/>
      <c r="F106" s="211"/>
      <c r="G106" s="211"/>
      <c r="H106" s="211"/>
      <c r="I106" s="211"/>
      <c r="J106" s="208"/>
      <c r="K106" s="200"/>
      <c r="L106" s="200" t="s">
        <v>53</v>
      </c>
      <c r="M106" s="203">
        <f>VLOOKUP(L106,'1 (A ne pas supprimer)'!$C$29:$D$34,2,FALSE)</f>
        <v>1</v>
      </c>
      <c r="N106" s="202">
        <f t="shared" si="24"/>
        <v>0</v>
      </c>
      <c r="O106" s="214">
        <v>0.2</v>
      </c>
      <c r="P106" s="201">
        <f t="shared" si="23"/>
        <v>0</v>
      </c>
      <c r="T106" s="389"/>
      <c r="U106" s="389"/>
      <c r="V106" s="389"/>
      <c r="W106" s="389"/>
      <c r="X106" s="389"/>
      <c r="AB106" s="44"/>
      <c r="AC106" s="55"/>
      <c r="AD106" s="45"/>
    </row>
    <row r="107" spans="2:30" ht="12.95" customHeight="1">
      <c r="B107" s="304"/>
      <c r="C107" s="199"/>
      <c r="D107" s="307"/>
      <c r="E107" s="208"/>
      <c r="F107" s="211"/>
      <c r="G107" s="211"/>
      <c r="H107" s="211"/>
      <c r="I107" s="211"/>
      <c r="J107" s="208"/>
      <c r="K107" s="200"/>
      <c r="L107" s="200" t="s">
        <v>53</v>
      </c>
      <c r="M107" s="203">
        <f>VLOOKUP(L107,'1 (A ne pas supprimer)'!$C$29:$D$34,2,FALSE)</f>
        <v>1</v>
      </c>
      <c r="N107" s="202">
        <f t="shared" si="24"/>
        <v>0</v>
      </c>
      <c r="O107" s="214">
        <v>0.2</v>
      </c>
      <c r="P107" s="201">
        <f t="shared" si="23"/>
        <v>0</v>
      </c>
      <c r="T107" s="389"/>
      <c r="U107" s="389"/>
      <c r="V107" s="389"/>
      <c r="W107" s="389"/>
      <c r="X107" s="389"/>
      <c r="AB107" s="44"/>
      <c r="AC107" s="55"/>
      <c r="AD107" s="45"/>
    </row>
    <row r="108" spans="2:30" ht="12.95" customHeight="1">
      <c r="B108" s="304"/>
      <c r="C108" s="199"/>
      <c r="D108" s="307"/>
      <c r="E108" s="208"/>
      <c r="F108" s="211"/>
      <c r="G108" s="211"/>
      <c r="H108" s="211"/>
      <c r="I108" s="211"/>
      <c r="J108" s="208"/>
      <c r="K108" s="200"/>
      <c r="L108" s="200" t="s">
        <v>53</v>
      </c>
      <c r="M108" s="203">
        <f>VLOOKUP(L108,'1 (A ne pas supprimer)'!$C$29:$D$34,2,FALSE)</f>
        <v>1</v>
      </c>
      <c r="N108" s="202">
        <f>M108*K108</f>
        <v>0</v>
      </c>
      <c r="O108" s="214">
        <v>0.2</v>
      </c>
      <c r="P108" s="201">
        <f t="shared" si="23"/>
        <v>0</v>
      </c>
      <c r="T108" s="389"/>
      <c r="U108" s="389"/>
      <c r="V108" s="389"/>
      <c r="W108" s="389"/>
      <c r="X108" s="389"/>
      <c r="AB108" s="46"/>
      <c r="AC108" s="55"/>
      <c r="AD108" s="59"/>
    </row>
    <row r="109" spans="2:30" ht="12.95" customHeight="1">
      <c r="B109" s="304"/>
      <c r="C109" s="199"/>
      <c r="D109" s="307"/>
      <c r="E109" s="208"/>
      <c r="F109" s="211"/>
      <c r="G109" s="211"/>
      <c r="H109" s="211"/>
      <c r="I109" s="211"/>
      <c r="J109" s="208"/>
      <c r="K109" s="200"/>
      <c r="L109" s="200" t="s">
        <v>53</v>
      </c>
      <c r="M109" s="203">
        <f>VLOOKUP(L109,'1 (A ne pas supprimer)'!$C$29:$D$34,2,FALSE)</f>
        <v>1</v>
      </c>
      <c r="N109" s="202">
        <f>M109*K109</f>
        <v>0</v>
      </c>
      <c r="O109" s="214">
        <v>0.2</v>
      </c>
      <c r="P109" s="201">
        <f t="shared" si="23"/>
        <v>0</v>
      </c>
      <c r="T109" s="389"/>
      <c r="U109" s="389"/>
      <c r="V109" s="389"/>
      <c r="W109" s="389"/>
      <c r="X109" s="389"/>
      <c r="AB109" s="46"/>
      <c r="AC109" s="55"/>
      <c r="AD109" s="59"/>
    </row>
    <row r="110" spans="2:30" customFormat="1" ht="2.25" customHeight="1"/>
    <row r="111" spans="2:30" ht="12.95" customHeight="1" thickBot="1">
      <c r="B111" s="207" t="s">
        <v>237</v>
      </c>
      <c r="C111" s="207"/>
      <c r="D111" s="305"/>
      <c r="E111" s="204"/>
      <c r="F111" s="51"/>
      <c r="G111" s="51"/>
      <c r="H111" s="51"/>
      <c r="I111" s="51"/>
      <c r="J111" s="204"/>
      <c r="K111" s="205"/>
      <c r="L111" s="205"/>
      <c r="M111" s="205"/>
      <c r="N111" s="206">
        <f>SUM(N60:N109)</f>
        <v>0</v>
      </c>
      <c r="O111" s="215"/>
      <c r="P111" s="206">
        <f>SUM(P60:P109)</f>
        <v>0</v>
      </c>
    </row>
    <row r="112" spans="2:30" ht="12" customHeight="1"/>
    <row r="113" spans="2:30" ht="12.95" customHeight="1">
      <c r="B113" s="388" t="s">
        <v>29</v>
      </c>
      <c r="C113" s="388"/>
      <c r="D113" s="305"/>
      <c r="F113" s="197"/>
      <c r="G113" s="197"/>
      <c r="H113" s="197"/>
      <c r="I113" s="197"/>
      <c r="K113" s="195" t="s">
        <v>234</v>
      </c>
      <c r="L113" s="196" t="s">
        <v>221</v>
      </c>
      <c r="M113" s="196" t="s">
        <v>231</v>
      </c>
      <c r="N113" s="195" t="s">
        <v>233</v>
      </c>
      <c r="O113" s="195" t="s">
        <v>242</v>
      </c>
      <c r="P113" s="195" t="s">
        <v>235</v>
      </c>
    </row>
    <row r="114" spans="2:30" ht="2.25" customHeight="1">
      <c r="B114" s="189"/>
      <c r="C114" s="190"/>
      <c r="D114" s="190"/>
      <c r="F114" s="50"/>
      <c r="G114" s="50"/>
      <c r="H114" s="50"/>
      <c r="I114" s="50"/>
      <c r="K114" s="191"/>
      <c r="N114" s="192"/>
      <c r="O114" s="192"/>
      <c r="P114" s="192"/>
    </row>
    <row r="115" spans="2:30" ht="12.95" customHeight="1">
      <c r="B115" s="304"/>
      <c r="C115" s="199"/>
      <c r="D115" s="307"/>
      <c r="E115" s="208"/>
      <c r="F115" s="211"/>
      <c r="G115" s="211"/>
      <c r="H115" s="211"/>
      <c r="I115" s="211"/>
      <c r="J115" s="208"/>
      <c r="K115" s="200"/>
      <c r="L115" s="200" t="s">
        <v>53</v>
      </c>
      <c r="M115" s="203">
        <f>VLOOKUP(L115,'1 (A ne pas supprimer)'!$C$29:$D$34,2,FALSE)</f>
        <v>1</v>
      </c>
      <c r="N115" s="202">
        <f>M115*K115</f>
        <v>0</v>
      </c>
      <c r="O115" s="214">
        <v>0.2</v>
      </c>
      <c r="P115" s="201">
        <f t="shared" ref="P115:P124" si="26">N115*(1+O115)</f>
        <v>0</v>
      </c>
      <c r="T115" s="389"/>
      <c r="U115" s="389"/>
      <c r="V115" s="389"/>
      <c r="W115" s="389"/>
      <c r="X115" s="389"/>
      <c r="AB115" s="44"/>
      <c r="AC115" s="55"/>
      <c r="AD115" s="45"/>
    </row>
    <row r="116" spans="2:30" ht="12.95" customHeight="1">
      <c r="B116" s="304"/>
      <c r="C116" s="199"/>
      <c r="D116" s="307"/>
      <c r="E116" s="208"/>
      <c r="F116" s="211"/>
      <c r="G116" s="211"/>
      <c r="H116" s="211"/>
      <c r="I116" s="211"/>
      <c r="J116" s="208"/>
      <c r="K116" s="200"/>
      <c r="L116" s="200" t="s">
        <v>53</v>
      </c>
      <c r="M116" s="203">
        <f>VLOOKUP(L116,'1 (A ne pas supprimer)'!$C$29:$D$34,2,FALSE)</f>
        <v>1</v>
      </c>
      <c r="N116" s="202">
        <f>M116*K116</f>
        <v>0</v>
      </c>
      <c r="O116" s="214">
        <v>0.2</v>
      </c>
      <c r="P116" s="201">
        <f t="shared" si="26"/>
        <v>0</v>
      </c>
      <c r="T116" s="389"/>
      <c r="U116" s="389"/>
      <c r="V116" s="389"/>
      <c r="W116" s="389"/>
      <c r="X116" s="389"/>
      <c r="AB116" s="44"/>
      <c r="AC116" s="55"/>
      <c r="AD116" s="45"/>
    </row>
    <row r="117" spans="2:30" ht="12.95" customHeight="1">
      <c r="B117" s="304"/>
      <c r="C117" s="199"/>
      <c r="D117" s="307"/>
      <c r="E117" s="208"/>
      <c r="F117" s="211"/>
      <c r="G117" s="211"/>
      <c r="H117" s="211"/>
      <c r="I117" s="211"/>
      <c r="J117" s="208"/>
      <c r="K117" s="200"/>
      <c r="L117" s="200" t="s">
        <v>53</v>
      </c>
      <c r="M117" s="203">
        <f>VLOOKUP(L117,'1 (A ne pas supprimer)'!$C$29:$D$34,2,FALSE)</f>
        <v>1</v>
      </c>
      <c r="N117" s="202">
        <f t="shared" ref="N117:N122" si="27">M117*K117</f>
        <v>0</v>
      </c>
      <c r="O117" s="214">
        <v>0.2</v>
      </c>
      <c r="P117" s="201">
        <f t="shared" si="26"/>
        <v>0</v>
      </c>
      <c r="T117" s="389"/>
      <c r="U117" s="389"/>
      <c r="V117" s="389"/>
      <c r="W117" s="389"/>
      <c r="X117" s="389"/>
      <c r="AB117" s="44"/>
      <c r="AC117" s="55"/>
      <c r="AD117" s="45"/>
    </row>
    <row r="118" spans="2:30" ht="12.95" customHeight="1">
      <c r="B118" s="304"/>
      <c r="C118" s="199"/>
      <c r="D118" s="307"/>
      <c r="E118" s="208"/>
      <c r="F118" s="211"/>
      <c r="G118" s="211"/>
      <c r="H118" s="211"/>
      <c r="I118" s="211"/>
      <c r="J118" s="208"/>
      <c r="K118" s="200"/>
      <c r="L118" s="200" t="s">
        <v>53</v>
      </c>
      <c r="M118" s="203">
        <f>VLOOKUP(L118,'1 (A ne pas supprimer)'!$C$29:$D$34,2,FALSE)</f>
        <v>1</v>
      </c>
      <c r="N118" s="202">
        <f t="shared" si="27"/>
        <v>0</v>
      </c>
      <c r="O118" s="214">
        <v>0.2</v>
      </c>
      <c r="P118" s="201">
        <f t="shared" si="26"/>
        <v>0</v>
      </c>
      <c r="T118" s="389"/>
      <c r="U118" s="389"/>
      <c r="V118" s="389"/>
      <c r="W118" s="389"/>
      <c r="X118" s="389"/>
      <c r="AB118" s="44"/>
      <c r="AC118" s="55"/>
      <c r="AD118" s="45"/>
    </row>
    <row r="119" spans="2:30" ht="12.95" customHeight="1">
      <c r="B119" s="304"/>
      <c r="C119" s="199"/>
      <c r="D119" s="307"/>
      <c r="E119" s="208"/>
      <c r="F119" s="211"/>
      <c r="G119" s="211"/>
      <c r="H119" s="211"/>
      <c r="I119" s="211"/>
      <c r="J119" s="208"/>
      <c r="K119" s="200"/>
      <c r="L119" s="200" t="s">
        <v>53</v>
      </c>
      <c r="M119" s="203">
        <f>VLOOKUP(L119,'1 (A ne pas supprimer)'!$C$29:$D$34,2,FALSE)</f>
        <v>1</v>
      </c>
      <c r="N119" s="202">
        <f t="shared" si="27"/>
        <v>0</v>
      </c>
      <c r="O119" s="214">
        <v>0.2</v>
      </c>
      <c r="P119" s="201">
        <f t="shared" si="26"/>
        <v>0</v>
      </c>
      <c r="T119" s="389"/>
      <c r="U119" s="389"/>
      <c r="V119" s="389"/>
      <c r="W119" s="389"/>
      <c r="X119" s="389"/>
      <c r="AB119" s="44"/>
      <c r="AC119" s="55"/>
      <c r="AD119" s="45"/>
    </row>
    <row r="120" spans="2:30" ht="12.95" customHeight="1">
      <c r="B120" s="304"/>
      <c r="C120" s="199"/>
      <c r="D120" s="307"/>
      <c r="E120" s="208"/>
      <c r="F120" s="211"/>
      <c r="G120" s="211"/>
      <c r="H120" s="211"/>
      <c r="I120" s="211"/>
      <c r="J120" s="208"/>
      <c r="K120" s="200"/>
      <c r="L120" s="200" t="s">
        <v>53</v>
      </c>
      <c r="M120" s="203">
        <f>VLOOKUP(L120,'1 (A ne pas supprimer)'!$C$29:$D$34,2,FALSE)</f>
        <v>1</v>
      </c>
      <c r="N120" s="202">
        <f t="shared" si="27"/>
        <v>0</v>
      </c>
      <c r="O120" s="214">
        <v>0.2</v>
      </c>
      <c r="P120" s="201">
        <f t="shared" si="26"/>
        <v>0</v>
      </c>
      <c r="T120" s="389"/>
      <c r="U120" s="389"/>
      <c r="V120" s="389"/>
      <c r="W120" s="389"/>
      <c r="X120" s="389"/>
      <c r="AB120" s="44"/>
      <c r="AC120" s="55"/>
      <c r="AD120" s="45"/>
    </row>
    <row r="121" spans="2:30" ht="12.95" customHeight="1">
      <c r="B121" s="304"/>
      <c r="C121" s="199"/>
      <c r="D121" s="307"/>
      <c r="E121" s="208"/>
      <c r="F121" s="211"/>
      <c r="G121" s="211"/>
      <c r="H121" s="211"/>
      <c r="I121" s="211"/>
      <c r="J121" s="208"/>
      <c r="K121" s="200"/>
      <c r="L121" s="200" t="s">
        <v>53</v>
      </c>
      <c r="M121" s="203">
        <f>VLOOKUP(L121,'1 (A ne pas supprimer)'!$C$29:$D$34,2,FALSE)</f>
        <v>1</v>
      </c>
      <c r="N121" s="202">
        <f t="shared" si="27"/>
        <v>0</v>
      </c>
      <c r="O121" s="214">
        <v>0.2</v>
      </c>
      <c r="P121" s="201">
        <f t="shared" si="26"/>
        <v>0</v>
      </c>
      <c r="T121" s="389"/>
      <c r="U121" s="389"/>
      <c r="V121" s="389"/>
      <c r="W121" s="389"/>
      <c r="X121" s="389"/>
      <c r="AB121" s="44"/>
      <c r="AC121" s="55"/>
      <c r="AD121" s="45"/>
    </row>
    <row r="122" spans="2:30" ht="12.95" customHeight="1">
      <c r="B122" s="304"/>
      <c r="C122" s="199"/>
      <c r="D122" s="307"/>
      <c r="E122" s="208"/>
      <c r="F122" s="211"/>
      <c r="G122" s="211"/>
      <c r="H122" s="211"/>
      <c r="I122" s="211"/>
      <c r="J122" s="208"/>
      <c r="K122" s="200"/>
      <c r="L122" s="200" t="s">
        <v>53</v>
      </c>
      <c r="M122" s="203">
        <f>VLOOKUP(L122,'1 (A ne pas supprimer)'!$C$29:$D$34,2,FALSE)</f>
        <v>1</v>
      </c>
      <c r="N122" s="202">
        <f t="shared" si="27"/>
        <v>0</v>
      </c>
      <c r="O122" s="214">
        <v>0.2</v>
      </c>
      <c r="P122" s="201">
        <f t="shared" si="26"/>
        <v>0</v>
      </c>
      <c r="T122" s="389"/>
      <c r="U122" s="389"/>
      <c r="V122" s="389"/>
      <c r="W122" s="389"/>
      <c r="X122" s="389"/>
      <c r="AB122" s="44"/>
      <c r="AC122" s="55"/>
      <c r="AD122" s="45"/>
    </row>
    <row r="123" spans="2:30" ht="12.95" customHeight="1">
      <c r="B123" s="304"/>
      <c r="C123" s="199"/>
      <c r="D123" s="307"/>
      <c r="E123" s="208"/>
      <c r="F123" s="211"/>
      <c r="G123" s="211"/>
      <c r="H123" s="211"/>
      <c r="I123" s="211"/>
      <c r="J123" s="208"/>
      <c r="K123" s="200"/>
      <c r="L123" s="200" t="s">
        <v>53</v>
      </c>
      <c r="M123" s="203">
        <f>VLOOKUP(L123,'1 (A ne pas supprimer)'!$C$29:$D$34,2,FALSE)</f>
        <v>1</v>
      </c>
      <c r="N123" s="202">
        <f>M123*K123</f>
        <v>0</v>
      </c>
      <c r="O123" s="214">
        <v>0.2</v>
      </c>
      <c r="P123" s="201">
        <f t="shared" si="26"/>
        <v>0</v>
      </c>
      <c r="T123" s="389"/>
      <c r="U123" s="389"/>
      <c r="V123" s="389"/>
      <c r="W123" s="389"/>
      <c r="X123" s="389"/>
      <c r="AB123" s="46"/>
      <c r="AC123" s="55"/>
      <c r="AD123" s="59"/>
    </row>
    <row r="124" spans="2:30" ht="12.95" customHeight="1">
      <c r="B124" s="304"/>
      <c r="C124" s="199"/>
      <c r="D124" s="307"/>
      <c r="E124" s="208"/>
      <c r="F124" s="211"/>
      <c r="G124" s="211"/>
      <c r="H124" s="211"/>
      <c r="I124" s="211"/>
      <c r="J124" s="208"/>
      <c r="K124" s="200"/>
      <c r="L124" s="200" t="s">
        <v>53</v>
      </c>
      <c r="M124" s="203">
        <f>VLOOKUP(L124,'1 (A ne pas supprimer)'!$C$29:$D$34,2,FALSE)</f>
        <v>1</v>
      </c>
      <c r="N124" s="202">
        <f>M124*K124</f>
        <v>0</v>
      </c>
      <c r="O124" s="214">
        <v>0.2</v>
      </c>
      <c r="P124" s="201">
        <f t="shared" si="26"/>
        <v>0</v>
      </c>
      <c r="T124" s="389"/>
      <c r="U124" s="389"/>
      <c r="V124" s="389"/>
      <c r="W124" s="389"/>
      <c r="X124" s="389"/>
      <c r="AB124" s="46"/>
      <c r="AC124" s="55"/>
      <c r="AD124" s="59"/>
    </row>
    <row r="125" spans="2:30" ht="12.95" customHeight="1">
      <c r="B125" s="304"/>
      <c r="C125" s="199"/>
      <c r="D125" s="307"/>
      <c r="E125" s="208"/>
      <c r="F125" s="211"/>
      <c r="G125" s="211"/>
      <c r="H125" s="211"/>
      <c r="I125" s="211"/>
      <c r="J125" s="208"/>
      <c r="K125" s="200"/>
      <c r="L125" s="200" t="s">
        <v>53</v>
      </c>
      <c r="M125" s="203">
        <f>VLOOKUP(L125,'1 (A ne pas supprimer)'!$C$29:$D$34,2,FALSE)</f>
        <v>1</v>
      </c>
      <c r="N125" s="202">
        <f>M125*K125</f>
        <v>0</v>
      </c>
      <c r="O125" s="214">
        <v>0.2</v>
      </c>
      <c r="P125" s="201">
        <f t="shared" ref="P125:P134" si="28">N125*(1+O125)</f>
        <v>0</v>
      </c>
      <c r="T125" s="389"/>
      <c r="U125" s="389"/>
      <c r="V125" s="389"/>
      <c r="W125" s="389"/>
      <c r="X125" s="389"/>
      <c r="AB125" s="44"/>
      <c r="AC125" s="55"/>
      <c r="AD125" s="45"/>
    </row>
    <row r="126" spans="2:30" ht="12.95" customHeight="1">
      <c r="B126" s="304"/>
      <c r="C126" s="199"/>
      <c r="D126" s="307"/>
      <c r="E126" s="208"/>
      <c r="F126" s="211"/>
      <c r="G126" s="211"/>
      <c r="H126" s="211"/>
      <c r="I126" s="211"/>
      <c r="J126" s="208"/>
      <c r="K126" s="200"/>
      <c r="L126" s="200" t="s">
        <v>53</v>
      </c>
      <c r="M126" s="203">
        <f>VLOOKUP(L126,'1 (A ne pas supprimer)'!$C$29:$D$34,2,FALSE)</f>
        <v>1</v>
      </c>
      <c r="N126" s="202">
        <f>M126*K126</f>
        <v>0</v>
      </c>
      <c r="O126" s="214">
        <v>0.2</v>
      </c>
      <c r="P126" s="201">
        <f t="shared" si="28"/>
        <v>0</v>
      </c>
      <c r="T126" s="389"/>
      <c r="U126" s="389"/>
      <c r="V126" s="389"/>
      <c r="W126" s="389"/>
      <c r="X126" s="389"/>
      <c r="AB126" s="44"/>
      <c r="AC126" s="55"/>
      <c r="AD126" s="45"/>
    </row>
    <row r="127" spans="2:30" ht="12.95" customHeight="1">
      <c r="B127" s="304"/>
      <c r="C127" s="199"/>
      <c r="D127" s="307"/>
      <c r="E127" s="208"/>
      <c r="F127" s="211"/>
      <c r="G127" s="211"/>
      <c r="H127" s="211"/>
      <c r="I127" s="211"/>
      <c r="J127" s="208"/>
      <c r="K127" s="200"/>
      <c r="L127" s="200" t="s">
        <v>53</v>
      </c>
      <c r="M127" s="203">
        <f>VLOOKUP(L127,'1 (A ne pas supprimer)'!$C$29:$D$34,2,FALSE)</f>
        <v>1</v>
      </c>
      <c r="N127" s="202">
        <f t="shared" ref="N127:N132" si="29">M127*K127</f>
        <v>0</v>
      </c>
      <c r="O127" s="214">
        <v>0.2</v>
      </c>
      <c r="P127" s="201">
        <f t="shared" si="28"/>
        <v>0</v>
      </c>
      <c r="T127" s="389"/>
      <c r="U127" s="389"/>
      <c r="V127" s="389"/>
      <c r="W127" s="389"/>
      <c r="X127" s="389"/>
      <c r="AB127" s="44"/>
      <c r="AC127" s="55"/>
      <c r="AD127" s="45"/>
    </row>
    <row r="128" spans="2:30" ht="12.95" customHeight="1">
      <c r="B128" s="304"/>
      <c r="C128" s="199"/>
      <c r="D128" s="307"/>
      <c r="E128" s="208"/>
      <c r="F128" s="211"/>
      <c r="G128" s="211"/>
      <c r="H128" s="211"/>
      <c r="I128" s="211"/>
      <c r="J128" s="208"/>
      <c r="K128" s="200"/>
      <c r="L128" s="200" t="s">
        <v>53</v>
      </c>
      <c r="M128" s="203">
        <f>VLOOKUP(L128,'1 (A ne pas supprimer)'!$C$29:$D$34,2,FALSE)</f>
        <v>1</v>
      </c>
      <c r="N128" s="202">
        <f t="shared" si="29"/>
        <v>0</v>
      </c>
      <c r="O128" s="214">
        <v>0.2</v>
      </c>
      <c r="P128" s="201">
        <f t="shared" si="28"/>
        <v>0</v>
      </c>
      <c r="T128" s="389"/>
      <c r="U128" s="389"/>
      <c r="V128" s="389"/>
      <c r="W128" s="389"/>
      <c r="X128" s="389"/>
      <c r="AB128" s="44"/>
      <c r="AC128" s="55"/>
      <c r="AD128" s="45"/>
    </row>
    <row r="129" spans="2:30" ht="12.95" customHeight="1">
      <c r="B129" s="304"/>
      <c r="C129" s="199"/>
      <c r="D129" s="307"/>
      <c r="E129" s="208"/>
      <c r="F129" s="211"/>
      <c r="G129" s="211"/>
      <c r="H129" s="211"/>
      <c r="I129" s="211"/>
      <c r="J129" s="208"/>
      <c r="K129" s="200"/>
      <c r="L129" s="200" t="s">
        <v>53</v>
      </c>
      <c r="M129" s="203">
        <f>VLOOKUP(L129,'1 (A ne pas supprimer)'!$C$29:$D$34,2,FALSE)</f>
        <v>1</v>
      </c>
      <c r="N129" s="202">
        <f t="shared" si="29"/>
        <v>0</v>
      </c>
      <c r="O129" s="214">
        <v>0.2</v>
      </c>
      <c r="P129" s="201">
        <f t="shared" si="28"/>
        <v>0</v>
      </c>
      <c r="T129" s="389"/>
      <c r="U129" s="389"/>
      <c r="V129" s="389"/>
      <c r="W129" s="389"/>
      <c r="X129" s="389"/>
      <c r="AB129" s="44"/>
      <c r="AC129" s="55"/>
      <c r="AD129" s="45"/>
    </row>
    <row r="130" spans="2:30" ht="12.95" customHeight="1">
      <c r="B130" s="304"/>
      <c r="C130" s="199"/>
      <c r="D130" s="307"/>
      <c r="E130" s="208"/>
      <c r="F130" s="211"/>
      <c r="G130" s="211"/>
      <c r="H130" s="211"/>
      <c r="I130" s="211"/>
      <c r="J130" s="208"/>
      <c r="K130" s="200"/>
      <c r="L130" s="200" t="s">
        <v>53</v>
      </c>
      <c r="M130" s="203">
        <f>VLOOKUP(L130,'1 (A ne pas supprimer)'!$C$29:$D$34,2,FALSE)</f>
        <v>1</v>
      </c>
      <c r="N130" s="202">
        <f t="shared" si="29"/>
        <v>0</v>
      </c>
      <c r="O130" s="214">
        <v>0.2</v>
      </c>
      <c r="P130" s="201">
        <f t="shared" si="28"/>
        <v>0</v>
      </c>
      <c r="T130" s="389"/>
      <c r="U130" s="389"/>
      <c r="V130" s="389"/>
      <c r="W130" s="389"/>
      <c r="X130" s="389"/>
      <c r="AB130" s="44"/>
      <c r="AC130" s="55"/>
      <c r="AD130" s="45"/>
    </row>
    <row r="131" spans="2:30" ht="12.95" customHeight="1">
      <c r="B131" s="304"/>
      <c r="C131" s="199"/>
      <c r="D131" s="307"/>
      <c r="E131" s="208"/>
      <c r="F131" s="211"/>
      <c r="G131" s="211"/>
      <c r="H131" s="211"/>
      <c r="I131" s="211"/>
      <c r="J131" s="208"/>
      <c r="K131" s="200"/>
      <c r="L131" s="200" t="s">
        <v>53</v>
      </c>
      <c r="M131" s="203">
        <f>VLOOKUP(L131,'1 (A ne pas supprimer)'!$C$29:$D$34,2,FALSE)</f>
        <v>1</v>
      </c>
      <c r="N131" s="202">
        <f t="shared" si="29"/>
        <v>0</v>
      </c>
      <c r="O131" s="214">
        <v>0.2</v>
      </c>
      <c r="P131" s="201">
        <f t="shared" si="28"/>
        <v>0</v>
      </c>
      <c r="T131" s="389"/>
      <c r="U131" s="389"/>
      <c r="V131" s="389"/>
      <c r="W131" s="389"/>
      <c r="X131" s="389"/>
      <c r="AB131" s="44"/>
      <c r="AC131" s="55"/>
      <c r="AD131" s="45"/>
    </row>
    <row r="132" spans="2:30" ht="12.95" customHeight="1">
      <c r="B132" s="304"/>
      <c r="C132" s="199"/>
      <c r="D132" s="307"/>
      <c r="E132" s="208"/>
      <c r="F132" s="211"/>
      <c r="G132" s="211"/>
      <c r="H132" s="211"/>
      <c r="I132" s="211"/>
      <c r="J132" s="208"/>
      <c r="K132" s="200"/>
      <c r="L132" s="200" t="s">
        <v>53</v>
      </c>
      <c r="M132" s="203">
        <f>VLOOKUP(L132,'1 (A ne pas supprimer)'!$C$29:$D$34,2,FALSE)</f>
        <v>1</v>
      </c>
      <c r="N132" s="202">
        <f t="shared" si="29"/>
        <v>0</v>
      </c>
      <c r="O132" s="214">
        <v>0.2</v>
      </c>
      <c r="P132" s="201">
        <f t="shared" si="28"/>
        <v>0</v>
      </c>
      <c r="T132" s="389"/>
      <c r="U132" s="389"/>
      <c r="V132" s="389"/>
      <c r="W132" s="389"/>
      <c r="X132" s="389"/>
      <c r="AB132" s="44"/>
      <c r="AC132" s="55"/>
      <c r="AD132" s="45"/>
    </row>
    <row r="133" spans="2:30" ht="12.95" customHeight="1">
      <c r="B133" s="304"/>
      <c r="C133" s="199"/>
      <c r="D133" s="307"/>
      <c r="E133" s="208"/>
      <c r="F133" s="211"/>
      <c r="G133" s="211"/>
      <c r="H133" s="211"/>
      <c r="I133" s="211"/>
      <c r="J133" s="208"/>
      <c r="K133" s="200"/>
      <c r="L133" s="200" t="s">
        <v>53</v>
      </c>
      <c r="M133" s="203">
        <f>VLOOKUP(L133,'1 (A ne pas supprimer)'!$C$29:$D$34,2,FALSE)</f>
        <v>1</v>
      </c>
      <c r="N133" s="202">
        <f>M133*K133</f>
        <v>0</v>
      </c>
      <c r="O133" s="214">
        <v>0.2</v>
      </c>
      <c r="P133" s="201">
        <f t="shared" si="28"/>
        <v>0</v>
      </c>
      <c r="T133" s="389"/>
      <c r="U133" s="389"/>
      <c r="V133" s="389"/>
      <c r="W133" s="389"/>
      <c r="X133" s="389"/>
      <c r="AB133" s="46"/>
      <c r="AC133" s="55"/>
      <c r="AD133" s="59"/>
    </row>
    <row r="134" spans="2:30" ht="12.95" customHeight="1">
      <c r="B134" s="304"/>
      <c r="C134" s="199"/>
      <c r="D134" s="307"/>
      <c r="E134" s="208"/>
      <c r="F134" s="211"/>
      <c r="G134" s="211"/>
      <c r="H134" s="211"/>
      <c r="I134" s="211"/>
      <c r="J134" s="208"/>
      <c r="K134" s="200"/>
      <c r="L134" s="200" t="s">
        <v>53</v>
      </c>
      <c r="M134" s="203">
        <f>VLOOKUP(L134,'1 (A ne pas supprimer)'!$C$29:$D$34,2,FALSE)</f>
        <v>1</v>
      </c>
      <c r="N134" s="202">
        <f>M134*K134</f>
        <v>0</v>
      </c>
      <c r="O134" s="214">
        <v>0.2</v>
      </c>
      <c r="P134" s="201">
        <f t="shared" si="28"/>
        <v>0</v>
      </c>
      <c r="T134" s="389"/>
      <c r="U134" s="389"/>
      <c r="V134" s="389"/>
      <c r="W134" s="389"/>
      <c r="X134" s="389"/>
      <c r="AB134" s="46"/>
      <c r="AC134" s="55"/>
      <c r="AD134" s="59"/>
    </row>
    <row r="135" spans="2:30" ht="12.95" customHeight="1">
      <c r="B135" s="304"/>
      <c r="C135" s="199"/>
      <c r="D135" s="307"/>
      <c r="E135" s="208"/>
      <c r="F135" s="211"/>
      <c r="G135" s="211"/>
      <c r="H135" s="211"/>
      <c r="I135" s="211"/>
      <c r="J135" s="208"/>
      <c r="K135" s="200"/>
      <c r="L135" s="200" t="s">
        <v>53</v>
      </c>
      <c r="M135" s="203">
        <f>VLOOKUP(L135,'1 (A ne pas supprimer)'!$C$29:$D$34,2,FALSE)</f>
        <v>1</v>
      </c>
      <c r="N135" s="202">
        <f>M135*K135</f>
        <v>0</v>
      </c>
      <c r="O135" s="214">
        <v>0.2</v>
      </c>
      <c r="P135" s="201">
        <f t="shared" ref="P135:P144" si="30">N135*(1+O135)</f>
        <v>0</v>
      </c>
      <c r="T135" s="389"/>
      <c r="U135" s="389"/>
      <c r="V135" s="389"/>
      <c r="W135" s="389"/>
      <c r="X135" s="389"/>
      <c r="AB135" s="44"/>
      <c r="AC135" s="55"/>
      <c r="AD135" s="45"/>
    </row>
    <row r="136" spans="2:30" ht="12.95" customHeight="1">
      <c r="B136" s="304"/>
      <c r="C136" s="199"/>
      <c r="D136" s="307"/>
      <c r="E136" s="208"/>
      <c r="F136" s="211"/>
      <c r="G136" s="211"/>
      <c r="H136" s="211"/>
      <c r="I136" s="211"/>
      <c r="J136" s="208"/>
      <c r="K136" s="200"/>
      <c r="L136" s="200" t="s">
        <v>53</v>
      </c>
      <c r="M136" s="203">
        <f>VLOOKUP(L136,'1 (A ne pas supprimer)'!$C$29:$D$34,2,FALSE)</f>
        <v>1</v>
      </c>
      <c r="N136" s="202">
        <f>M136*K136</f>
        <v>0</v>
      </c>
      <c r="O136" s="214">
        <v>0.2</v>
      </c>
      <c r="P136" s="201">
        <f t="shared" si="30"/>
        <v>0</v>
      </c>
      <c r="T136" s="389"/>
      <c r="U136" s="389"/>
      <c r="V136" s="389"/>
      <c r="W136" s="389"/>
      <c r="X136" s="389"/>
      <c r="AB136" s="44"/>
      <c r="AC136" s="55"/>
      <c r="AD136" s="45"/>
    </row>
    <row r="137" spans="2:30" ht="12.95" customHeight="1">
      <c r="B137" s="304"/>
      <c r="C137" s="199"/>
      <c r="D137" s="307"/>
      <c r="E137" s="208"/>
      <c r="F137" s="211"/>
      <c r="G137" s="211"/>
      <c r="H137" s="211"/>
      <c r="I137" s="211"/>
      <c r="J137" s="208"/>
      <c r="K137" s="200"/>
      <c r="L137" s="200" t="s">
        <v>53</v>
      </c>
      <c r="M137" s="203">
        <f>VLOOKUP(L137,'1 (A ne pas supprimer)'!$C$29:$D$34,2,FALSE)</f>
        <v>1</v>
      </c>
      <c r="N137" s="202">
        <f t="shared" ref="N137:N142" si="31">M137*K137</f>
        <v>0</v>
      </c>
      <c r="O137" s="214">
        <v>0.2</v>
      </c>
      <c r="P137" s="201">
        <f t="shared" si="30"/>
        <v>0</v>
      </c>
      <c r="T137" s="389"/>
      <c r="U137" s="389"/>
      <c r="V137" s="389"/>
      <c r="W137" s="389"/>
      <c r="X137" s="389"/>
      <c r="AB137" s="44"/>
      <c r="AC137" s="55"/>
      <c r="AD137" s="45"/>
    </row>
    <row r="138" spans="2:30" ht="12.95" customHeight="1">
      <c r="B138" s="304"/>
      <c r="C138" s="199"/>
      <c r="D138" s="307"/>
      <c r="E138" s="208"/>
      <c r="F138" s="211"/>
      <c r="G138" s="211"/>
      <c r="H138" s="211"/>
      <c r="I138" s="211"/>
      <c r="J138" s="208"/>
      <c r="K138" s="200"/>
      <c r="L138" s="200" t="s">
        <v>53</v>
      </c>
      <c r="M138" s="203">
        <f>VLOOKUP(L138,'1 (A ne pas supprimer)'!$C$29:$D$34,2,FALSE)</f>
        <v>1</v>
      </c>
      <c r="N138" s="202">
        <f t="shared" si="31"/>
        <v>0</v>
      </c>
      <c r="O138" s="214">
        <v>0.2</v>
      </c>
      <c r="P138" s="201">
        <f t="shared" si="30"/>
        <v>0</v>
      </c>
      <c r="T138" s="389"/>
      <c r="U138" s="389"/>
      <c r="V138" s="389"/>
      <c r="W138" s="389"/>
      <c r="X138" s="389"/>
      <c r="AB138" s="44"/>
      <c r="AC138" s="55"/>
      <c r="AD138" s="45"/>
    </row>
    <row r="139" spans="2:30" ht="12.95" customHeight="1">
      <c r="B139" s="304"/>
      <c r="C139" s="199"/>
      <c r="D139" s="307"/>
      <c r="E139" s="208"/>
      <c r="F139" s="211"/>
      <c r="G139" s="211"/>
      <c r="H139" s="211"/>
      <c r="I139" s="211"/>
      <c r="J139" s="208"/>
      <c r="K139" s="200"/>
      <c r="L139" s="200" t="s">
        <v>53</v>
      </c>
      <c r="M139" s="203">
        <f>VLOOKUP(L139,'1 (A ne pas supprimer)'!$C$29:$D$34,2,FALSE)</f>
        <v>1</v>
      </c>
      <c r="N139" s="202">
        <f t="shared" si="31"/>
        <v>0</v>
      </c>
      <c r="O139" s="214">
        <v>0.2</v>
      </c>
      <c r="P139" s="201">
        <f t="shared" si="30"/>
        <v>0</v>
      </c>
      <c r="T139" s="389"/>
      <c r="U139" s="389"/>
      <c r="V139" s="389"/>
      <c r="W139" s="389"/>
      <c r="X139" s="389"/>
      <c r="AB139" s="44"/>
      <c r="AC139" s="55"/>
      <c r="AD139" s="45"/>
    </row>
    <row r="140" spans="2:30" ht="12.95" customHeight="1">
      <c r="B140" s="304"/>
      <c r="C140" s="199"/>
      <c r="D140" s="307"/>
      <c r="E140" s="208"/>
      <c r="F140" s="211"/>
      <c r="G140" s="211"/>
      <c r="H140" s="211"/>
      <c r="I140" s="211"/>
      <c r="J140" s="208"/>
      <c r="K140" s="200"/>
      <c r="L140" s="200" t="s">
        <v>53</v>
      </c>
      <c r="M140" s="203">
        <f>VLOOKUP(L140,'1 (A ne pas supprimer)'!$C$29:$D$34,2,FALSE)</f>
        <v>1</v>
      </c>
      <c r="N140" s="202">
        <f t="shared" si="31"/>
        <v>0</v>
      </c>
      <c r="O140" s="214">
        <v>0.2</v>
      </c>
      <c r="P140" s="201">
        <f t="shared" si="30"/>
        <v>0</v>
      </c>
      <c r="T140" s="389"/>
      <c r="U140" s="389"/>
      <c r="V140" s="389"/>
      <c r="W140" s="389"/>
      <c r="X140" s="389"/>
      <c r="AB140" s="44"/>
      <c r="AC140" s="55"/>
      <c r="AD140" s="45"/>
    </row>
    <row r="141" spans="2:30" ht="12.95" customHeight="1">
      <c r="B141" s="304"/>
      <c r="C141" s="199"/>
      <c r="D141" s="307"/>
      <c r="E141" s="208"/>
      <c r="F141" s="211"/>
      <c r="G141" s="211"/>
      <c r="H141" s="211"/>
      <c r="I141" s="211"/>
      <c r="J141" s="208"/>
      <c r="K141" s="200"/>
      <c r="L141" s="200" t="s">
        <v>53</v>
      </c>
      <c r="M141" s="203">
        <f>VLOOKUP(L141,'1 (A ne pas supprimer)'!$C$29:$D$34,2,FALSE)</f>
        <v>1</v>
      </c>
      <c r="N141" s="202">
        <f t="shared" si="31"/>
        <v>0</v>
      </c>
      <c r="O141" s="214">
        <v>0.2</v>
      </c>
      <c r="P141" s="201">
        <f t="shared" si="30"/>
        <v>0</v>
      </c>
      <c r="T141" s="389"/>
      <c r="U141" s="389"/>
      <c r="V141" s="389"/>
      <c r="W141" s="389"/>
      <c r="X141" s="389"/>
      <c r="AB141" s="44"/>
      <c r="AC141" s="55"/>
      <c r="AD141" s="45"/>
    </row>
    <row r="142" spans="2:30" ht="12.95" customHeight="1">
      <c r="B142" s="304"/>
      <c r="C142" s="199"/>
      <c r="D142" s="307"/>
      <c r="E142" s="208"/>
      <c r="F142" s="211"/>
      <c r="G142" s="211"/>
      <c r="H142" s="211"/>
      <c r="I142" s="211"/>
      <c r="J142" s="208"/>
      <c r="K142" s="200"/>
      <c r="L142" s="200" t="s">
        <v>53</v>
      </c>
      <c r="M142" s="203">
        <f>VLOOKUP(L142,'1 (A ne pas supprimer)'!$C$29:$D$34,2,FALSE)</f>
        <v>1</v>
      </c>
      <c r="N142" s="202">
        <f t="shared" si="31"/>
        <v>0</v>
      </c>
      <c r="O142" s="214">
        <v>0.2</v>
      </c>
      <c r="P142" s="201">
        <f t="shared" si="30"/>
        <v>0</v>
      </c>
      <c r="T142" s="389"/>
      <c r="U142" s="389"/>
      <c r="V142" s="389"/>
      <c r="W142" s="389"/>
      <c r="X142" s="389"/>
      <c r="AB142" s="44"/>
      <c r="AC142" s="55"/>
      <c r="AD142" s="45"/>
    </row>
    <row r="143" spans="2:30" ht="12.95" customHeight="1">
      <c r="B143" s="304"/>
      <c r="C143" s="199"/>
      <c r="D143" s="307"/>
      <c r="E143" s="208"/>
      <c r="F143" s="211"/>
      <c r="G143" s="211"/>
      <c r="H143" s="211"/>
      <c r="I143" s="211"/>
      <c r="J143" s="208"/>
      <c r="K143" s="200"/>
      <c r="L143" s="200" t="s">
        <v>53</v>
      </c>
      <c r="M143" s="203">
        <f>VLOOKUP(L143,'1 (A ne pas supprimer)'!$C$29:$D$34,2,FALSE)</f>
        <v>1</v>
      </c>
      <c r="N143" s="202">
        <f>M143*K143</f>
        <v>0</v>
      </c>
      <c r="O143" s="214">
        <v>0.2</v>
      </c>
      <c r="P143" s="201">
        <f t="shared" si="30"/>
        <v>0</v>
      </c>
      <c r="T143" s="389"/>
      <c r="U143" s="389"/>
      <c r="V143" s="389"/>
      <c r="W143" s="389"/>
      <c r="X143" s="389"/>
      <c r="AB143" s="46"/>
      <c r="AC143" s="55"/>
      <c r="AD143" s="59"/>
    </row>
    <row r="144" spans="2:30" ht="12.95" customHeight="1">
      <c r="B144" s="304"/>
      <c r="C144" s="199"/>
      <c r="D144" s="307"/>
      <c r="E144" s="208"/>
      <c r="F144" s="211"/>
      <c r="G144" s="211"/>
      <c r="H144" s="211"/>
      <c r="I144" s="211"/>
      <c r="J144" s="208"/>
      <c r="K144" s="200"/>
      <c r="L144" s="200" t="s">
        <v>53</v>
      </c>
      <c r="M144" s="203">
        <f>VLOOKUP(L144,'1 (A ne pas supprimer)'!$C$29:$D$34,2,FALSE)</f>
        <v>1</v>
      </c>
      <c r="N144" s="202">
        <f>M144*K144</f>
        <v>0</v>
      </c>
      <c r="O144" s="214">
        <v>0.2</v>
      </c>
      <c r="P144" s="201">
        <f t="shared" si="30"/>
        <v>0</v>
      </c>
      <c r="T144" s="389"/>
      <c r="U144" s="389"/>
      <c r="V144" s="389"/>
      <c r="W144" s="389"/>
      <c r="X144" s="389"/>
      <c r="AB144" s="46"/>
      <c r="AC144" s="55"/>
      <c r="AD144" s="59"/>
    </row>
    <row r="145" spans="2:30" ht="12.95" customHeight="1">
      <c r="B145" s="304"/>
      <c r="C145" s="199"/>
      <c r="D145" s="307"/>
      <c r="E145" s="208"/>
      <c r="F145" s="211"/>
      <c r="G145" s="211"/>
      <c r="H145" s="211"/>
      <c r="I145" s="211"/>
      <c r="J145" s="208"/>
      <c r="K145" s="200"/>
      <c r="L145" s="200" t="s">
        <v>53</v>
      </c>
      <c r="M145" s="203">
        <f>VLOOKUP(L145,'1 (A ne pas supprimer)'!$C$29:$D$34,2,FALSE)</f>
        <v>1</v>
      </c>
      <c r="N145" s="202">
        <f>M145*K145</f>
        <v>0</v>
      </c>
      <c r="O145" s="214">
        <v>0.2</v>
      </c>
      <c r="P145" s="201">
        <f t="shared" ref="P145:P154" si="32">N145*(1+O145)</f>
        <v>0</v>
      </c>
      <c r="T145" s="389"/>
      <c r="U145" s="389"/>
      <c r="V145" s="389"/>
      <c r="W145" s="389"/>
      <c r="X145" s="389"/>
      <c r="AB145" s="44"/>
      <c r="AC145" s="55"/>
      <c r="AD145" s="45"/>
    </row>
    <row r="146" spans="2:30" ht="12.95" customHeight="1">
      <c r="B146" s="304"/>
      <c r="C146" s="199"/>
      <c r="D146" s="307"/>
      <c r="E146" s="208"/>
      <c r="F146" s="211"/>
      <c r="G146" s="211"/>
      <c r="H146" s="211"/>
      <c r="I146" s="211"/>
      <c r="J146" s="208"/>
      <c r="K146" s="200"/>
      <c r="L146" s="200" t="s">
        <v>53</v>
      </c>
      <c r="M146" s="203">
        <f>VLOOKUP(L146,'1 (A ne pas supprimer)'!$C$29:$D$34,2,FALSE)</f>
        <v>1</v>
      </c>
      <c r="N146" s="202">
        <f>M146*K146</f>
        <v>0</v>
      </c>
      <c r="O146" s="214">
        <v>0.2</v>
      </c>
      <c r="P146" s="201">
        <f t="shared" si="32"/>
        <v>0</v>
      </c>
      <c r="T146" s="389"/>
      <c r="U146" s="389"/>
      <c r="V146" s="389"/>
      <c r="W146" s="389"/>
      <c r="X146" s="389"/>
      <c r="AB146" s="44"/>
      <c r="AC146" s="55"/>
      <c r="AD146" s="45"/>
    </row>
    <row r="147" spans="2:30" ht="12.95" customHeight="1">
      <c r="B147" s="304"/>
      <c r="C147" s="199"/>
      <c r="D147" s="307"/>
      <c r="E147" s="208"/>
      <c r="F147" s="211"/>
      <c r="G147" s="211"/>
      <c r="H147" s="211"/>
      <c r="I147" s="211"/>
      <c r="J147" s="208"/>
      <c r="K147" s="200"/>
      <c r="L147" s="200" t="s">
        <v>53</v>
      </c>
      <c r="M147" s="203">
        <f>VLOOKUP(L147,'1 (A ne pas supprimer)'!$C$29:$D$34,2,FALSE)</f>
        <v>1</v>
      </c>
      <c r="N147" s="202">
        <f t="shared" ref="N147:N152" si="33">M147*K147</f>
        <v>0</v>
      </c>
      <c r="O147" s="214">
        <v>0.2</v>
      </c>
      <c r="P147" s="201">
        <f t="shared" si="32"/>
        <v>0</v>
      </c>
      <c r="T147" s="389"/>
      <c r="U147" s="389"/>
      <c r="V147" s="389"/>
      <c r="W147" s="389"/>
      <c r="X147" s="389"/>
      <c r="AB147" s="44"/>
      <c r="AC147" s="55"/>
      <c r="AD147" s="45"/>
    </row>
    <row r="148" spans="2:30" ht="12.95" customHeight="1">
      <c r="B148" s="304"/>
      <c r="C148" s="199"/>
      <c r="D148" s="307"/>
      <c r="E148" s="208"/>
      <c r="F148" s="211"/>
      <c r="G148" s="211"/>
      <c r="H148" s="211"/>
      <c r="I148" s="211"/>
      <c r="J148" s="208"/>
      <c r="K148" s="200"/>
      <c r="L148" s="200" t="s">
        <v>53</v>
      </c>
      <c r="M148" s="203">
        <f>VLOOKUP(L148,'1 (A ne pas supprimer)'!$C$29:$D$34,2,FALSE)</f>
        <v>1</v>
      </c>
      <c r="N148" s="202">
        <f t="shared" si="33"/>
        <v>0</v>
      </c>
      <c r="O148" s="214">
        <v>0.2</v>
      </c>
      <c r="P148" s="201">
        <f t="shared" si="32"/>
        <v>0</v>
      </c>
      <c r="T148" s="389"/>
      <c r="U148" s="389"/>
      <c r="V148" s="389"/>
      <c r="W148" s="389"/>
      <c r="X148" s="389"/>
      <c r="AB148" s="44"/>
      <c r="AC148" s="55"/>
      <c r="AD148" s="45"/>
    </row>
    <row r="149" spans="2:30" ht="12.95" customHeight="1">
      <c r="B149" s="304"/>
      <c r="C149" s="199"/>
      <c r="D149" s="307"/>
      <c r="E149" s="208"/>
      <c r="F149" s="211"/>
      <c r="G149" s="211"/>
      <c r="H149" s="211"/>
      <c r="I149" s="211"/>
      <c r="J149" s="208"/>
      <c r="K149" s="200"/>
      <c r="L149" s="200" t="s">
        <v>53</v>
      </c>
      <c r="M149" s="203">
        <f>VLOOKUP(L149,'1 (A ne pas supprimer)'!$C$29:$D$34,2,FALSE)</f>
        <v>1</v>
      </c>
      <c r="N149" s="202">
        <f t="shared" si="33"/>
        <v>0</v>
      </c>
      <c r="O149" s="214">
        <v>0.2</v>
      </c>
      <c r="P149" s="201">
        <f t="shared" si="32"/>
        <v>0</v>
      </c>
      <c r="T149" s="389"/>
      <c r="U149" s="389"/>
      <c r="V149" s="389"/>
      <c r="W149" s="389"/>
      <c r="X149" s="389"/>
      <c r="AB149" s="44"/>
      <c r="AC149" s="55"/>
      <c r="AD149" s="45"/>
    </row>
    <row r="150" spans="2:30" ht="12.95" customHeight="1">
      <c r="B150" s="304"/>
      <c r="C150" s="199"/>
      <c r="D150" s="307"/>
      <c r="E150" s="208"/>
      <c r="F150" s="211"/>
      <c r="G150" s="211"/>
      <c r="H150" s="211"/>
      <c r="I150" s="211"/>
      <c r="J150" s="208"/>
      <c r="K150" s="200"/>
      <c r="L150" s="200" t="s">
        <v>53</v>
      </c>
      <c r="M150" s="203">
        <f>VLOOKUP(L150,'1 (A ne pas supprimer)'!$C$29:$D$34,2,FALSE)</f>
        <v>1</v>
      </c>
      <c r="N150" s="202">
        <f t="shared" si="33"/>
        <v>0</v>
      </c>
      <c r="O150" s="214">
        <v>0.2</v>
      </c>
      <c r="P150" s="201">
        <f t="shared" si="32"/>
        <v>0</v>
      </c>
      <c r="T150" s="389"/>
      <c r="U150" s="389"/>
      <c r="V150" s="389"/>
      <c r="W150" s="389"/>
      <c r="X150" s="389"/>
      <c r="AB150" s="44"/>
      <c r="AC150" s="55"/>
      <c r="AD150" s="45"/>
    </row>
    <row r="151" spans="2:30" ht="12.95" customHeight="1">
      <c r="B151" s="304"/>
      <c r="C151" s="199"/>
      <c r="D151" s="307"/>
      <c r="E151" s="208"/>
      <c r="F151" s="211"/>
      <c r="G151" s="211"/>
      <c r="H151" s="211"/>
      <c r="I151" s="211"/>
      <c r="J151" s="208"/>
      <c r="K151" s="200"/>
      <c r="L151" s="200" t="s">
        <v>53</v>
      </c>
      <c r="M151" s="203">
        <f>VLOOKUP(L151,'1 (A ne pas supprimer)'!$C$29:$D$34,2,FALSE)</f>
        <v>1</v>
      </c>
      <c r="N151" s="202">
        <f t="shared" si="33"/>
        <v>0</v>
      </c>
      <c r="O151" s="214">
        <v>0.2</v>
      </c>
      <c r="P151" s="201">
        <f t="shared" si="32"/>
        <v>0</v>
      </c>
      <c r="T151" s="389"/>
      <c r="U151" s="389"/>
      <c r="V151" s="389"/>
      <c r="W151" s="389"/>
      <c r="X151" s="389"/>
      <c r="AB151" s="44"/>
      <c r="AC151" s="55"/>
      <c r="AD151" s="45"/>
    </row>
    <row r="152" spans="2:30" ht="12.95" customHeight="1">
      <c r="B152" s="304"/>
      <c r="C152" s="199"/>
      <c r="D152" s="307"/>
      <c r="E152" s="208"/>
      <c r="F152" s="211"/>
      <c r="G152" s="211"/>
      <c r="H152" s="211"/>
      <c r="I152" s="211"/>
      <c r="J152" s="208"/>
      <c r="K152" s="200"/>
      <c r="L152" s="200" t="s">
        <v>53</v>
      </c>
      <c r="M152" s="203">
        <f>VLOOKUP(L152,'1 (A ne pas supprimer)'!$C$29:$D$34,2,FALSE)</f>
        <v>1</v>
      </c>
      <c r="N152" s="202">
        <f t="shared" si="33"/>
        <v>0</v>
      </c>
      <c r="O152" s="214">
        <v>0.2</v>
      </c>
      <c r="P152" s="201">
        <f t="shared" si="32"/>
        <v>0</v>
      </c>
      <c r="T152" s="389"/>
      <c r="U152" s="389"/>
      <c r="V152" s="389"/>
      <c r="W152" s="389"/>
      <c r="X152" s="389"/>
      <c r="AB152" s="44"/>
      <c r="AC152" s="55"/>
      <c r="AD152" s="45"/>
    </row>
    <row r="153" spans="2:30" ht="12.95" customHeight="1">
      <c r="B153" s="304"/>
      <c r="C153" s="199"/>
      <c r="D153" s="307"/>
      <c r="E153" s="208"/>
      <c r="F153" s="211"/>
      <c r="G153" s="211"/>
      <c r="H153" s="211"/>
      <c r="I153" s="211"/>
      <c r="J153" s="208"/>
      <c r="K153" s="200"/>
      <c r="L153" s="200" t="s">
        <v>53</v>
      </c>
      <c r="M153" s="203">
        <f>VLOOKUP(L153,'1 (A ne pas supprimer)'!$C$29:$D$34,2,FALSE)</f>
        <v>1</v>
      </c>
      <c r="N153" s="202">
        <f>M153*K153</f>
        <v>0</v>
      </c>
      <c r="O153" s="214">
        <v>0.2</v>
      </c>
      <c r="P153" s="201">
        <f t="shared" si="32"/>
        <v>0</v>
      </c>
      <c r="T153" s="389"/>
      <c r="U153" s="389"/>
      <c r="V153" s="389"/>
      <c r="W153" s="389"/>
      <c r="X153" s="389"/>
      <c r="AB153" s="46"/>
      <c r="AC153" s="55"/>
      <c r="AD153" s="59"/>
    </row>
    <row r="154" spans="2:30" ht="12.95" customHeight="1">
      <c r="B154" s="304"/>
      <c r="C154" s="199"/>
      <c r="D154" s="307"/>
      <c r="E154" s="208"/>
      <c r="F154" s="211"/>
      <c r="G154" s="211"/>
      <c r="H154" s="211"/>
      <c r="I154" s="211"/>
      <c r="J154" s="208"/>
      <c r="K154" s="200"/>
      <c r="L154" s="200" t="s">
        <v>53</v>
      </c>
      <c r="M154" s="203">
        <f>VLOOKUP(L154,'1 (A ne pas supprimer)'!$C$29:$D$34,2,FALSE)</f>
        <v>1</v>
      </c>
      <c r="N154" s="202">
        <f>M154*K154</f>
        <v>0</v>
      </c>
      <c r="O154" s="214">
        <v>0.2</v>
      </c>
      <c r="P154" s="201">
        <f t="shared" si="32"/>
        <v>0</v>
      </c>
      <c r="T154" s="389"/>
      <c r="U154" s="389"/>
      <c r="V154" s="389"/>
      <c r="W154" s="389"/>
      <c r="X154" s="389"/>
      <c r="AB154" s="46"/>
      <c r="AC154" s="55"/>
      <c r="AD154" s="59"/>
    </row>
    <row r="155" spans="2:30" ht="12.95" customHeight="1">
      <c r="B155" s="304"/>
      <c r="C155" s="199"/>
      <c r="D155" s="307"/>
      <c r="E155" s="208"/>
      <c r="F155" s="211"/>
      <c r="G155" s="211"/>
      <c r="H155" s="211"/>
      <c r="I155" s="211"/>
      <c r="J155" s="208"/>
      <c r="K155" s="200"/>
      <c r="L155" s="200" t="s">
        <v>53</v>
      </c>
      <c r="M155" s="203">
        <f>VLOOKUP(L155,'1 (A ne pas supprimer)'!$C$29:$D$34,2,FALSE)</f>
        <v>1</v>
      </c>
      <c r="N155" s="202">
        <f>M155*K155</f>
        <v>0</v>
      </c>
      <c r="O155" s="214">
        <v>0.2</v>
      </c>
      <c r="P155" s="201">
        <f t="shared" ref="P155:P164" si="34">N155*(1+O155)</f>
        <v>0</v>
      </c>
      <c r="T155" s="389"/>
      <c r="U155" s="389"/>
      <c r="V155" s="389"/>
      <c r="W155" s="389"/>
      <c r="X155" s="389"/>
      <c r="AB155" s="44"/>
      <c r="AC155" s="55"/>
      <c r="AD155" s="45"/>
    </row>
    <row r="156" spans="2:30" ht="12.95" customHeight="1">
      <c r="B156" s="304"/>
      <c r="C156" s="199"/>
      <c r="D156" s="307"/>
      <c r="E156" s="208"/>
      <c r="F156" s="211"/>
      <c r="G156" s="211"/>
      <c r="H156" s="211"/>
      <c r="I156" s="211"/>
      <c r="J156" s="208"/>
      <c r="K156" s="200"/>
      <c r="L156" s="200" t="s">
        <v>53</v>
      </c>
      <c r="M156" s="203">
        <f>VLOOKUP(L156,'1 (A ne pas supprimer)'!$C$29:$D$34,2,FALSE)</f>
        <v>1</v>
      </c>
      <c r="N156" s="202">
        <f>M156*K156</f>
        <v>0</v>
      </c>
      <c r="O156" s="214">
        <v>0.2</v>
      </c>
      <c r="P156" s="201">
        <f t="shared" si="34"/>
        <v>0</v>
      </c>
      <c r="T156" s="389"/>
      <c r="U156" s="389"/>
      <c r="V156" s="389"/>
      <c r="W156" s="389"/>
      <c r="X156" s="389"/>
      <c r="AB156" s="44"/>
      <c r="AC156" s="55"/>
      <c r="AD156" s="45"/>
    </row>
    <row r="157" spans="2:30" ht="12.95" customHeight="1">
      <c r="B157" s="304"/>
      <c r="C157" s="199"/>
      <c r="D157" s="307"/>
      <c r="E157" s="208"/>
      <c r="F157" s="211"/>
      <c r="G157" s="211"/>
      <c r="H157" s="211"/>
      <c r="I157" s="211"/>
      <c r="J157" s="208"/>
      <c r="K157" s="200"/>
      <c r="L157" s="200" t="s">
        <v>53</v>
      </c>
      <c r="M157" s="203">
        <f>VLOOKUP(L157,'1 (A ne pas supprimer)'!$C$29:$D$34,2,FALSE)</f>
        <v>1</v>
      </c>
      <c r="N157" s="202">
        <f t="shared" ref="N157:N162" si="35">M157*K157</f>
        <v>0</v>
      </c>
      <c r="O157" s="214">
        <v>0.2</v>
      </c>
      <c r="P157" s="201">
        <f t="shared" si="34"/>
        <v>0</v>
      </c>
      <c r="T157" s="389"/>
      <c r="U157" s="389"/>
      <c r="V157" s="389"/>
      <c r="W157" s="389"/>
      <c r="X157" s="389"/>
      <c r="AB157" s="44"/>
      <c r="AC157" s="55"/>
      <c r="AD157" s="45"/>
    </row>
    <row r="158" spans="2:30" ht="12.95" customHeight="1">
      <c r="B158" s="304"/>
      <c r="C158" s="199"/>
      <c r="D158" s="307"/>
      <c r="E158" s="208"/>
      <c r="F158" s="211"/>
      <c r="G158" s="211"/>
      <c r="H158" s="211"/>
      <c r="I158" s="211"/>
      <c r="J158" s="208"/>
      <c r="K158" s="200"/>
      <c r="L158" s="200" t="s">
        <v>53</v>
      </c>
      <c r="M158" s="203">
        <f>VLOOKUP(L158,'1 (A ne pas supprimer)'!$C$29:$D$34,2,FALSE)</f>
        <v>1</v>
      </c>
      <c r="N158" s="202">
        <f t="shared" si="35"/>
        <v>0</v>
      </c>
      <c r="O158" s="214">
        <v>0.2</v>
      </c>
      <c r="P158" s="201">
        <f t="shared" si="34"/>
        <v>0</v>
      </c>
      <c r="T158" s="389"/>
      <c r="U158" s="389"/>
      <c r="V158" s="389"/>
      <c r="W158" s="389"/>
      <c r="X158" s="389"/>
      <c r="AB158" s="44"/>
      <c r="AC158" s="55"/>
      <c r="AD158" s="45"/>
    </row>
    <row r="159" spans="2:30" ht="12.95" customHeight="1">
      <c r="B159" s="304"/>
      <c r="C159" s="199"/>
      <c r="D159" s="307"/>
      <c r="E159" s="208"/>
      <c r="F159" s="211"/>
      <c r="G159" s="211"/>
      <c r="H159" s="211"/>
      <c r="I159" s="211"/>
      <c r="J159" s="208"/>
      <c r="K159" s="200"/>
      <c r="L159" s="200" t="s">
        <v>53</v>
      </c>
      <c r="M159" s="203">
        <f>VLOOKUP(L159,'1 (A ne pas supprimer)'!$C$29:$D$34,2,FALSE)</f>
        <v>1</v>
      </c>
      <c r="N159" s="202">
        <f t="shared" si="35"/>
        <v>0</v>
      </c>
      <c r="O159" s="214">
        <v>0.2</v>
      </c>
      <c r="P159" s="201">
        <f t="shared" si="34"/>
        <v>0</v>
      </c>
      <c r="T159" s="389"/>
      <c r="U159" s="389"/>
      <c r="V159" s="389"/>
      <c r="W159" s="389"/>
      <c r="X159" s="389"/>
      <c r="AB159" s="44"/>
      <c r="AC159" s="55"/>
      <c r="AD159" s="45"/>
    </row>
    <row r="160" spans="2:30" ht="12.95" customHeight="1">
      <c r="B160" s="304"/>
      <c r="C160" s="199"/>
      <c r="D160" s="307"/>
      <c r="E160" s="208"/>
      <c r="F160" s="211"/>
      <c r="G160" s="211"/>
      <c r="H160" s="211"/>
      <c r="I160" s="211"/>
      <c r="J160" s="208"/>
      <c r="K160" s="200"/>
      <c r="L160" s="200" t="s">
        <v>53</v>
      </c>
      <c r="M160" s="203">
        <f>VLOOKUP(L160,'1 (A ne pas supprimer)'!$C$29:$D$34,2,FALSE)</f>
        <v>1</v>
      </c>
      <c r="N160" s="202">
        <f t="shared" si="35"/>
        <v>0</v>
      </c>
      <c r="O160" s="214">
        <v>0.2</v>
      </c>
      <c r="P160" s="201">
        <f t="shared" si="34"/>
        <v>0</v>
      </c>
      <c r="T160" s="389"/>
      <c r="U160" s="389"/>
      <c r="V160" s="389"/>
      <c r="W160" s="389"/>
      <c r="X160" s="389"/>
      <c r="AB160" s="44"/>
      <c r="AC160" s="55"/>
      <c r="AD160" s="45"/>
    </row>
    <row r="161" spans="2:30" ht="12.95" customHeight="1">
      <c r="B161" s="304"/>
      <c r="C161" s="199"/>
      <c r="D161" s="307"/>
      <c r="E161" s="208"/>
      <c r="F161" s="211"/>
      <c r="G161" s="211"/>
      <c r="H161" s="211"/>
      <c r="I161" s="211"/>
      <c r="J161" s="208"/>
      <c r="K161" s="200"/>
      <c r="L161" s="200" t="s">
        <v>53</v>
      </c>
      <c r="M161" s="203">
        <f>VLOOKUP(L161,'1 (A ne pas supprimer)'!$C$29:$D$34,2,FALSE)</f>
        <v>1</v>
      </c>
      <c r="N161" s="202">
        <f t="shared" si="35"/>
        <v>0</v>
      </c>
      <c r="O161" s="214">
        <v>0.2</v>
      </c>
      <c r="P161" s="201">
        <f t="shared" si="34"/>
        <v>0</v>
      </c>
      <c r="T161" s="389"/>
      <c r="U161" s="389"/>
      <c r="V161" s="389"/>
      <c r="W161" s="389"/>
      <c r="X161" s="389"/>
      <c r="AB161" s="44"/>
      <c r="AC161" s="55"/>
      <c r="AD161" s="45"/>
    </row>
    <row r="162" spans="2:30" ht="12.95" customHeight="1">
      <c r="B162" s="304"/>
      <c r="C162" s="199"/>
      <c r="D162" s="307"/>
      <c r="E162" s="208"/>
      <c r="F162" s="211"/>
      <c r="G162" s="211"/>
      <c r="H162" s="211"/>
      <c r="I162" s="211"/>
      <c r="J162" s="208"/>
      <c r="K162" s="200"/>
      <c r="L162" s="200" t="s">
        <v>53</v>
      </c>
      <c r="M162" s="203">
        <f>VLOOKUP(L162,'1 (A ne pas supprimer)'!$C$29:$D$34,2,FALSE)</f>
        <v>1</v>
      </c>
      <c r="N162" s="202">
        <f t="shared" si="35"/>
        <v>0</v>
      </c>
      <c r="O162" s="214">
        <v>0.2</v>
      </c>
      <c r="P162" s="201">
        <f t="shared" si="34"/>
        <v>0</v>
      </c>
      <c r="T162" s="389"/>
      <c r="U162" s="389"/>
      <c r="V162" s="389"/>
      <c r="W162" s="389"/>
      <c r="X162" s="389"/>
      <c r="AB162" s="44"/>
      <c r="AC162" s="55"/>
      <c r="AD162" s="45"/>
    </row>
    <row r="163" spans="2:30" ht="12.95" customHeight="1">
      <c r="B163" s="304"/>
      <c r="C163" s="199"/>
      <c r="D163" s="307"/>
      <c r="E163" s="208"/>
      <c r="F163" s="211"/>
      <c r="G163" s="211"/>
      <c r="H163" s="211"/>
      <c r="I163" s="211"/>
      <c r="J163" s="208"/>
      <c r="K163" s="200"/>
      <c r="L163" s="200" t="s">
        <v>53</v>
      </c>
      <c r="M163" s="203">
        <f>VLOOKUP(L163,'1 (A ne pas supprimer)'!$C$29:$D$34,2,FALSE)</f>
        <v>1</v>
      </c>
      <c r="N163" s="202">
        <f>M163*K163</f>
        <v>0</v>
      </c>
      <c r="O163" s="214">
        <v>0.2</v>
      </c>
      <c r="P163" s="201">
        <f t="shared" si="34"/>
        <v>0</v>
      </c>
      <c r="T163" s="389"/>
      <c r="U163" s="389"/>
      <c r="V163" s="389"/>
      <c r="W163" s="389"/>
      <c r="X163" s="389"/>
      <c r="AB163" s="46"/>
      <c r="AC163" s="55"/>
      <c r="AD163" s="59"/>
    </row>
    <row r="164" spans="2:30" ht="12.95" customHeight="1">
      <c r="B164" s="304"/>
      <c r="C164" s="199"/>
      <c r="D164" s="307"/>
      <c r="E164" s="208"/>
      <c r="F164" s="211"/>
      <c r="G164" s="211"/>
      <c r="H164" s="211"/>
      <c r="I164" s="211"/>
      <c r="J164" s="208"/>
      <c r="K164" s="200"/>
      <c r="L164" s="200" t="s">
        <v>53</v>
      </c>
      <c r="M164" s="203">
        <f>VLOOKUP(L164,'1 (A ne pas supprimer)'!$C$29:$D$34,2,FALSE)</f>
        <v>1</v>
      </c>
      <c r="N164" s="202">
        <f>M164*K164</f>
        <v>0</v>
      </c>
      <c r="O164" s="214">
        <v>0.2</v>
      </c>
      <c r="P164" s="201">
        <f t="shared" si="34"/>
        <v>0</v>
      </c>
      <c r="T164" s="389"/>
      <c r="U164" s="389"/>
      <c r="V164" s="389"/>
      <c r="W164" s="389"/>
      <c r="X164" s="389"/>
      <c r="AB164" s="46"/>
      <c r="AC164" s="55"/>
      <c r="AD164" s="59"/>
    </row>
    <row r="165" spans="2:30" customFormat="1" ht="2.25" customHeight="1"/>
    <row r="166" spans="2:30" ht="12.95" customHeight="1" thickBot="1">
      <c r="B166" s="207" t="s">
        <v>238</v>
      </c>
      <c r="C166" s="207"/>
      <c r="D166" s="305"/>
      <c r="E166" s="204"/>
      <c r="F166" s="51"/>
      <c r="G166" s="51"/>
      <c r="H166" s="51"/>
      <c r="I166" s="51"/>
      <c r="J166" s="204"/>
      <c r="K166" s="205"/>
      <c r="L166" s="205"/>
      <c r="M166" s="205"/>
      <c r="N166" s="206">
        <f>SUM(N115:N164)</f>
        <v>0</v>
      </c>
      <c r="O166" s="215"/>
      <c r="P166" s="206">
        <f>SUM(P115:P164)</f>
        <v>0</v>
      </c>
    </row>
    <row r="167" spans="2:30" ht="22.5" customHeight="1">
      <c r="L167" s="43"/>
    </row>
    <row r="168" spans="2:30" ht="12.95" customHeight="1">
      <c r="B168" s="388" t="s">
        <v>308</v>
      </c>
      <c r="C168" s="388"/>
      <c r="D168" s="305"/>
      <c r="F168" s="197"/>
      <c r="G168" s="197"/>
      <c r="H168" s="197"/>
      <c r="I168" s="197"/>
      <c r="K168" s="195" t="s">
        <v>234</v>
      </c>
      <c r="L168" s="196" t="s">
        <v>221</v>
      </c>
      <c r="M168" s="196" t="s">
        <v>231</v>
      </c>
      <c r="N168" s="195" t="s">
        <v>233</v>
      </c>
      <c r="O168" s="195" t="s">
        <v>242</v>
      </c>
      <c r="P168" s="195" t="s">
        <v>235</v>
      </c>
    </row>
    <row r="169" spans="2:30" ht="2.25" customHeight="1">
      <c r="B169" s="189"/>
      <c r="C169" s="190"/>
      <c r="D169" s="190"/>
      <c r="F169" s="50"/>
      <c r="G169" s="50"/>
      <c r="H169" s="50"/>
      <c r="I169" s="50"/>
      <c r="K169" s="191"/>
      <c r="N169" s="192"/>
      <c r="O169" s="192"/>
      <c r="P169" s="192"/>
    </row>
    <row r="170" spans="2:30" ht="12.95" customHeight="1">
      <c r="B170" s="304"/>
      <c r="C170" s="199"/>
      <c r="D170" s="199"/>
      <c r="E170" s="208"/>
      <c r="F170" s="211"/>
      <c r="G170" s="211"/>
      <c r="H170" s="211"/>
      <c r="I170" s="211"/>
      <c r="J170" s="208"/>
      <c r="K170" s="200"/>
      <c r="L170" s="200" t="s">
        <v>53</v>
      </c>
      <c r="M170" s="203">
        <f>VLOOKUP(L170,'1 (A ne pas supprimer)'!$C$29:$D$34,2,FALSE)</f>
        <v>1</v>
      </c>
      <c r="N170" s="202">
        <f>M170*K170</f>
        <v>0</v>
      </c>
      <c r="O170" s="214">
        <v>0.2</v>
      </c>
      <c r="P170" s="201">
        <f t="shared" ref="P170:P199" si="36">N170*(1+O170)</f>
        <v>0</v>
      </c>
      <c r="T170" s="389"/>
      <c r="U170" s="389"/>
      <c r="V170" s="389"/>
      <c r="W170" s="389"/>
      <c r="X170" s="389"/>
      <c r="AB170" s="44"/>
      <c r="AC170" s="55"/>
      <c r="AD170" s="45"/>
    </row>
    <row r="171" spans="2:30" ht="12.95" customHeight="1">
      <c r="B171" s="304"/>
      <c r="C171" s="199"/>
      <c r="D171" s="199"/>
      <c r="E171" s="208"/>
      <c r="F171" s="211"/>
      <c r="G171" s="211"/>
      <c r="H171" s="211"/>
      <c r="I171" s="211"/>
      <c r="J171" s="208"/>
      <c r="K171" s="200"/>
      <c r="L171" s="200" t="s">
        <v>53</v>
      </c>
      <c r="M171" s="203">
        <f>VLOOKUP(L171,'1 (A ne pas supprimer)'!$C$29:$D$34,2,FALSE)</f>
        <v>1</v>
      </c>
      <c r="N171" s="202">
        <f>M171*K171</f>
        <v>0</v>
      </c>
      <c r="O171" s="214">
        <v>0.2</v>
      </c>
      <c r="P171" s="201">
        <f t="shared" si="36"/>
        <v>0</v>
      </c>
      <c r="T171" s="389"/>
      <c r="U171" s="389"/>
      <c r="V171" s="389"/>
      <c r="W171" s="389"/>
      <c r="X171" s="389"/>
      <c r="AB171" s="44"/>
      <c r="AC171" s="55"/>
      <c r="AD171" s="45"/>
    </row>
    <row r="172" spans="2:30" ht="12.95" customHeight="1">
      <c r="B172" s="304"/>
      <c r="C172" s="199"/>
      <c r="D172" s="199"/>
      <c r="E172" s="208"/>
      <c r="F172" s="211"/>
      <c r="G172" s="211"/>
      <c r="H172" s="211"/>
      <c r="I172" s="211"/>
      <c r="J172" s="208"/>
      <c r="K172" s="200"/>
      <c r="L172" s="200" t="s">
        <v>53</v>
      </c>
      <c r="M172" s="203">
        <f>VLOOKUP(L172,'1 (A ne pas supprimer)'!$C$29:$D$34,2,FALSE)</f>
        <v>1</v>
      </c>
      <c r="N172" s="202">
        <f t="shared" ref="N172:N197" si="37">M172*K172</f>
        <v>0</v>
      </c>
      <c r="O172" s="214">
        <v>0.2</v>
      </c>
      <c r="P172" s="201">
        <f t="shared" si="36"/>
        <v>0</v>
      </c>
      <c r="T172" s="389"/>
      <c r="U172" s="389"/>
      <c r="V172" s="389"/>
      <c r="W172" s="389"/>
      <c r="X172" s="389"/>
      <c r="AB172" s="44"/>
      <c r="AC172" s="55"/>
      <c r="AD172" s="45"/>
    </row>
    <row r="173" spans="2:30" ht="12.95" customHeight="1">
      <c r="B173" s="304"/>
      <c r="C173" s="199"/>
      <c r="D173" s="199"/>
      <c r="E173" s="208"/>
      <c r="F173" s="211"/>
      <c r="G173" s="211"/>
      <c r="H173" s="211"/>
      <c r="I173" s="211"/>
      <c r="J173" s="208"/>
      <c r="K173" s="200"/>
      <c r="L173" s="200" t="s">
        <v>53</v>
      </c>
      <c r="M173" s="203">
        <f>VLOOKUP(L173,'1 (A ne pas supprimer)'!$C$29:$D$34,2,FALSE)</f>
        <v>1</v>
      </c>
      <c r="N173" s="202">
        <f t="shared" si="37"/>
        <v>0</v>
      </c>
      <c r="O173" s="214">
        <v>0.2</v>
      </c>
      <c r="P173" s="201">
        <f t="shared" si="36"/>
        <v>0</v>
      </c>
      <c r="T173" s="389"/>
      <c r="U173" s="389"/>
      <c r="V173" s="389"/>
      <c r="W173" s="389"/>
      <c r="X173" s="389"/>
      <c r="AB173" s="44"/>
      <c r="AC173" s="55"/>
      <c r="AD173" s="45"/>
    </row>
    <row r="174" spans="2:30" ht="12.95" customHeight="1">
      <c r="B174" s="304"/>
      <c r="C174" s="199"/>
      <c r="D174" s="199"/>
      <c r="E174" s="208"/>
      <c r="F174" s="211"/>
      <c r="G174" s="211"/>
      <c r="H174" s="211"/>
      <c r="I174" s="211"/>
      <c r="J174" s="208"/>
      <c r="K174" s="200"/>
      <c r="L174" s="200" t="s">
        <v>53</v>
      </c>
      <c r="M174" s="203">
        <f>VLOOKUP(L174,'1 (A ne pas supprimer)'!$C$29:$D$34,2,FALSE)</f>
        <v>1</v>
      </c>
      <c r="N174" s="202">
        <f t="shared" ref="N174:N193" si="38">M174*K174</f>
        <v>0</v>
      </c>
      <c r="O174" s="214">
        <v>0.2</v>
      </c>
      <c r="P174" s="201">
        <f t="shared" si="36"/>
        <v>0</v>
      </c>
      <c r="T174" s="389"/>
      <c r="U174" s="389"/>
      <c r="V174" s="389"/>
      <c r="W174" s="389"/>
      <c r="X174" s="389"/>
      <c r="AB174" s="44"/>
      <c r="AC174" s="55"/>
      <c r="AD174" s="45"/>
    </row>
    <row r="175" spans="2:30" ht="12.95" customHeight="1">
      <c r="B175" s="304"/>
      <c r="C175" s="199"/>
      <c r="D175" s="199"/>
      <c r="E175" s="208"/>
      <c r="F175" s="211"/>
      <c r="G175" s="211"/>
      <c r="H175" s="211"/>
      <c r="I175" s="211"/>
      <c r="J175" s="208"/>
      <c r="K175" s="200"/>
      <c r="L175" s="200" t="s">
        <v>53</v>
      </c>
      <c r="M175" s="203">
        <f>VLOOKUP(L175,'1 (A ne pas supprimer)'!$C$29:$D$34,2,FALSE)</f>
        <v>1</v>
      </c>
      <c r="N175" s="202">
        <f t="shared" si="38"/>
        <v>0</v>
      </c>
      <c r="O175" s="214">
        <v>0.2</v>
      </c>
      <c r="P175" s="201">
        <f t="shared" si="36"/>
        <v>0</v>
      </c>
      <c r="T175" s="389"/>
      <c r="U175" s="389"/>
      <c r="V175" s="389"/>
      <c r="W175" s="389"/>
      <c r="X175" s="389"/>
      <c r="AB175" s="44"/>
      <c r="AC175" s="55"/>
      <c r="AD175" s="45"/>
    </row>
    <row r="176" spans="2:30" ht="12.95" customHeight="1">
      <c r="B176" s="304"/>
      <c r="C176" s="199"/>
      <c r="D176" s="199"/>
      <c r="E176" s="208"/>
      <c r="F176" s="211"/>
      <c r="G176" s="211"/>
      <c r="H176" s="211"/>
      <c r="I176" s="211"/>
      <c r="J176" s="208"/>
      <c r="K176" s="200"/>
      <c r="L176" s="200" t="s">
        <v>53</v>
      </c>
      <c r="M176" s="203">
        <f>VLOOKUP(L176,'1 (A ne pas supprimer)'!$C$29:$D$34,2,FALSE)</f>
        <v>1</v>
      </c>
      <c r="N176" s="202">
        <f t="shared" si="38"/>
        <v>0</v>
      </c>
      <c r="O176" s="214">
        <v>0.2</v>
      </c>
      <c r="P176" s="201">
        <f t="shared" si="36"/>
        <v>0</v>
      </c>
      <c r="T176" s="389"/>
      <c r="U176" s="389"/>
      <c r="V176" s="389"/>
      <c r="W176" s="389"/>
      <c r="X176" s="389"/>
      <c r="AB176" s="44"/>
      <c r="AC176" s="55"/>
      <c r="AD176" s="45"/>
    </row>
    <row r="177" spans="2:30" ht="12.95" customHeight="1">
      <c r="B177" s="304"/>
      <c r="C177" s="199"/>
      <c r="D177" s="199"/>
      <c r="E177" s="208"/>
      <c r="F177" s="211"/>
      <c r="G177" s="211"/>
      <c r="H177" s="211"/>
      <c r="I177" s="211"/>
      <c r="J177" s="208"/>
      <c r="K177" s="200"/>
      <c r="L177" s="200" t="s">
        <v>53</v>
      </c>
      <c r="M177" s="203">
        <f>VLOOKUP(L177,'1 (A ne pas supprimer)'!$C$29:$D$34,2,FALSE)</f>
        <v>1</v>
      </c>
      <c r="N177" s="202">
        <f t="shared" si="38"/>
        <v>0</v>
      </c>
      <c r="O177" s="214">
        <v>0.2</v>
      </c>
      <c r="P177" s="201">
        <f t="shared" si="36"/>
        <v>0</v>
      </c>
      <c r="T177" s="389"/>
      <c r="U177" s="389"/>
      <c r="V177" s="389"/>
      <c r="W177" s="389"/>
      <c r="X177" s="389"/>
      <c r="AB177" s="44"/>
      <c r="AC177" s="55"/>
      <c r="AD177" s="45"/>
    </row>
    <row r="178" spans="2:30" ht="12.95" customHeight="1">
      <c r="B178" s="304"/>
      <c r="C178" s="199"/>
      <c r="D178" s="199"/>
      <c r="E178" s="208"/>
      <c r="F178" s="211"/>
      <c r="G178" s="211"/>
      <c r="H178" s="211"/>
      <c r="I178" s="211"/>
      <c r="J178" s="208"/>
      <c r="K178" s="200"/>
      <c r="L178" s="200" t="s">
        <v>53</v>
      </c>
      <c r="M178" s="203">
        <f>VLOOKUP(L178,'1 (A ne pas supprimer)'!$C$29:$D$34,2,FALSE)</f>
        <v>1</v>
      </c>
      <c r="N178" s="202">
        <f t="shared" si="38"/>
        <v>0</v>
      </c>
      <c r="O178" s="214">
        <v>0.2</v>
      </c>
      <c r="P178" s="201">
        <f t="shared" si="36"/>
        <v>0</v>
      </c>
      <c r="T178" s="389"/>
      <c r="U178" s="389"/>
      <c r="V178" s="389"/>
      <c r="W178" s="389"/>
      <c r="X178" s="389"/>
      <c r="AB178" s="44"/>
      <c r="AC178" s="55"/>
      <c r="AD178" s="45"/>
    </row>
    <row r="179" spans="2:30" ht="12.95" customHeight="1">
      <c r="B179" s="304"/>
      <c r="C179" s="199"/>
      <c r="D179" s="199"/>
      <c r="E179" s="208"/>
      <c r="F179" s="211"/>
      <c r="G179" s="211"/>
      <c r="H179" s="211"/>
      <c r="I179" s="211"/>
      <c r="J179" s="208"/>
      <c r="K179" s="200"/>
      <c r="L179" s="200" t="s">
        <v>53</v>
      </c>
      <c r="M179" s="203">
        <f>VLOOKUP(L179,'1 (A ne pas supprimer)'!$C$29:$D$34,2,FALSE)</f>
        <v>1</v>
      </c>
      <c r="N179" s="202">
        <f t="shared" ref="N179:N188" si="39">M179*K179</f>
        <v>0</v>
      </c>
      <c r="O179" s="214">
        <v>0.2</v>
      </c>
      <c r="P179" s="201">
        <f t="shared" si="36"/>
        <v>0</v>
      </c>
      <c r="T179" s="389"/>
      <c r="U179" s="389"/>
      <c r="V179" s="389"/>
      <c r="W179" s="389"/>
      <c r="X179" s="389"/>
      <c r="AB179" s="44"/>
      <c r="AC179" s="55"/>
      <c r="AD179" s="45"/>
    </row>
    <row r="180" spans="2:30" ht="12.95" customHeight="1">
      <c r="B180" s="304"/>
      <c r="C180" s="199"/>
      <c r="D180" s="199"/>
      <c r="E180" s="208"/>
      <c r="F180" s="211"/>
      <c r="G180" s="211"/>
      <c r="H180" s="211"/>
      <c r="I180" s="211"/>
      <c r="J180" s="208"/>
      <c r="K180" s="200"/>
      <c r="L180" s="200" t="s">
        <v>53</v>
      </c>
      <c r="M180" s="203">
        <f>VLOOKUP(L180,'1 (A ne pas supprimer)'!$C$29:$D$34,2,FALSE)</f>
        <v>1</v>
      </c>
      <c r="N180" s="202">
        <f t="shared" si="39"/>
        <v>0</v>
      </c>
      <c r="O180" s="214">
        <v>0.2</v>
      </c>
      <c r="P180" s="201">
        <f t="shared" si="36"/>
        <v>0</v>
      </c>
      <c r="T180" s="389"/>
      <c r="U180" s="389"/>
      <c r="V180" s="389"/>
      <c r="W180" s="389"/>
      <c r="X180" s="389"/>
      <c r="AB180" s="44"/>
      <c r="AC180" s="55"/>
      <c r="AD180" s="45"/>
    </row>
    <row r="181" spans="2:30" ht="12.95" customHeight="1">
      <c r="B181" s="304"/>
      <c r="C181" s="199"/>
      <c r="D181" s="199"/>
      <c r="E181" s="208"/>
      <c r="F181" s="211"/>
      <c r="G181" s="211"/>
      <c r="H181" s="211"/>
      <c r="I181" s="211"/>
      <c r="J181" s="208"/>
      <c r="K181" s="200"/>
      <c r="L181" s="200" t="s">
        <v>53</v>
      </c>
      <c r="M181" s="203">
        <f>VLOOKUP(L181,'1 (A ne pas supprimer)'!$C$29:$D$34,2,FALSE)</f>
        <v>1</v>
      </c>
      <c r="N181" s="202">
        <f t="shared" si="39"/>
        <v>0</v>
      </c>
      <c r="O181" s="214">
        <v>0.2</v>
      </c>
      <c r="P181" s="201">
        <f t="shared" si="36"/>
        <v>0</v>
      </c>
      <c r="T181" s="389"/>
      <c r="U181" s="389"/>
      <c r="V181" s="389"/>
      <c r="W181" s="389"/>
      <c r="X181" s="389"/>
      <c r="AB181" s="44"/>
      <c r="AC181" s="55"/>
      <c r="AD181" s="45"/>
    </row>
    <row r="182" spans="2:30" ht="12.95" customHeight="1">
      <c r="B182" s="304"/>
      <c r="C182" s="199"/>
      <c r="D182" s="199"/>
      <c r="E182" s="208"/>
      <c r="F182" s="211"/>
      <c r="G182" s="211"/>
      <c r="H182" s="211"/>
      <c r="I182" s="211"/>
      <c r="J182" s="208"/>
      <c r="K182" s="200"/>
      <c r="L182" s="200" t="s">
        <v>53</v>
      </c>
      <c r="M182" s="203">
        <f>VLOOKUP(L182,'1 (A ne pas supprimer)'!$C$29:$D$34,2,FALSE)</f>
        <v>1</v>
      </c>
      <c r="N182" s="202">
        <f t="shared" si="39"/>
        <v>0</v>
      </c>
      <c r="O182" s="214">
        <v>0.2</v>
      </c>
      <c r="P182" s="201">
        <f t="shared" si="36"/>
        <v>0</v>
      </c>
      <c r="T182" s="389"/>
      <c r="U182" s="389"/>
      <c r="V182" s="389"/>
      <c r="W182" s="389"/>
      <c r="X182" s="389"/>
      <c r="AB182" s="44"/>
      <c r="AC182" s="55"/>
      <c r="AD182" s="45"/>
    </row>
    <row r="183" spans="2:30" ht="12.95" customHeight="1">
      <c r="B183" s="304"/>
      <c r="C183" s="199"/>
      <c r="D183" s="199"/>
      <c r="E183" s="208"/>
      <c r="F183" s="211"/>
      <c r="G183" s="211"/>
      <c r="H183" s="211"/>
      <c r="I183" s="211"/>
      <c r="J183" s="208"/>
      <c r="K183" s="200"/>
      <c r="L183" s="200" t="s">
        <v>53</v>
      </c>
      <c r="M183" s="203">
        <f>VLOOKUP(L183,'1 (A ne pas supprimer)'!$C$29:$D$34,2,FALSE)</f>
        <v>1</v>
      </c>
      <c r="N183" s="202">
        <f t="shared" si="39"/>
        <v>0</v>
      </c>
      <c r="O183" s="214">
        <v>0.2</v>
      </c>
      <c r="P183" s="201">
        <f t="shared" si="36"/>
        <v>0</v>
      </c>
      <c r="T183" s="389"/>
      <c r="U183" s="389"/>
      <c r="V183" s="389"/>
      <c r="W183" s="389"/>
      <c r="X183" s="389"/>
      <c r="AB183" s="44"/>
      <c r="AC183" s="55"/>
      <c r="AD183" s="45"/>
    </row>
    <row r="184" spans="2:30" ht="12.95" customHeight="1">
      <c r="B184" s="304"/>
      <c r="C184" s="199"/>
      <c r="D184" s="199"/>
      <c r="E184" s="208"/>
      <c r="F184" s="211"/>
      <c r="G184" s="211"/>
      <c r="H184" s="211"/>
      <c r="I184" s="211"/>
      <c r="J184" s="208"/>
      <c r="K184" s="200"/>
      <c r="L184" s="200" t="s">
        <v>53</v>
      </c>
      <c r="M184" s="203">
        <f>VLOOKUP(L184,'1 (A ne pas supprimer)'!$C$29:$D$34,2,FALSE)</f>
        <v>1</v>
      </c>
      <c r="N184" s="202">
        <f t="shared" si="39"/>
        <v>0</v>
      </c>
      <c r="O184" s="214">
        <v>0.2</v>
      </c>
      <c r="P184" s="201">
        <f t="shared" si="36"/>
        <v>0</v>
      </c>
      <c r="T184" s="389"/>
      <c r="U184" s="389"/>
      <c r="V184" s="389"/>
      <c r="W184" s="389"/>
      <c r="X184" s="389"/>
      <c r="AB184" s="44"/>
      <c r="AC184" s="55"/>
      <c r="AD184" s="45"/>
    </row>
    <row r="185" spans="2:30" ht="12.95" customHeight="1">
      <c r="B185" s="304"/>
      <c r="C185" s="199"/>
      <c r="D185" s="199"/>
      <c r="E185" s="208"/>
      <c r="F185" s="211"/>
      <c r="G185" s="211"/>
      <c r="H185" s="211"/>
      <c r="I185" s="211"/>
      <c r="J185" s="208"/>
      <c r="K185" s="200"/>
      <c r="L185" s="200" t="s">
        <v>53</v>
      </c>
      <c r="M185" s="203">
        <f>VLOOKUP(L185,'1 (A ne pas supprimer)'!$C$29:$D$34,2,FALSE)</f>
        <v>1</v>
      </c>
      <c r="N185" s="202">
        <f t="shared" si="39"/>
        <v>0</v>
      </c>
      <c r="O185" s="214">
        <v>0.2</v>
      </c>
      <c r="P185" s="201">
        <f t="shared" si="36"/>
        <v>0</v>
      </c>
      <c r="T185" s="389"/>
      <c r="U185" s="389"/>
      <c r="V185" s="389"/>
      <c r="W185" s="389"/>
      <c r="X185" s="389"/>
      <c r="AB185" s="44"/>
      <c r="AC185" s="55"/>
      <c r="AD185" s="45"/>
    </row>
    <row r="186" spans="2:30" ht="12.95" customHeight="1">
      <c r="B186" s="304"/>
      <c r="C186" s="199"/>
      <c r="D186" s="199"/>
      <c r="E186" s="208"/>
      <c r="F186" s="211"/>
      <c r="G186" s="211"/>
      <c r="H186" s="211"/>
      <c r="I186" s="211"/>
      <c r="J186" s="208"/>
      <c r="K186" s="200"/>
      <c r="L186" s="200" t="s">
        <v>53</v>
      </c>
      <c r="M186" s="203">
        <f>VLOOKUP(L186,'1 (A ne pas supprimer)'!$C$29:$D$34,2,FALSE)</f>
        <v>1</v>
      </c>
      <c r="N186" s="202">
        <f t="shared" si="39"/>
        <v>0</v>
      </c>
      <c r="O186" s="214">
        <v>0.2</v>
      </c>
      <c r="P186" s="201">
        <f t="shared" si="36"/>
        <v>0</v>
      </c>
      <c r="T186" s="389"/>
      <c r="U186" s="389"/>
      <c r="V186" s="389"/>
      <c r="W186" s="389"/>
      <c r="X186" s="389"/>
      <c r="AB186" s="44"/>
      <c r="AC186" s="55"/>
      <c r="AD186" s="45"/>
    </row>
    <row r="187" spans="2:30" ht="12.95" customHeight="1">
      <c r="B187" s="304"/>
      <c r="C187" s="199"/>
      <c r="D187" s="199"/>
      <c r="E187" s="208"/>
      <c r="F187" s="211"/>
      <c r="G187" s="211"/>
      <c r="H187" s="211"/>
      <c r="I187" s="211"/>
      <c r="J187" s="208"/>
      <c r="K187" s="200"/>
      <c r="L187" s="200" t="s">
        <v>53</v>
      </c>
      <c r="M187" s="203">
        <f>VLOOKUP(L187,'1 (A ne pas supprimer)'!$C$29:$D$34,2,FALSE)</f>
        <v>1</v>
      </c>
      <c r="N187" s="202">
        <f t="shared" si="39"/>
        <v>0</v>
      </c>
      <c r="O187" s="214">
        <v>0.2</v>
      </c>
      <c r="P187" s="201">
        <f t="shared" si="36"/>
        <v>0</v>
      </c>
      <c r="T187" s="389"/>
      <c r="U187" s="389"/>
      <c r="V187" s="389"/>
      <c r="W187" s="389"/>
      <c r="X187" s="389"/>
      <c r="AB187" s="44"/>
      <c r="AC187" s="55"/>
      <c r="AD187" s="45"/>
    </row>
    <row r="188" spans="2:30" ht="12.95" customHeight="1">
      <c r="B188" s="304"/>
      <c r="C188" s="199"/>
      <c r="D188" s="199"/>
      <c r="E188" s="208"/>
      <c r="F188" s="211"/>
      <c r="G188" s="211"/>
      <c r="H188" s="211"/>
      <c r="I188" s="211"/>
      <c r="J188" s="208"/>
      <c r="K188" s="200"/>
      <c r="L188" s="200" t="s">
        <v>53</v>
      </c>
      <c r="M188" s="203">
        <f>VLOOKUP(L188,'1 (A ne pas supprimer)'!$C$29:$D$34,2,FALSE)</f>
        <v>1</v>
      </c>
      <c r="N188" s="202">
        <f t="shared" si="39"/>
        <v>0</v>
      </c>
      <c r="O188" s="214">
        <v>0.2</v>
      </c>
      <c r="P188" s="201">
        <f t="shared" si="36"/>
        <v>0</v>
      </c>
      <c r="T188" s="389"/>
      <c r="U188" s="389"/>
      <c r="V188" s="389"/>
      <c r="W188" s="389"/>
      <c r="X188" s="389"/>
      <c r="AB188" s="44"/>
      <c r="AC188" s="55"/>
      <c r="AD188" s="45"/>
    </row>
    <row r="189" spans="2:30" ht="12.95" customHeight="1">
      <c r="B189" s="304"/>
      <c r="C189" s="199"/>
      <c r="D189" s="199"/>
      <c r="E189" s="208"/>
      <c r="F189" s="211"/>
      <c r="G189" s="211"/>
      <c r="H189" s="211"/>
      <c r="I189" s="211"/>
      <c r="J189" s="208"/>
      <c r="K189" s="200"/>
      <c r="L189" s="200" t="s">
        <v>53</v>
      </c>
      <c r="M189" s="203">
        <f>VLOOKUP(L189,'1 (A ne pas supprimer)'!$C$29:$D$34,2,FALSE)</f>
        <v>1</v>
      </c>
      <c r="N189" s="202">
        <f t="shared" si="38"/>
        <v>0</v>
      </c>
      <c r="O189" s="214">
        <v>0.2</v>
      </c>
      <c r="P189" s="201">
        <f t="shared" si="36"/>
        <v>0</v>
      </c>
      <c r="T189" s="389"/>
      <c r="U189" s="389"/>
      <c r="V189" s="389"/>
      <c r="W189" s="389"/>
      <c r="X189" s="389"/>
      <c r="AB189" s="44"/>
      <c r="AC189" s="55"/>
      <c r="AD189" s="45"/>
    </row>
    <row r="190" spans="2:30" ht="12.95" customHeight="1">
      <c r="B190" s="304"/>
      <c r="C190" s="199"/>
      <c r="D190" s="199"/>
      <c r="E190" s="208"/>
      <c r="F190" s="211"/>
      <c r="G190" s="211"/>
      <c r="H190" s="211"/>
      <c r="I190" s="211"/>
      <c r="J190" s="208"/>
      <c r="K190" s="200"/>
      <c r="L190" s="200" t="s">
        <v>53</v>
      </c>
      <c r="M190" s="203">
        <f>VLOOKUP(L190,'1 (A ne pas supprimer)'!$C$29:$D$34,2,FALSE)</f>
        <v>1</v>
      </c>
      <c r="N190" s="202">
        <f t="shared" si="38"/>
        <v>0</v>
      </c>
      <c r="O190" s="214">
        <v>0.2</v>
      </c>
      <c r="P190" s="201">
        <f t="shared" si="36"/>
        <v>0</v>
      </c>
      <c r="T190" s="389"/>
      <c r="U190" s="389"/>
      <c r="V190" s="389"/>
      <c r="W190" s="389"/>
      <c r="X190" s="389"/>
      <c r="AB190" s="44"/>
      <c r="AC190" s="55"/>
      <c r="AD190" s="45"/>
    </row>
    <row r="191" spans="2:30" ht="12.95" customHeight="1">
      <c r="B191" s="304"/>
      <c r="C191" s="199"/>
      <c r="D191" s="199"/>
      <c r="E191" s="208"/>
      <c r="F191" s="211"/>
      <c r="G191" s="211"/>
      <c r="H191" s="211"/>
      <c r="I191" s="211"/>
      <c r="J191" s="208"/>
      <c r="K191" s="200"/>
      <c r="L191" s="200" t="s">
        <v>53</v>
      </c>
      <c r="M191" s="203">
        <f>VLOOKUP(L191,'1 (A ne pas supprimer)'!$C$29:$D$34,2,FALSE)</f>
        <v>1</v>
      </c>
      <c r="N191" s="202">
        <f t="shared" si="38"/>
        <v>0</v>
      </c>
      <c r="O191" s="214">
        <v>0.2</v>
      </c>
      <c r="P191" s="201">
        <f t="shared" si="36"/>
        <v>0</v>
      </c>
      <c r="T191" s="389"/>
      <c r="U191" s="389"/>
      <c r="V191" s="389"/>
      <c r="W191" s="389"/>
      <c r="X191" s="389"/>
      <c r="AB191" s="44"/>
      <c r="AC191" s="55"/>
      <c r="AD191" s="45"/>
    </row>
    <row r="192" spans="2:30" ht="12.95" customHeight="1">
      <c r="B192" s="304"/>
      <c r="C192" s="199"/>
      <c r="D192" s="199"/>
      <c r="E192" s="208"/>
      <c r="F192" s="211"/>
      <c r="G192" s="211"/>
      <c r="H192" s="211"/>
      <c r="I192" s="211"/>
      <c r="J192" s="208"/>
      <c r="K192" s="200"/>
      <c r="L192" s="200" t="s">
        <v>53</v>
      </c>
      <c r="M192" s="203">
        <f>VLOOKUP(L192,'1 (A ne pas supprimer)'!$C$29:$D$34,2,FALSE)</f>
        <v>1</v>
      </c>
      <c r="N192" s="202">
        <f t="shared" si="38"/>
        <v>0</v>
      </c>
      <c r="O192" s="214">
        <v>0.2</v>
      </c>
      <c r="P192" s="201">
        <f t="shared" si="36"/>
        <v>0</v>
      </c>
      <c r="T192" s="389"/>
      <c r="U192" s="389"/>
      <c r="V192" s="389"/>
      <c r="W192" s="389"/>
      <c r="X192" s="389"/>
      <c r="AB192" s="44"/>
      <c r="AC192" s="55"/>
      <c r="AD192" s="45"/>
    </row>
    <row r="193" spans="2:30" ht="12.95" customHeight="1">
      <c r="B193" s="304"/>
      <c r="C193" s="199"/>
      <c r="D193" s="199"/>
      <c r="E193" s="208"/>
      <c r="F193" s="211"/>
      <c r="G193" s="211"/>
      <c r="H193" s="211"/>
      <c r="I193" s="211"/>
      <c r="J193" s="208"/>
      <c r="K193" s="200"/>
      <c r="L193" s="200" t="s">
        <v>53</v>
      </c>
      <c r="M193" s="203">
        <f>VLOOKUP(L193,'1 (A ne pas supprimer)'!$C$29:$D$34,2,FALSE)</f>
        <v>1</v>
      </c>
      <c r="N193" s="202">
        <f t="shared" si="38"/>
        <v>0</v>
      </c>
      <c r="O193" s="214">
        <v>0.2</v>
      </c>
      <c r="P193" s="201">
        <f t="shared" si="36"/>
        <v>0</v>
      </c>
      <c r="T193" s="389"/>
      <c r="U193" s="389"/>
      <c r="V193" s="389"/>
      <c r="W193" s="389"/>
      <c r="X193" s="389"/>
      <c r="AB193" s="44"/>
      <c r="AC193" s="55"/>
      <c r="AD193" s="45"/>
    </row>
    <row r="194" spans="2:30" ht="12.95" customHeight="1">
      <c r="B194" s="304"/>
      <c r="C194" s="199"/>
      <c r="D194" s="199"/>
      <c r="E194" s="208"/>
      <c r="F194" s="211"/>
      <c r="G194" s="211"/>
      <c r="H194" s="211"/>
      <c r="I194" s="211"/>
      <c r="J194" s="208"/>
      <c r="K194" s="200"/>
      <c r="L194" s="200" t="s">
        <v>53</v>
      </c>
      <c r="M194" s="203">
        <f>VLOOKUP(L194,'1 (A ne pas supprimer)'!$C$29:$D$34,2,FALSE)</f>
        <v>1</v>
      </c>
      <c r="N194" s="202">
        <f t="shared" si="37"/>
        <v>0</v>
      </c>
      <c r="O194" s="214">
        <v>0.2</v>
      </c>
      <c r="P194" s="201">
        <f t="shared" si="36"/>
        <v>0</v>
      </c>
      <c r="T194" s="389"/>
      <c r="U194" s="389"/>
      <c r="V194" s="389"/>
      <c r="W194" s="389"/>
      <c r="X194" s="389"/>
      <c r="AB194" s="44"/>
      <c r="AC194" s="55"/>
      <c r="AD194" s="45"/>
    </row>
    <row r="195" spans="2:30" ht="12.95" customHeight="1">
      <c r="B195" s="304"/>
      <c r="C195" s="199"/>
      <c r="D195" s="199"/>
      <c r="E195" s="208"/>
      <c r="F195" s="211"/>
      <c r="G195" s="211"/>
      <c r="H195" s="211"/>
      <c r="I195" s="211"/>
      <c r="J195" s="208"/>
      <c r="K195" s="200"/>
      <c r="L195" s="200" t="s">
        <v>53</v>
      </c>
      <c r="M195" s="203">
        <f>VLOOKUP(L195,'1 (A ne pas supprimer)'!$C$29:$D$34,2,FALSE)</f>
        <v>1</v>
      </c>
      <c r="N195" s="202">
        <f t="shared" si="37"/>
        <v>0</v>
      </c>
      <c r="O195" s="214">
        <v>0.2</v>
      </c>
      <c r="P195" s="201">
        <f t="shared" si="36"/>
        <v>0</v>
      </c>
      <c r="T195" s="389"/>
      <c r="U195" s="389"/>
      <c r="V195" s="389"/>
      <c r="W195" s="389"/>
      <c r="X195" s="389"/>
      <c r="AB195" s="44"/>
      <c r="AC195" s="55"/>
      <c r="AD195" s="45"/>
    </row>
    <row r="196" spans="2:30" ht="12.95" customHeight="1">
      <c r="B196" s="304"/>
      <c r="C196" s="199"/>
      <c r="D196" s="199"/>
      <c r="E196" s="208"/>
      <c r="F196" s="211"/>
      <c r="G196" s="211"/>
      <c r="H196" s="211"/>
      <c r="I196" s="211"/>
      <c r="J196" s="208"/>
      <c r="K196" s="200"/>
      <c r="L196" s="200" t="s">
        <v>53</v>
      </c>
      <c r="M196" s="203">
        <f>VLOOKUP(L196,'1 (A ne pas supprimer)'!$C$29:$D$34,2,FALSE)</f>
        <v>1</v>
      </c>
      <c r="N196" s="202">
        <f t="shared" si="37"/>
        <v>0</v>
      </c>
      <c r="O196" s="214">
        <v>0.2</v>
      </c>
      <c r="P196" s="201">
        <f t="shared" si="36"/>
        <v>0</v>
      </c>
      <c r="T196" s="389"/>
      <c r="U196" s="389"/>
      <c r="V196" s="389"/>
      <c r="W196" s="389"/>
      <c r="X196" s="389"/>
      <c r="AB196" s="44"/>
      <c r="AC196" s="55"/>
      <c r="AD196" s="45"/>
    </row>
    <row r="197" spans="2:30" ht="12.95" customHeight="1">
      <c r="B197" s="304"/>
      <c r="C197" s="199"/>
      <c r="D197" s="199"/>
      <c r="E197" s="208"/>
      <c r="F197" s="211"/>
      <c r="G197" s="211"/>
      <c r="H197" s="211"/>
      <c r="I197" s="211"/>
      <c r="J197" s="208"/>
      <c r="K197" s="200"/>
      <c r="L197" s="200" t="s">
        <v>53</v>
      </c>
      <c r="M197" s="203">
        <f>VLOOKUP(L197,'1 (A ne pas supprimer)'!$C$29:$D$34,2,FALSE)</f>
        <v>1</v>
      </c>
      <c r="N197" s="202">
        <f t="shared" si="37"/>
        <v>0</v>
      </c>
      <c r="O197" s="214">
        <v>0.2</v>
      </c>
      <c r="P197" s="201">
        <f t="shared" si="36"/>
        <v>0</v>
      </c>
      <c r="T197" s="389"/>
      <c r="U197" s="389"/>
      <c r="V197" s="389"/>
      <c r="W197" s="389"/>
      <c r="X197" s="389"/>
      <c r="AB197" s="44"/>
      <c r="AC197" s="55"/>
      <c r="AD197" s="45"/>
    </row>
    <row r="198" spans="2:30" ht="12.95" customHeight="1">
      <c r="B198" s="304"/>
      <c r="C198" s="199"/>
      <c r="D198" s="199"/>
      <c r="E198" s="208"/>
      <c r="F198" s="211"/>
      <c r="G198" s="211"/>
      <c r="H198" s="211"/>
      <c r="I198" s="211"/>
      <c r="J198" s="208"/>
      <c r="K198" s="200"/>
      <c r="L198" s="200" t="s">
        <v>53</v>
      </c>
      <c r="M198" s="203">
        <f>VLOOKUP(L198,'1 (A ne pas supprimer)'!$C$29:$D$34,2,FALSE)</f>
        <v>1</v>
      </c>
      <c r="N198" s="202">
        <f>M198*K198</f>
        <v>0</v>
      </c>
      <c r="O198" s="214">
        <v>0.2</v>
      </c>
      <c r="P198" s="201">
        <f t="shared" si="36"/>
        <v>0</v>
      </c>
      <c r="T198" s="389"/>
      <c r="U198" s="389"/>
      <c r="V198" s="389"/>
      <c r="W198" s="389"/>
      <c r="X198" s="389"/>
      <c r="AB198" s="46"/>
      <c r="AC198" s="55"/>
      <c r="AD198" s="59"/>
    </row>
    <row r="199" spans="2:30" ht="12.95" customHeight="1">
      <c r="B199" s="304"/>
      <c r="C199" s="199"/>
      <c r="D199" s="199"/>
      <c r="E199" s="208"/>
      <c r="F199" s="211"/>
      <c r="G199" s="211"/>
      <c r="H199" s="211"/>
      <c r="I199" s="211"/>
      <c r="J199" s="208"/>
      <c r="K199" s="200"/>
      <c r="L199" s="200" t="s">
        <v>53</v>
      </c>
      <c r="M199" s="203">
        <f>VLOOKUP(L199,'1 (A ne pas supprimer)'!$C$29:$D$34,2,FALSE)</f>
        <v>1</v>
      </c>
      <c r="N199" s="202">
        <f>M199*K199</f>
        <v>0</v>
      </c>
      <c r="O199" s="214">
        <v>0.2</v>
      </c>
      <c r="P199" s="201">
        <f t="shared" si="36"/>
        <v>0</v>
      </c>
      <c r="T199" s="389"/>
      <c r="U199" s="389"/>
      <c r="V199" s="389"/>
      <c r="W199" s="389"/>
      <c r="X199" s="389"/>
      <c r="AB199" s="46"/>
      <c r="AC199" s="55"/>
      <c r="AD199" s="59"/>
    </row>
    <row r="200" spans="2:30" ht="12.95" customHeight="1">
      <c r="B200" s="304"/>
      <c r="C200" s="199"/>
      <c r="D200" s="199"/>
      <c r="E200" s="208"/>
      <c r="F200" s="211"/>
      <c r="G200" s="211"/>
      <c r="H200" s="211"/>
      <c r="I200" s="211"/>
      <c r="J200" s="208"/>
      <c r="K200" s="200"/>
      <c r="L200" s="200" t="s">
        <v>53</v>
      </c>
      <c r="M200" s="203">
        <f>VLOOKUP(L200,'1 (A ne pas supprimer)'!$C$29:$D$34,2,FALSE)</f>
        <v>1</v>
      </c>
      <c r="N200" s="202">
        <f>M200*K200</f>
        <v>0</v>
      </c>
      <c r="O200" s="214">
        <v>0.2</v>
      </c>
      <c r="P200" s="201">
        <f t="shared" ref="P200:P229" si="40">N200*(1+O200)</f>
        <v>0</v>
      </c>
      <c r="T200" s="389"/>
      <c r="U200" s="389"/>
      <c r="V200" s="389"/>
      <c r="W200" s="389"/>
      <c r="X200" s="389"/>
      <c r="AB200" s="44"/>
      <c r="AC200" s="55"/>
      <c r="AD200" s="45"/>
    </row>
    <row r="201" spans="2:30" ht="12.95" customHeight="1">
      <c r="B201" s="304"/>
      <c r="C201" s="199"/>
      <c r="D201" s="199"/>
      <c r="E201" s="208"/>
      <c r="F201" s="211"/>
      <c r="G201" s="211"/>
      <c r="H201" s="211"/>
      <c r="I201" s="211"/>
      <c r="J201" s="208"/>
      <c r="K201" s="200"/>
      <c r="L201" s="200" t="s">
        <v>53</v>
      </c>
      <c r="M201" s="203">
        <f>VLOOKUP(L201,'1 (A ne pas supprimer)'!$C$29:$D$34,2,FALSE)</f>
        <v>1</v>
      </c>
      <c r="N201" s="202">
        <f>M201*K201</f>
        <v>0</v>
      </c>
      <c r="O201" s="214">
        <v>0.2</v>
      </c>
      <c r="P201" s="201">
        <f t="shared" si="40"/>
        <v>0</v>
      </c>
      <c r="T201" s="389"/>
      <c r="U201" s="389"/>
      <c r="V201" s="389"/>
      <c r="W201" s="389"/>
      <c r="X201" s="389"/>
      <c r="AB201" s="44"/>
      <c r="AC201" s="55"/>
      <c r="AD201" s="45"/>
    </row>
    <row r="202" spans="2:30" ht="12.95" customHeight="1">
      <c r="B202" s="304"/>
      <c r="C202" s="199"/>
      <c r="D202" s="199"/>
      <c r="E202" s="208"/>
      <c r="F202" s="211"/>
      <c r="G202" s="211"/>
      <c r="H202" s="211"/>
      <c r="I202" s="211"/>
      <c r="J202" s="208"/>
      <c r="K202" s="200"/>
      <c r="L202" s="200" t="s">
        <v>53</v>
      </c>
      <c r="M202" s="203">
        <f>VLOOKUP(L202,'1 (A ne pas supprimer)'!$C$29:$D$34,2,FALSE)</f>
        <v>1</v>
      </c>
      <c r="N202" s="202">
        <f t="shared" ref="N202:N227" si="41">M202*K202</f>
        <v>0</v>
      </c>
      <c r="O202" s="214">
        <v>0.2</v>
      </c>
      <c r="P202" s="201">
        <f t="shared" si="40"/>
        <v>0</v>
      </c>
      <c r="T202" s="389"/>
      <c r="U202" s="389"/>
      <c r="V202" s="389"/>
      <c r="W202" s="389"/>
      <c r="X202" s="389"/>
      <c r="AB202" s="44"/>
      <c r="AC202" s="55"/>
      <c r="AD202" s="45"/>
    </row>
    <row r="203" spans="2:30" ht="12.95" customHeight="1">
      <c r="B203" s="304"/>
      <c r="C203" s="199"/>
      <c r="D203" s="199"/>
      <c r="E203" s="208"/>
      <c r="F203" s="211"/>
      <c r="G203" s="211"/>
      <c r="H203" s="211"/>
      <c r="I203" s="211"/>
      <c r="J203" s="208"/>
      <c r="K203" s="200"/>
      <c r="L203" s="200" t="s">
        <v>53</v>
      </c>
      <c r="M203" s="203">
        <f>VLOOKUP(L203,'1 (A ne pas supprimer)'!$C$29:$D$34,2,FALSE)</f>
        <v>1</v>
      </c>
      <c r="N203" s="202">
        <f t="shared" si="41"/>
        <v>0</v>
      </c>
      <c r="O203" s="214">
        <v>0.2</v>
      </c>
      <c r="P203" s="201">
        <f t="shared" si="40"/>
        <v>0</v>
      </c>
      <c r="T203" s="389"/>
      <c r="U203" s="389"/>
      <c r="V203" s="389"/>
      <c r="W203" s="389"/>
      <c r="X203" s="389"/>
      <c r="AB203" s="44"/>
      <c r="AC203" s="55"/>
      <c r="AD203" s="45"/>
    </row>
    <row r="204" spans="2:30" ht="12.95" customHeight="1">
      <c r="B204" s="304"/>
      <c r="C204" s="199"/>
      <c r="D204" s="199"/>
      <c r="E204" s="208"/>
      <c r="F204" s="211"/>
      <c r="G204" s="211"/>
      <c r="H204" s="211"/>
      <c r="I204" s="211"/>
      <c r="J204" s="208"/>
      <c r="K204" s="200"/>
      <c r="L204" s="200" t="s">
        <v>53</v>
      </c>
      <c r="M204" s="203">
        <f>VLOOKUP(L204,'1 (A ne pas supprimer)'!$C$29:$D$34,2,FALSE)</f>
        <v>1</v>
      </c>
      <c r="N204" s="202">
        <f t="shared" ref="N204:N223" si="42">M204*K204</f>
        <v>0</v>
      </c>
      <c r="O204" s="214">
        <v>0.2</v>
      </c>
      <c r="P204" s="201">
        <f t="shared" si="40"/>
        <v>0</v>
      </c>
      <c r="T204" s="389"/>
      <c r="U204" s="389"/>
      <c r="V204" s="389"/>
      <c r="W204" s="389"/>
      <c r="X204" s="389"/>
      <c r="AB204" s="44"/>
      <c r="AC204" s="55"/>
      <c r="AD204" s="45"/>
    </row>
    <row r="205" spans="2:30" ht="12.95" customHeight="1">
      <c r="B205" s="304"/>
      <c r="C205" s="199"/>
      <c r="D205" s="199"/>
      <c r="E205" s="208"/>
      <c r="F205" s="211"/>
      <c r="G205" s="211"/>
      <c r="H205" s="211"/>
      <c r="I205" s="211"/>
      <c r="J205" s="208"/>
      <c r="K205" s="200"/>
      <c r="L205" s="200" t="s">
        <v>53</v>
      </c>
      <c r="M205" s="203">
        <f>VLOOKUP(L205,'1 (A ne pas supprimer)'!$C$29:$D$34,2,FALSE)</f>
        <v>1</v>
      </c>
      <c r="N205" s="202">
        <f t="shared" si="42"/>
        <v>0</v>
      </c>
      <c r="O205" s="214">
        <v>0.2</v>
      </c>
      <c r="P205" s="201">
        <f t="shared" si="40"/>
        <v>0</v>
      </c>
      <c r="T205" s="389"/>
      <c r="U205" s="389"/>
      <c r="V205" s="389"/>
      <c r="W205" s="389"/>
      <c r="X205" s="389"/>
      <c r="AB205" s="44"/>
      <c r="AC205" s="55"/>
      <c r="AD205" s="45"/>
    </row>
    <row r="206" spans="2:30" ht="12.95" customHeight="1">
      <c r="B206" s="304"/>
      <c r="C206" s="199"/>
      <c r="D206" s="199"/>
      <c r="E206" s="208"/>
      <c r="F206" s="211"/>
      <c r="G206" s="211"/>
      <c r="H206" s="211"/>
      <c r="I206" s="211"/>
      <c r="J206" s="208"/>
      <c r="K206" s="200"/>
      <c r="L206" s="200" t="s">
        <v>53</v>
      </c>
      <c r="M206" s="203">
        <f>VLOOKUP(L206,'1 (A ne pas supprimer)'!$C$29:$D$34,2,FALSE)</f>
        <v>1</v>
      </c>
      <c r="N206" s="202">
        <f t="shared" si="42"/>
        <v>0</v>
      </c>
      <c r="O206" s="214">
        <v>0.2</v>
      </c>
      <c r="P206" s="201">
        <f t="shared" si="40"/>
        <v>0</v>
      </c>
      <c r="T206" s="389"/>
      <c r="U206" s="389"/>
      <c r="V206" s="389"/>
      <c r="W206" s="389"/>
      <c r="X206" s="389"/>
      <c r="AB206" s="44"/>
      <c r="AC206" s="55"/>
      <c r="AD206" s="45"/>
    </row>
    <row r="207" spans="2:30" ht="12.95" customHeight="1">
      <c r="B207" s="304"/>
      <c r="C207" s="199"/>
      <c r="D207" s="199"/>
      <c r="E207" s="208"/>
      <c r="F207" s="211"/>
      <c r="G207" s="211"/>
      <c r="H207" s="211"/>
      <c r="I207" s="211"/>
      <c r="J207" s="208"/>
      <c r="K207" s="200"/>
      <c r="L207" s="200" t="s">
        <v>53</v>
      </c>
      <c r="M207" s="203">
        <f>VLOOKUP(L207,'1 (A ne pas supprimer)'!$C$29:$D$34,2,FALSE)</f>
        <v>1</v>
      </c>
      <c r="N207" s="202">
        <f t="shared" si="42"/>
        <v>0</v>
      </c>
      <c r="O207" s="214">
        <v>0.2</v>
      </c>
      <c r="P207" s="201">
        <f t="shared" si="40"/>
        <v>0</v>
      </c>
      <c r="T207" s="389"/>
      <c r="U207" s="389"/>
      <c r="V207" s="389"/>
      <c r="W207" s="389"/>
      <c r="X207" s="389"/>
      <c r="AB207" s="44"/>
      <c r="AC207" s="55"/>
      <c r="AD207" s="45"/>
    </row>
    <row r="208" spans="2:30" ht="12.95" customHeight="1">
      <c r="B208" s="304"/>
      <c r="C208" s="199"/>
      <c r="D208" s="199"/>
      <c r="E208" s="208"/>
      <c r="F208" s="211"/>
      <c r="G208" s="211"/>
      <c r="H208" s="211"/>
      <c r="I208" s="211"/>
      <c r="J208" s="208"/>
      <c r="K208" s="200"/>
      <c r="L208" s="200" t="s">
        <v>53</v>
      </c>
      <c r="M208" s="203">
        <f>VLOOKUP(L208,'1 (A ne pas supprimer)'!$C$29:$D$34,2,FALSE)</f>
        <v>1</v>
      </c>
      <c r="N208" s="202">
        <f t="shared" si="42"/>
        <v>0</v>
      </c>
      <c r="O208" s="214">
        <v>0.2</v>
      </c>
      <c r="P208" s="201">
        <f t="shared" si="40"/>
        <v>0</v>
      </c>
      <c r="T208" s="389"/>
      <c r="U208" s="389"/>
      <c r="V208" s="389"/>
      <c r="W208" s="389"/>
      <c r="X208" s="389"/>
      <c r="AB208" s="44"/>
      <c r="AC208" s="55"/>
      <c r="AD208" s="45"/>
    </row>
    <row r="209" spans="2:30" ht="12.95" customHeight="1">
      <c r="B209" s="304"/>
      <c r="C209" s="199"/>
      <c r="D209" s="199"/>
      <c r="E209" s="208"/>
      <c r="F209" s="211"/>
      <c r="G209" s="211"/>
      <c r="H209" s="211"/>
      <c r="I209" s="211"/>
      <c r="J209" s="208"/>
      <c r="K209" s="200"/>
      <c r="L209" s="200" t="s">
        <v>53</v>
      </c>
      <c r="M209" s="203">
        <f>VLOOKUP(L209,'1 (A ne pas supprimer)'!$C$29:$D$34,2,FALSE)</f>
        <v>1</v>
      </c>
      <c r="N209" s="202">
        <f t="shared" si="42"/>
        <v>0</v>
      </c>
      <c r="O209" s="214">
        <v>0.2</v>
      </c>
      <c r="P209" s="201">
        <f t="shared" si="40"/>
        <v>0</v>
      </c>
      <c r="T209" s="389"/>
      <c r="U209" s="389"/>
      <c r="V209" s="389"/>
      <c r="W209" s="389"/>
      <c r="X209" s="389"/>
      <c r="AB209" s="44"/>
      <c r="AC209" s="55"/>
      <c r="AD209" s="45"/>
    </row>
    <row r="210" spans="2:30" ht="12.95" customHeight="1">
      <c r="B210" s="304"/>
      <c r="C210" s="199"/>
      <c r="D210" s="199"/>
      <c r="E210" s="208"/>
      <c r="F210" s="211"/>
      <c r="G210" s="211"/>
      <c r="H210" s="211"/>
      <c r="I210" s="211"/>
      <c r="J210" s="208"/>
      <c r="K210" s="200"/>
      <c r="L210" s="200" t="s">
        <v>53</v>
      </c>
      <c r="M210" s="203">
        <f>VLOOKUP(L210,'1 (A ne pas supprimer)'!$C$29:$D$34,2,FALSE)</f>
        <v>1</v>
      </c>
      <c r="N210" s="202">
        <f t="shared" si="42"/>
        <v>0</v>
      </c>
      <c r="O210" s="214">
        <v>0.2</v>
      </c>
      <c r="P210" s="201">
        <f t="shared" si="40"/>
        <v>0</v>
      </c>
      <c r="T210" s="389"/>
      <c r="U210" s="389"/>
      <c r="V210" s="389"/>
      <c r="W210" s="389"/>
      <c r="X210" s="389"/>
      <c r="AB210" s="44"/>
      <c r="AC210" s="55"/>
      <c r="AD210" s="45"/>
    </row>
    <row r="211" spans="2:30" ht="12.95" customHeight="1">
      <c r="B211" s="304"/>
      <c r="C211" s="199"/>
      <c r="D211" s="199"/>
      <c r="E211" s="208"/>
      <c r="F211" s="211"/>
      <c r="G211" s="211"/>
      <c r="H211" s="211"/>
      <c r="I211" s="211"/>
      <c r="J211" s="208"/>
      <c r="K211" s="200"/>
      <c r="L211" s="200" t="s">
        <v>53</v>
      </c>
      <c r="M211" s="203">
        <f>VLOOKUP(L211,'1 (A ne pas supprimer)'!$C$29:$D$34,2,FALSE)</f>
        <v>1</v>
      </c>
      <c r="N211" s="202">
        <f t="shared" si="42"/>
        <v>0</v>
      </c>
      <c r="O211" s="214">
        <v>0.2</v>
      </c>
      <c r="P211" s="201">
        <f t="shared" si="40"/>
        <v>0</v>
      </c>
      <c r="T211" s="389"/>
      <c r="U211" s="389"/>
      <c r="V211" s="389"/>
      <c r="W211" s="389"/>
      <c r="X211" s="389"/>
      <c r="AB211" s="44"/>
      <c r="AC211" s="55"/>
      <c r="AD211" s="45"/>
    </row>
    <row r="212" spans="2:30" ht="12.95" customHeight="1">
      <c r="B212" s="304"/>
      <c r="C212" s="199"/>
      <c r="D212" s="199"/>
      <c r="E212" s="208"/>
      <c r="F212" s="211"/>
      <c r="G212" s="211"/>
      <c r="H212" s="211"/>
      <c r="I212" s="211"/>
      <c r="J212" s="208"/>
      <c r="K212" s="200"/>
      <c r="L212" s="200" t="s">
        <v>53</v>
      </c>
      <c r="M212" s="203">
        <f>VLOOKUP(L212,'1 (A ne pas supprimer)'!$C$29:$D$34,2,FALSE)</f>
        <v>1</v>
      </c>
      <c r="N212" s="202">
        <f t="shared" si="42"/>
        <v>0</v>
      </c>
      <c r="O212" s="214">
        <v>0.2</v>
      </c>
      <c r="P212" s="201">
        <f t="shared" si="40"/>
        <v>0</v>
      </c>
      <c r="T212" s="389"/>
      <c r="U212" s="389"/>
      <c r="V212" s="389"/>
      <c r="W212" s="389"/>
      <c r="X212" s="389"/>
      <c r="AB212" s="44"/>
      <c r="AC212" s="55"/>
      <c r="AD212" s="45"/>
    </row>
    <row r="213" spans="2:30" ht="12.95" customHeight="1">
      <c r="B213" s="304"/>
      <c r="C213" s="199"/>
      <c r="D213" s="199"/>
      <c r="E213" s="208"/>
      <c r="F213" s="211"/>
      <c r="G213" s="211"/>
      <c r="H213" s="211"/>
      <c r="I213" s="211"/>
      <c r="J213" s="208"/>
      <c r="K213" s="200"/>
      <c r="L213" s="200" t="s">
        <v>53</v>
      </c>
      <c r="M213" s="203">
        <f>VLOOKUP(L213,'1 (A ne pas supprimer)'!$C$29:$D$34,2,FALSE)</f>
        <v>1</v>
      </c>
      <c r="N213" s="202">
        <f t="shared" si="42"/>
        <v>0</v>
      </c>
      <c r="O213" s="214">
        <v>0.2</v>
      </c>
      <c r="P213" s="201">
        <f t="shared" si="40"/>
        <v>0</v>
      </c>
      <c r="T213" s="389"/>
      <c r="U213" s="389"/>
      <c r="V213" s="389"/>
      <c r="W213" s="389"/>
      <c r="X213" s="389"/>
      <c r="AB213" s="44"/>
      <c r="AC213" s="55"/>
      <c r="AD213" s="45"/>
    </row>
    <row r="214" spans="2:30" ht="12.95" customHeight="1">
      <c r="B214" s="304"/>
      <c r="C214" s="199"/>
      <c r="D214" s="199"/>
      <c r="E214" s="208"/>
      <c r="F214" s="211"/>
      <c r="G214" s="211"/>
      <c r="H214" s="211"/>
      <c r="I214" s="211"/>
      <c r="J214" s="208"/>
      <c r="K214" s="200"/>
      <c r="L214" s="200" t="s">
        <v>53</v>
      </c>
      <c r="M214" s="203">
        <f>VLOOKUP(L214,'1 (A ne pas supprimer)'!$C$29:$D$34,2,FALSE)</f>
        <v>1</v>
      </c>
      <c r="N214" s="202">
        <f t="shared" si="42"/>
        <v>0</v>
      </c>
      <c r="O214" s="214">
        <v>0.2</v>
      </c>
      <c r="P214" s="201">
        <f t="shared" si="40"/>
        <v>0</v>
      </c>
      <c r="T214" s="389"/>
      <c r="U214" s="389"/>
      <c r="V214" s="389"/>
      <c r="W214" s="389"/>
      <c r="X214" s="389"/>
      <c r="AB214" s="44"/>
      <c r="AC214" s="55"/>
      <c r="AD214" s="45"/>
    </row>
    <row r="215" spans="2:30" ht="12.95" customHeight="1">
      <c r="B215" s="304"/>
      <c r="C215" s="199"/>
      <c r="D215" s="199"/>
      <c r="E215" s="208"/>
      <c r="F215" s="211"/>
      <c r="G215" s="211"/>
      <c r="H215" s="211"/>
      <c r="I215" s="211"/>
      <c r="J215" s="208"/>
      <c r="K215" s="200"/>
      <c r="L215" s="200" t="s">
        <v>53</v>
      </c>
      <c r="M215" s="203">
        <f>VLOOKUP(L215,'1 (A ne pas supprimer)'!$C$29:$D$34,2,FALSE)</f>
        <v>1</v>
      </c>
      <c r="N215" s="202">
        <f t="shared" si="42"/>
        <v>0</v>
      </c>
      <c r="O215" s="214">
        <v>0.2</v>
      </c>
      <c r="P215" s="201">
        <f t="shared" si="40"/>
        <v>0</v>
      </c>
      <c r="T215" s="389"/>
      <c r="U215" s="389"/>
      <c r="V215" s="389"/>
      <c r="W215" s="389"/>
      <c r="X215" s="389"/>
      <c r="AB215" s="44"/>
      <c r="AC215" s="55"/>
      <c r="AD215" s="45"/>
    </row>
    <row r="216" spans="2:30" ht="12.95" customHeight="1">
      <c r="B216" s="304"/>
      <c r="C216" s="199"/>
      <c r="D216" s="199"/>
      <c r="E216" s="208"/>
      <c r="F216" s="211"/>
      <c r="G216" s="211"/>
      <c r="H216" s="211"/>
      <c r="I216" s="211"/>
      <c r="J216" s="208"/>
      <c r="K216" s="200"/>
      <c r="L216" s="200" t="s">
        <v>53</v>
      </c>
      <c r="M216" s="203">
        <f>VLOOKUP(L216,'1 (A ne pas supprimer)'!$C$29:$D$34,2,FALSE)</f>
        <v>1</v>
      </c>
      <c r="N216" s="202">
        <f t="shared" si="42"/>
        <v>0</v>
      </c>
      <c r="O216" s="214">
        <v>0.2</v>
      </c>
      <c r="P216" s="201">
        <f t="shared" si="40"/>
        <v>0</v>
      </c>
      <c r="T216" s="389"/>
      <c r="U216" s="389"/>
      <c r="V216" s="389"/>
      <c r="W216" s="389"/>
      <c r="X216" s="389"/>
      <c r="AB216" s="44"/>
      <c r="AC216" s="55"/>
      <c r="AD216" s="45"/>
    </row>
    <row r="217" spans="2:30" ht="12.95" customHeight="1">
      <c r="B217" s="304"/>
      <c r="C217" s="199"/>
      <c r="D217" s="199"/>
      <c r="E217" s="208"/>
      <c r="F217" s="211"/>
      <c r="G217" s="211"/>
      <c r="H217" s="211"/>
      <c r="I217" s="211"/>
      <c r="J217" s="208"/>
      <c r="K217" s="200"/>
      <c r="L217" s="200" t="s">
        <v>53</v>
      </c>
      <c r="M217" s="203">
        <f>VLOOKUP(L217,'1 (A ne pas supprimer)'!$C$29:$D$34,2,FALSE)</f>
        <v>1</v>
      </c>
      <c r="N217" s="202">
        <f t="shared" si="42"/>
        <v>0</v>
      </c>
      <c r="O217" s="214">
        <v>0.2</v>
      </c>
      <c r="P217" s="201">
        <f t="shared" si="40"/>
        <v>0</v>
      </c>
      <c r="T217" s="389"/>
      <c r="U217" s="389"/>
      <c r="V217" s="389"/>
      <c r="W217" s="389"/>
      <c r="X217" s="389"/>
      <c r="AB217" s="44"/>
      <c r="AC217" s="55"/>
      <c r="AD217" s="45"/>
    </row>
    <row r="218" spans="2:30" ht="12.95" customHeight="1">
      <c r="B218" s="304"/>
      <c r="C218" s="199"/>
      <c r="D218" s="199"/>
      <c r="E218" s="208"/>
      <c r="F218" s="211"/>
      <c r="G218" s="211"/>
      <c r="H218" s="211"/>
      <c r="I218" s="211"/>
      <c r="J218" s="208"/>
      <c r="K218" s="200"/>
      <c r="L218" s="200" t="s">
        <v>53</v>
      </c>
      <c r="M218" s="203">
        <f>VLOOKUP(L218,'1 (A ne pas supprimer)'!$C$29:$D$34,2,FALSE)</f>
        <v>1</v>
      </c>
      <c r="N218" s="202">
        <f t="shared" si="42"/>
        <v>0</v>
      </c>
      <c r="O218" s="214">
        <v>0.2</v>
      </c>
      <c r="P218" s="201">
        <f t="shared" si="40"/>
        <v>0</v>
      </c>
      <c r="T218" s="389"/>
      <c r="U218" s="389"/>
      <c r="V218" s="389"/>
      <c r="W218" s="389"/>
      <c r="X218" s="389"/>
      <c r="AB218" s="44"/>
      <c r="AC218" s="55"/>
      <c r="AD218" s="45"/>
    </row>
    <row r="219" spans="2:30" ht="12.95" customHeight="1">
      <c r="B219" s="304"/>
      <c r="C219" s="199"/>
      <c r="D219" s="199"/>
      <c r="E219" s="208"/>
      <c r="F219" s="211"/>
      <c r="G219" s="211"/>
      <c r="H219" s="211"/>
      <c r="I219" s="211"/>
      <c r="J219" s="208"/>
      <c r="K219" s="200"/>
      <c r="L219" s="200" t="s">
        <v>53</v>
      </c>
      <c r="M219" s="203">
        <f>VLOOKUP(L219,'1 (A ne pas supprimer)'!$C$29:$D$34,2,FALSE)</f>
        <v>1</v>
      </c>
      <c r="N219" s="202">
        <f t="shared" si="42"/>
        <v>0</v>
      </c>
      <c r="O219" s="214">
        <v>0.2</v>
      </c>
      <c r="P219" s="201">
        <f t="shared" si="40"/>
        <v>0</v>
      </c>
      <c r="T219" s="389"/>
      <c r="U219" s="389"/>
      <c r="V219" s="389"/>
      <c r="W219" s="389"/>
      <c r="X219" s="389"/>
      <c r="AB219" s="44"/>
      <c r="AC219" s="55"/>
      <c r="AD219" s="45"/>
    </row>
    <row r="220" spans="2:30" ht="12.95" customHeight="1">
      <c r="B220" s="304"/>
      <c r="C220" s="199"/>
      <c r="D220" s="199"/>
      <c r="E220" s="208"/>
      <c r="F220" s="211"/>
      <c r="G220" s="211"/>
      <c r="H220" s="211"/>
      <c r="I220" s="211"/>
      <c r="J220" s="208"/>
      <c r="K220" s="200"/>
      <c r="L220" s="200" t="s">
        <v>53</v>
      </c>
      <c r="M220" s="203">
        <f>VLOOKUP(L220,'1 (A ne pas supprimer)'!$C$29:$D$34,2,FALSE)</f>
        <v>1</v>
      </c>
      <c r="N220" s="202">
        <f t="shared" si="42"/>
        <v>0</v>
      </c>
      <c r="O220" s="214">
        <v>0.2</v>
      </c>
      <c r="P220" s="201">
        <f t="shared" si="40"/>
        <v>0</v>
      </c>
      <c r="T220" s="389"/>
      <c r="U220" s="389"/>
      <c r="V220" s="389"/>
      <c r="W220" s="389"/>
      <c r="X220" s="389"/>
      <c r="AB220" s="44"/>
      <c r="AC220" s="55"/>
      <c r="AD220" s="45"/>
    </row>
    <row r="221" spans="2:30" ht="12.95" customHeight="1">
      <c r="B221" s="304"/>
      <c r="C221" s="199"/>
      <c r="D221" s="199"/>
      <c r="E221" s="208"/>
      <c r="F221" s="211"/>
      <c r="G221" s="211"/>
      <c r="H221" s="211"/>
      <c r="I221" s="211"/>
      <c r="J221" s="208"/>
      <c r="K221" s="200"/>
      <c r="L221" s="200" t="s">
        <v>53</v>
      </c>
      <c r="M221" s="203">
        <f>VLOOKUP(L221,'1 (A ne pas supprimer)'!$C$29:$D$34,2,FALSE)</f>
        <v>1</v>
      </c>
      <c r="N221" s="202">
        <f t="shared" si="42"/>
        <v>0</v>
      </c>
      <c r="O221" s="214">
        <v>0.2</v>
      </c>
      <c r="P221" s="201">
        <f t="shared" si="40"/>
        <v>0</v>
      </c>
      <c r="T221" s="389"/>
      <c r="U221" s="389"/>
      <c r="V221" s="389"/>
      <c r="W221" s="389"/>
      <c r="X221" s="389"/>
      <c r="AB221" s="44"/>
      <c r="AC221" s="55"/>
      <c r="AD221" s="45"/>
    </row>
    <row r="222" spans="2:30" ht="12.95" customHeight="1">
      <c r="B222" s="304"/>
      <c r="C222" s="199"/>
      <c r="D222" s="199"/>
      <c r="E222" s="208"/>
      <c r="F222" s="211"/>
      <c r="G222" s="211"/>
      <c r="H222" s="211"/>
      <c r="I222" s="211"/>
      <c r="J222" s="208"/>
      <c r="K222" s="200"/>
      <c r="L222" s="200" t="s">
        <v>53</v>
      </c>
      <c r="M222" s="203">
        <f>VLOOKUP(L222,'1 (A ne pas supprimer)'!$C$29:$D$34,2,FALSE)</f>
        <v>1</v>
      </c>
      <c r="N222" s="202">
        <f t="shared" si="42"/>
        <v>0</v>
      </c>
      <c r="O222" s="214">
        <v>0.2</v>
      </c>
      <c r="P222" s="201">
        <f t="shared" si="40"/>
        <v>0</v>
      </c>
      <c r="T222" s="389"/>
      <c r="U222" s="389"/>
      <c r="V222" s="389"/>
      <c r="W222" s="389"/>
      <c r="X222" s="389"/>
      <c r="AB222" s="44"/>
      <c r="AC222" s="55"/>
      <c r="AD222" s="45"/>
    </row>
    <row r="223" spans="2:30" ht="12.95" customHeight="1">
      <c r="B223" s="304"/>
      <c r="C223" s="199"/>
      <c r="D223" s="199"/>
      <c r="E223" s="208"/>
      <c r="F223" s="211"/>
      <c r="G223" s="211"/>
      <c r="H223" s="211"/>
      <c r="I223" s="211"/>
      <c r="J223" s="208"/>
      <c r="K223" s="200"/>
      <c r="L223" s="200" t="s">
        <v>53</v>
      </c>
      <c r="M223" s="203">
        <f>VLOOKUP(L223,'1 (A ne pas supprimer)'!$C$29:$D$34,2,FALSE)</f>
        <v>1</v>
      </c>
      <c r="N223" s="202">
        <f t="shared" si="42"/>
        <v>0</v>
      </c>
      <c r="O223" s="214">
        <v>0.2</v>
      </c>
      <c r="P223" s="201">
        <f t="shared" si="40"/>
        <v>0</v>
      </c>
      <c r="T223" s="389"/>
      <c r="U223" s="389"/>
      <c r="V223" s="389"/>
      <c r="W223" s="389"/>
      <c r="X223" s="389"/>
      <c r="AB223" s="44"/>
      <c r="AC223" s="55"/>
      <c r="AD223" s="45"/>
    </row>
    <row r="224" spans="2:30" ht="12.95" customHeight="1">
      <c r="B224" s="304"/>
      <c r="C224" s="199"/>
      <c r="D224" s="199"/>
      <c r="E224" s="208"/>
      <c r="F224" s="211"/>
      <c r="G224" s="211"/>
      <c r="H224" s="211"/>
      <c r="I224" s="211"/>
      <c r="J224" s="208"/>
      <c r="K224" s="200"/>
      <c r="L224" s="200" t="s">
        <v>53</v>
      </c>
      <c r="M224" s="203">
        <f>VLOOKUP(L224,'1 (A ne pas supprimer)'!$C$29:$D$34,2,FALSE)</f>
        <v>1</v>
      </c>
      <c r="N224" s="202">
        <f t="shared" si="41"/>
        <v>0</v>
      </c>
      <c r="O224" s="214">
        <v>0.2</v>
      </c>
      <c r="P224" s="201">
        <f t="shared" si="40"/>
        <v>0</v>
      </c>
      <c r="T224" s="389"/>
      <c r="U224" s="389"/>
      <c r="V224" s="389"/>
      <c r="W224" s="389"/>
      <c r="X224" s="389"/>
      <c r="AB224" s="44"/>
      <c r="AC224" s="55"/>
      <c r="AD224" s="45"/>
    </row>
    <row r="225" spans="2:30" ht="12.95" customHeight="1">
      <c r="B225" s="304"/>
      <c r="C225" s="199"/>
      <c r="D225" s="199"/>
      <c r="E225" s="208"/>
      <c r="F225" s="211"/>
      <c r="G225" s="211"/>
      <c r="H225" s="211"/>
      <c r="I225" s="211"/>
      <c r="J225" s="208"/>
      <c r="K225" s="200"/>
      <c r="L225" s="200" t="s">
        <v>53</v>
      </c>
      <c r="M225" s="203">
        <f>VLOOKUP(L225,'1 (A ne pas supprimer)'!$C$29:$D$34,2,FALSE)</f>
        <v>1</v>
      </c>
      <c r="N225" s="202">
        <f t="shared" si="41"/>
        <v>0</v>
      </c>
      <c r="O225" s="214">
        <v>0.2</v>
      </c>
      <c r="P225" s="201">
        <f t="shared" si="40"/>
        <v>0</v>
      </c>
      <c r="T225" s="389"/>
      <c r="U225" s="389"/>
      <c r="V225" s="389"/>
      <c r="W225" s="389"/>
      <c r="X225" s="389"/>
      <c r="AB225" s="44"/>
      <c r="AC225" s="55"/>
      <c r="AD225" s="45"/>
    </row>
    <row r="226" spans="2:30" ht="12.95" customHeight="1">
      <c r="B226" s="304"/>
      <c r="C226" s="199"/>
      <c r="D226" s="199"/>
      <c r="E226" s="208"/>
      <c r="F226" s="211"/>
      <c r="G226" s="211"/>
      <c r="H226" s="211"/>
      <c r="I226" s="211"/>
      <c r="J226" s="208"/>
      <c r="K226" s="200"/>
      <c r="L226" s="200" t="s">
        <v>53</v>
      </c>
      <c r="M226" s="203">
        <f>VLOOKUP(L226,'1 (A ne pas supprimer)'!$C$29:$D$34,2,FALSE)</f>
        <v>1</v>
      </c>
      <c r="N226" s="202">
        <f t="shared" si="41"/>
        <v>0</v>
      </c>
      <c r="O226" s="214">
        <v>0.2</v>
      </c>
      <c r="P226" s="201">
        <f t="shared" si="40"/>
        <v>0</v>
      </c>
      <c r="T226" s="389"/>
      <c r="U226" s="389"/>
      <c r="V226" s="389"/>
      <c r="W226" s="389"/>
      <c r="X226" s="389"/>
      <c r="AB226" s="44"/>
      <c r="AC226" s="55"/>
      <c r="AD226" s="45"/>
    </row>
    <row r="227" spans="2:30" ht="12.95" customHeight="1">
      <c r="B227" s="304"/>
      <c r="C227" s="199"/>
      <c r="D227" s="199"/>
      <c r="E227" s="208"/>
      <c r="F227" s="211"/>
      <c r="G227" s="211"/>
      <c r="H227" s="211"/>
      <c r="I227" s="211"/>
      <c r="J227" s="208"/>
      <c r="K227" s="200"/>
      <c r="L227" s="200" t="s">
        <v>53</v>
      </c>
      <c r="M227" s="203">
        <f>VLOOKUP(L227,'1 (A ne pas supprimer)'!$C$29:$D$34,2,FALSE)</f>
        <v>1</v>
      </c>
      <c r="N227" s="202">
        <f t="shared" si="41"/>
        <v>0</v>
      </c>
      <c r="O227" s="214">
        <v>0.2</v>
      </c>
      <c r="P227" s="201">
        <f t="shared" si="40"/>
        <v>0</v>
      </c>
      <c r="T227" s="389"/>
      <c r="U227" s="389"/>
      <c r="V227" s="389"/>
      <c r="W227" s="389"/>
      <c r="X227" s="389"/>
      <c r="AB227" s="44"/>
      <c r="AC227" s="55"/>
      <c r="AD227" s="45"/>
    </row>
    <row r="228" spans="2:30" ht="12.95" customHeight="1">
      <c r="B228" s="304"/>
      <c r="C228" s="199"/>
      <c r="D228" s="199"/>
      <c r="E228" s="208"/>
      <c r="F228" s="211"/>
      <c r="G228" s="211"/>
      <c r="H228" s="211"/>
      <c r="I228" s="211"/>
      <c r="J228" s="208"/>
      <c r="K228" s="200"/>
      <c r="L228" s="200" t="s">
        <v>53</v>
      </c>
      <c r="M228" s="203">
        <f>VLOOKUP(L228,'1 (A ne pas supprimer)'!$C$29:$D$34,2,FALSE)</f>
        <v>1</v>
      </c>
      <c r="N228" s="202">
        <f>M228*K228</f>
        <v>0</v>
      </c>
      <c r="O228" s="214">
        <v>0.2</v>
      </c>
      <c r="P228" s="201">
        <f t="shared" si="40"/>
        <v>0</v>
      </c>
      <c r="T228" s="389"/>
      <c r="U228" s="389"/>
      <c r="V228" s="389"/>
      <c r="W228" s="389"/>
      <c r="X228" s="389"/>
      <c r="AB228" s="46"/>
      <c r="AC228" s="55"/>
      <c r="AD228" s="59"/>
    </row>
    <row r="229" spans="2:30" ht="12.95" customHeight="1">
      <c r="B229" s="304"/>
      <c r="C229" s="199"/>
      <c r="D229" s="199"/>
      <c r="E229" s="208"/>
      <c r="F229" s="211"/>
      <c r="G229" s="211"/>
      <c r="H229" s="211"/>
      <c r="I229" s="211"/>
      <c r="J229" s="208"/>
      <c r="K229" s="200"/>
      <c r="L229" s="200" t="s">
        <v>53</v>
      </c>
      <c r="M229" s="203">
        <f>VLOOKUP(L229,'1 (A ne pas supprimer)'!$C$29:$D$34,2,FALSE)</f>
        <v>1</v>
      </c>
      <c r="N229" s="202">
        <f>M229*K229</f>
        <v>0</v>
      </c>
      <c r="O229" s="214">
        <v>0.2</v>
      </c>
      <c r="P229" s="201">
        <f t="shared" si="40"/>
        <v>0</v>
      </c>
      <c r="T229" s="389"/>
      <c r="U229" s="389"/>
      <c r="V229" s="389"/>
      <c r="W229" s="389"/>
      <c r="X229" s="389"/>
      <c r="AB229" s="46"/>
      <c r="AC229" s="55"/>
      <c r="AD229" s="59"/>
    </row>
    <row r="230" spans="2:30" ht="12.95" customHeight="1">
      <c r="B230" s="304"/>
      <c r="C230" s="199"/>
      <c r="D230" s="199"/>
      <c r="E230" s="208"/>
      <c r="F230" s="211"/>
      <c r="G230" s="211"/>
      <c r="H230" s="211"/>
      <c r="I230" s="211"/>
      <c r="J230" s="208"/>
      <c r="K230" s="200"/>
      <c r="L230" s="200" t="s">
        <v>53</v>
      </c>
      <c r="M230" s="203">
        <f>VLOOKUP(L230,'1 (A ne pas supprimer)'!$C$29:$D$34,2,FALSE)</f>
        <v>1</v>
      </c>
      <c r="N230" s="202">
        <f>M230*K230</f>
        <v>0</v>
      </c>
      <c r="O230" s="214">
        <v>0.2</v>
      </c>
      <c r="P230" s="201">
        <f t="shared" ref="P230:P259" si="43">N230*(1+O230)</f>
        <v>0</v>
      </c>
      <c r="T230" s="389"/>
      <c r="U230" s="389"/>
      <c r="V230" s="389"/>
      <c r="W230" s="389"/>
      <c r="X230" s="389"/>
      <c r="AB230" s="44"/>
      <c r="AC230" s="55"/>
      <c r="AD230" s="45"/>
    </row>
    <row r="231" spans="2:30" ht="12.95" customHeight="1">
      <c r="B231" s="304"/>
      <c r="C231" s="199"/>
      <c r="D231" s="199"/>
      <c r="E231" s="208"/>
      <c r="F231" s="211"/>
      <c r="G231" s="211"/>
      <c r="H231" s="211"/>
      <c r="I231" s="211"/>
      <c r="J231" s="208"/>
      <c r="K231" s="200"/>
      <c r="L231" s="200" t="s">
        <v>53</v>
      </c>
      <c r="M231" s="203">
        <f>VLOOKUP(L231,'1 (A ne pas supprimer)'!$C$29:$D$34,2,FALSE)</f>
        <v>1</v>
      </c>
      <c r="N231" s="202">
        <f>M231*K231</f>
        <v>0</v>
      </c>
      <c r="O231" s="214">
        <v>0.2</v>
      </c>
      <c r="P231" s="201">
        <f t="shared" si="43"/>
        <v>0</v>
      </c>
      <c r="T231" s="389"/>
      <c r="U231" s="389"/>
      <c r="V231" s="389"/>
      <c r="W231" s="389"/>
      <c r="X231" s="389"/>
      <c r="AB231" s="44"/>
      <c r="AC231" s="55"/>
      <c r="AD231" s="45"/>
    </row>
    <row r="232" spans="2:30" ht="12.95" customHeight="1">
      <c r="B232" s="304"/>
      <c r="C232" s="199"/>
      <c r="D232" s="199"/>
      <c r="E232" s="208"/>
      <c r="F232" s="211"/>
      <c r="G232" s="211"/>
      <c r="H232" s="211"/>
      <c r="I232" s="211"/>
      <c r="J232" s="208"/>
      <c r="K232" s="200"/>
      <c r="L232" s="200" t="s">
        <v>53</v>
      </c>
      <c r="M232" s="203">
        <f>VLOOKUP(L232,'1 (A ne pas supprimer)'!$C$29:$D$34,2,FALSE)</f>
        <v>1</v>
      </c>
      <c r="N232" s="202">
        <f t="shared" ref="N232:N257" si="44">M232*K232</f>
        <v>0</v>
      </c>
      <c r="O232" s="214">
        <v>0.2</v>
      </c>
      <c r="P232" s="201">
        <f t="shared" si="43"/>
        <v>0</v>
      </c>
      <c r="T232" s="389"/>
      <c r="U232" s="389"/>
      <c r="V232" s="389"/>
      <c r="W232" s="389"/>
      <c r="X232" s="389"/>
      <c r="AB232" s="44"/>
      <c r="AC232" s="55"/>
      <c r="AD232" s="45"/>
    </row>
    <row r="233" spans="2:30" ht="12.95" customHeight="1">
      <c r="B233" s="304"/>
      <c r="C233" s="199"/>
      <c r="D233" s="199"/>
      <c r="E233" s="208"/>
      <c r="F233" s="211"/>
      <c r="G233" s="211"/>
      <c r="H233" s="211"/>
      <c r="I233" s="211"/>
      <c r="J233" s="208"/>
      <c r="K233" s="200"/>
      <c r="L233" s="200" t="s">
        <v>53</v>
      </c>
      <c r="M233" s="203">
        <f>VLOOKUP(L233,'1 (A ne pas supprimer)'!$C$29:$D$34,2,FALSE)</f>
        <v>1</v>
      </c>
      <c r="N233" s="202">
        <f t="shared" si="44"/>
        <v>0</v>
      </c>
      <c r="O233" s="214">
        <v>0.2</v>
      </c>
      <c r="P233" s="201">
        <f t="shared" si="43"/>
        <v>0</v>
      </c>
      <c r="T233" s="389"/>
      <c r="U233" s="389"/>
      <c r="V233" s="389"/>
      <c r="W233" s="389"/>
      <c r="X233" s="389"/>
      <c r="AB233" s="44"/>
      <c r="AC233" s="55"/>
      <c r="AD233" s="45"/>
    </row>
    <row r="234" spans="2:30" ht="12.95" customHeight="1">
      <c r="B234" s="304"/>
      <c r="C234" s="199"/>
      <c r="D234" s="199"/>
      <c r="E234" s="208"/>
      <c r="F234" s="211"/>
      <c r="G234" s="211"/>
      <c r="H234" s="211"/>
      <c r="I234" s="211"/>
      <c r="J234" s="208"/>
      <c r="K234" s="200"/>
      <c r="L234" s="200" t="s">
        <v>53</v>
      </c>
      <c r="M234" s="203">
        <f>VLOOKUP(L234,'1 (A ne pas supprimer)'!$C$29:$D$34,2,FALSE)</f>
        <v>1</v>
      </c>
      <c r="N234" s="202">
        <f t="shared" ref="N234:N253" si="45">M234*K234</f>
        <v>0</v>
      </c>
      <c r="O234" s="214">
        <v>0.2</v>
      </c>
      <c r="P234" s="201">
        <f t="shared" si="43"/>
        <v>0</v>
      </c>
      <c r="T234" s="389"/>
      <c r="U234" s="389"/>
      <c r="V234" s="389"/>
      <c r="W234" s="389"/>
      <c r="X234" s="389"/>
      <c r="AB234" s="44"/>
      <c r="AC234" s="55"/>
      <c r="AD234" s="45"/>
    </row>
    <row r="235" spans="2:30" ht="12.95" customHeight="1">
      <c r="B235" s="304"/>
      <c r="C235" s="199"/>
      <c r="D235" s="199"/>
      <c r="E235" s="208"/>
      <c r="F235" s="211"/>
      <c r="G235" s="211"/>
      <c r="H235" s="211"/>
      <c r="I235" s="211"/>
      <c r="J235" s="208"/>
      <c r="K235" s="200"/>
      <c r="L235" s="200" t="s">
        <v>53</v>
      </c>
      <c r="M235" s="203">
        <f>VLOOKUP(L235,'1 (A ne pas supprimer)'!$C$29:$D$34,2,FALSE)</f>
        <v>1</v>
      </c>
      <c r="N235" s="202">
        <f t="shared" si="45"/>
        <v>0</v>
      </c>
      <c r="O235" s="214">
        <v>0.2</v>
      </c>
      <c r="P235" s="201">
        <f t="shared" si="43"/>
        <v>0</v>
      </c>
      <c r="T235" s="389"/>
      <c r="U235" s="389"/>
      <c r="V235" s="389"/>
      <c r="W235" s="389"/>
      <c r="X235" s="389"/>
      <c r="AB235" s="44"/>
      <c r="AC235" s="55"/>
      <c r="AD235" s="45"/>
    </row>
    <row r="236" spans="2:30" ht="12.95" customHeight="1">
      <c r="B236" s="304"/>
      <c r="C236" s="199"/>
      <c r="D236" s="199"/>
      <c r="E236" s="208"/>
      <c r="F236" s="211"/>
      <c r="G236" s="211"/>
      <c r="H236" s="211"/>
      <c r="I236" s="211"/>
      <c r="J236" s="208"/>
      <c r="K236" s="200"/>
      <c r="L236" s="200" t="s">
        <v>53</v>
      </c>
      <c r="M236" s="203">
        <f>VLOOKUP(L236,'1 (A ne pas supprimer)'!$C$29:$D$34,2,FALSE)</f>
        <v>1</v>
      </c>
      <c r="N236" s="202">
        <f t="shared" si="45"/>
        <v>0</v>
      </c>
      <c r="O236" s="214">
        <v>0.2</v>
      </c>
      <c r="P236" s="201">
        <f t="shared" si="43"/>
        <v>0</v>
      </c>
      <c r="T236" s="389"/>
      <c r="U236" s="389"/>
      <c r="V236" s="389"/>
      <c r="W236" s="389"/>
      <c r="X236" s="389"/>
      <c r="AB236" s="44"/>
      <c r="AC236" s="55"/>
      <c r="AD236" s="45"/>
    </row>
    <row r="237" spans="2:30" ht="12.95" customHeight="1">
      <c r="B237" s="304"/>
      <c r="C237" s="199"/>
      <c r="D237" s="199"/>
      <c r="E237" s="208"/>
      <c r="F237" s="211"/>
      <c r="G237" s="211"/>
      <c r="H237" s="211"/>
      <c r="I237" s="211"/>
      <c r="J237" s="208"/>
      <c r="K237" s="200"/>
      <c r="L237" s="200" t="s">
        <v>53</v>
      </c>
      <c r="M237" s="203">
        <f>VLOOKUP(L237,'1 (A ne pas supprimer)'!$C$29:$D$34,2,FALSE)</f>
        <v>1</v>
      </c>
      <c r="N237" s="202">
        <f t="shared" si="45"/>
        <v>0</v>
      </c>
      <c r="O237" s="214">
        <v>0.2</v>
      </c>
      <c r="P237" s="201">
        <f t="shared" si="43"/>
        <v>0</v>
      </c>
      <c r="T237" s="389"/>
      <c r="U237" s="389"/>
      <c r="V237" s="389"/>
      <c r="W237" s="389"/>
      <c r="X237" s="389"/>
      <c r="AB237" s="44"/>
      <c r="AC237" s="55"/>
      <c r="AD237" s="45"/>
    </row>
    <row r="238" spans="2:30" ht="12.95" customHeight="1">
      <c r="B238" s="304"/>
      <c r="C238" s="199"/>
      <c r="D238" s="199"/>
      <c r="E238" s="208"/>
      <c r="F238" s="211"/>
      <c r="G238" s="211"/>
      <c r="H238" s="211"/>
      <c r="I238" s="211"/>
      <c r="J238" s="208"/>
      <c r="K238" s="200"/>
      <c r="L238" s="200" t="s">
        <v>53</v>
      </c>
      <c r="M238" s="203">
        <f>VLOOKUP(L238,'1 (A ne pas supprimer)'!$C$29:$D$34,2,FALSE)</f>
        <v>1</v>
      </c>
      <c r="N238" s="202">
        <f t="shared" si="45"/>
        <v>0</v>
      </c>
      <c r="O238" s="214">
        <v>0.2</v>
      </c>
      <c r="P238" s="201">
        <f t="shared" si="43"/>
        <v>0</v>
      </c>
      <c r="T238" s="389"/>
      <c r="U238" s="389"/>
      <c r="V238" s="389"/>
      <c r="W238" s="389"/>
      <c r="X238" s="389"/>
      <c r="AB238" s="44"/>
      <c r="AC238" s="55"/>
      <c r="AD238" s="45"/>
    </row>
    <row r="239" spans="2:30" ht="12.95" customHeight="1">
      <c r="B239" s="304"/>
      <c r="C239" s="199"/>
      <c r="D239" s="199"/>
      <c r="E239" s="208"/>
      <c r="F239" s="211"/>
      <c r="G239" s="211"/>
      <c r="H239" s="211"/>
      <c r="I239" s="211"/>
      <c r="J239" s="208"/>
      <c r="K239" s="200"/>
      <c r="L239" s="200" t="s">
        <v>53</v>
      </c>
      <c r="M239" s="203">
        <f>VLOOKUP(L239,'1 (A ne pas supprimer)'!$C$29:$D$34,2,FALSE)</f>
        <v>1</v>
      </c>
      <c r="N239" s="202">
        <f t="shared" si="45"/>
        <v>0</v>
      </c>
      <c r="O239" s="214">
        <v>0.2</v>
      </c>
      <c r="P239" s="201">
        <f t="shared" si="43"/>
        <v>0</v>
      </c>
      <c r="T239" s="389"/>
      <c r="U239" s="389"/>
      <c r="V239" s="389"/>
      <c r="W239" s="389"/>
      <c r="X239" s="389"/>
      <c r="AB239" s="44"/>
      <c r="AC239" s="55"/>
      <c r="AD239" s="45"/>
    </row>
    <row r="240" spans="2:30" ht="12.95" customHeight="1">
      <c r="B240" s="304"/>
      <c r="C240" s="199"/>
      <c r="D240" s="199"/>
      <c r="E240" s="208"/>
      <c r="F240" s="211"/>
      <c r="G240" s="211"/>
      <c r="H240" s="211"/>
      <c r="I240" s="211"/>
      <c r="J240" s="208"/>
      <c r="K240" s="200"/>
      <c r="L240" s="200" t="s">
        <v>53</v>
      </c>
      <c r="M240" s="203">
        <f>VLOOKUP(L240,'1 (A ne pas supprimer)'!$C$29:$D$34,2,FALSE)</f>
        <v>1</v>
      </c>
      <c r="N240" s="202">
        <f t="shared" si="45"/>
        <v>0</v>
      </c>
      <c r="O240" s="214">
        <v>0.2</v>
      </c>
      <c r="P240" s="201">
        <f t="shared" si="43"/>
        <v>0</v>
      </c>
      <c r="T240" s="389"/>
      <c r="U240" s="389"/>
      <c r="V240" s="389"/>
      <c r="W240" s="389"/>
      <c r="X240" s="389"/>
      <c r="AB240" s="44"/>
      <c r="AC240" s="55"/>
      <c r="AD240" s="45"/>
    </row>
    <row r="241" spans="2:30" ht="12.95" customHeight="1">
      <c r="B241" s="304"/>
      <c r="C241" s="199"/>
      <c r="D241" s="199"/>
      <c r="E241" s="208"/>
      <c r="F241" s="211"/>
      <c r="G241" s="211"/>
      <c r="H241" s="211"/>
      <c r="I241" s="211"/>
      <c r="J241" s="208"/>
      <c r="K241" s="200"/>
      <c r="L241" s="200" t="s">
        <v>53</v>
      </c>
      <c r="M241" s="203">
        <f>VLOOKUP(L241,'1 (A ne pas supprimer)'!$C$29:$D$34,2,FALSE)</f>
        <v>1</v>
      </c>
      <c r="N241" s="202">
        <f t="shared" si="45"/>
        <v>0</v>
      </c>
      <c r="O241" s="214">
        <v>0.2</v>
      </c>
      <c r="P241" s="201">
        <f t="shared" si="43"/>
        <v>0</v>
      </c>
      <c r="T241" s="389"/>
      <c r="U241" s="389"/>
      <c r="V241" s="389"/>
      <c r="W241" s="389"/>
      <c r="X241" s="389"/>
      <c r="AB241" s="44"/>
      <c r="AC241" s="55"/>
      <c r="AD241" s="45"/>
    </row>
    <row r="242" spans="2:30" ht="12.95" customHeight="1">
      <c r="B242" s="304"/>
      <c r="C242" s="199"/>
      <c r="D242" s="199"/>
      <c r="E242" s="208"/>
      <c r="F242" s="211"/>
      <c r="G242" s="211"/>
      <c r="H242" s="211"/>
      <c r="I242" s="211"/>
      <c r="J242" s="208"/>
      <c r="K242" s="200"/>
      <c r="L242" s="200" t="s">
        <v>53</v>
      </c>
      <c r="M242" s="203">
        <f>VLOOKUP(L242,'1 (A ne pas supprimer)'!$C$29:$D$34,2,FALSE)</f>
        <v>1</v>
      </c>
      <c r="N242" s="202">
        <f t="shared" si="45"/>
        <v>0</v>
      </c>
      <c r="O242" s="214">
        <v>0.2</v>
      </c>
      <c r="P242" s="201">
        <f t="shared" si="43"/>
        <v>0</v>
      </c>
      <c r="T242" s="389"/>
      <c r="U242" s="389"/>
      <c r="V242" s="389"/>
      <c r="W242" s="389"/>
      <c r="X242" s="389"/>
      <c r="AB242" s="44"/>
      <c r="AC242" s="55"/>
      <c r="AD242" s="45"/>
    </row>
    <row r="243" spans="2:30" ht="12.95" customHeight="1">
      <c r="B243" s="304"/>
      <c r="C243" s="199"/>
      <c r="D243" s="199"/>
      <c r="E243" s="208"/>
      <c r="F243" s="211"/>
      <c r="G243" s="211"/>
      <c r="H243" s="211"/>
      <c r="I243" s="211"/>
      <c r="J243" s="208"/>
      <c r="K243" s="200"/>
      <c r="L243" s="200" t="s">
        <v>53</v>
      </c>
      <c r="M243" s="203">
        <f>VLOOKUP(L243,'1 (A ne pas supprimer)'!$C$29:$D$34,2,FALSE)</f>
        <v>1</v>
      </c>
      <c r="N243" s="202">
        <f t="shared" si="45"/>
        <v>0</v>
      </c>
      <c r="O243" s="214">
        <v>0.2</v>
      </c>
      <c r="P243" s="201">
        <f t="shared" si="43"/>
        <v>0</v>
      </c>
      <c r="T243" s="389"/>
      <c r="U243" s="389"/>
      <c r="V243" s="389"/>
      <c r="W243" s="389"/>
      <c r="X243" s="389"/>
      <c r="AB243" s="44"/>
      <c r="AC243" s="55"/>
      <c r="AD243" s="45"/>
    </row>
    <row r="244" spans="2:30" ht="12.95" customHeight="1">
      <c r="B244" s="304"/>
      <c r="C244" s="199"/>
      <c r="D244" s="199"/>
      <c r="E244" s="208"/>
      <c r="F244" s="211"/>
      <c r="G244" s="211"/>
      <c r="H244" s="211"/>
      <c r="I244" s="211"/>
      <c r="J244" s="208"/>
      <c r="K244" s="200"/>
      <c r="L244" s="200" t="s">
        <v>53</v>
      </c>
      <c r="M244" s="203">
        <f>VLOOKUP(L244,'1 (A ne pas supprimer)'!$C$29:$D$34,2,FALSE)</f>
        <v>1</v>
      </c>
      <c r="N244" s="202">
        <f t="shared" si="45"/>
        <v>0</v>
      </c>
      <c r="O244" s="214">
        <v>0.2</v>
      </c>
      <c r="P244" s="201">
        <f t="shared" si="43"/>
        <v>0</v>
      </c>
      <c r="T244" s="389"/>
      <c r="U244" s="389"/>
      <c r="V244" s="389"/>
      <c r="W244" s="389"/>
      <c r="X244" s="389"/>
      <c r="AB244" s="44"/>
      <c r="AC244" s="55"/>
      <c r="AD244" s="45"/>
    </row>
    <row r="245" spans="2:30" ht="12.95" customHeight="1">
      <c r="B245" s="304"/>
      <c r="C245" s="199"/>
      <c r="D245" s="199"/>
      <c r="E245" s="208"/>
      <c r="F245" s="211"/>
      <c r="G245" s="211"/>
      <c r="H245" s="211"/>
      <c r="I245" s="211"/>
      <c r="J245" s="208"/>
      <c r="K245" s="200"/>
      <c r="L245" s="200" t="s">
        <v>53</v>
      </c>
      <c r="M245" s="203">
        <f>VLOOKUP(L245,'1 (A ne pas supprimer)'!$C$29:$D$34,2,FALSE)</f>
        <v>1</v>
      </c>
      <c r="N245" s="202">
        <f t="shared" si="45"/>
        <v>0</v>
      </c>
      <c r="O245" s="214">
        <v>0.2</v>
      </c>
      <c r="P245" s="201">
        <f t="shared" si="43"/>
        <v>0</v>
      </c>
      <c r="T245" s="389"/>
      <c r="U245" s="389"/>
      <c r="V245" s="389"/>
      <c r="W245" s="389"/>
      <c r="X245" s="389"/>
      <c r="AB245" s="44"/>
      <c r="AC245" s="55"/>
      <c r="AD245" s="45"/>
    </row>
    <row r="246" spans="2:30" ht="12.95" customHeight="1">
      <c r="B246" s="304"/>
      <c r="C246" s="199"/>
      <c r="D246" s="199"/>
      <c r="E246" s="208"/>
      <c r="F246" s="211"/>
      <c r="G246" s="211"/>
      <c r="H246" s="211"/>
      <c r="I246" s="211"/>
      <c r="J246" s="208"/>
      <c r="K246" s="200"/>
      <c r="L246" s="200" t="s">
        <v>53</v>
      </c>
      <c r="M246" s="203">
        <f>VLOOKUP(L246,'1 (A ne pas supprimer)'!$C$29:$D$34,2,FALSE)</f>
        <v>1</v>
      </c>
      <c r="N246" s="202">
        <f t="shared" si="45"/>
        <v>0</v>
      </c>
      <c r="O246" s="214">
        <v>0.2</v>
      </c>
      <c r="P246" s="201">
        <f t="shared" si="43"/>
        <v>0</v>
      </c>
      <c r="T246" s="389"/>
      <c r="U246" s="389"/>
      <c r="V246" s="389"/>
      <c r="W246" s="389"/>
      <c r="X246" s="389"/>
      <c r="AB246" s="44"/>
      <c r="AC246" s="55"/>
      <c r="AD246" s="45"/>
    </row>
    <row r="247" spans="2:30" ht="12.95" customHeight="1">
      <c r="B247" s="304"/>
      <c r="C247" s="199"/>
      <c r="D247" s="199"/>
      <c r="E247" s="208"/>
      <c r="F247" s="211"/>
      <c r="G247" s="211"/>
      <c r="H247" s="211"/>
      <c r="I247" s="211"/>
      <c r="J247" s="208"/>
      <c r="K247" s="200"/>
      <c r="L247" s="200" t="s">
        <v>53</v>
      </c>
      <c r="M247" s="203">
        <f>VLOOKUP(L247,'1 (A ne pas supprimer)'!$C$29:$D$34,2,FALSE)</f>
        <v>1</v>
      </c>
      <c r="N247" s="202">
        <f t="shared" si="45"/>
        <v>0</v>
      </c>
      <c r="O247" s="214">
        <v>0.2</v>
      </c>
      <c r="P247" s="201">
        <f t="shared" si="43"/>
        <v>0</v>
      </c>
      <c r="T247" s="389"/>
      <c r="U247" s="389"/>
      <c r="V247" s="389"/>
      <c r="W247" s="389"/>
      <c r="X247" s="389"/>
      <c r="AB247" s="44"/>
      <c r="AC247" s="55"/>
      <c r="AD247" s="45"/>
    </row>
    <row r="248" spans="2:30" ht="12.95" customHeight="1">
      <c r="B248" s="304"/>
      <c r="C248" s="199"/>
      <c r="D248" s="199"/>
      <c r="E248" s="208"/>
      <c r="F248" s="211"/>
      <c r="G248" s="211"/>
      <c r="H248" s="211"/>
      <c r="I248" s="211"/>
      <c r="J248" s="208"/>
      <c r="K248" s="200"/>
      <c r="L248" s="200" t="s">
        <v>53</v>
      </c>
      <c r="M248" s="203">
        <f>VLOOKUP(L248,'1 (A ne pas supprimer)'!$C$29:$D$34,2,FALSE)</f>
        <v>1</v>
      </c>
      <c r="N248" s="202">
        <f t="shared" si="45"/>
        <v>0</v>
      </c>
      <c r="O248" s="214">
        <v>0.2</v>
      </c>
      <c r="P248" s="201">
        <f t="shared" si="43"/>
        <v>0</v>
      </c>
      <c r="T248" s="389"/>
      <c r="U248" s="389"/>
      <c r="V248" s="389"/>
      <c r="W248" s="389"/>
      <c r="X248" s="389"/>
      <c r="AB248" s="44"/>
      <c r="AC248" s="55"/>
      <c r="AD248" s="45"/>
    </row>
    <row r="249" spans="2:30" ht="12.95" customHeight="1">
      <c r="B249" s="304"/>
      <c r="C249" s="199"/>
      <c r="D249" s="199"/>
      <c r="E249" s="208"/>
      <c r="F249" s="211"/>
      <c r="G249" s="211"/>
      <c r="H249" s="211"/>
      <c r="I249" s="211"/>
      <c r="J249" s="208"/>
      <c r="K249" s="200"/>
      <c r="L249" s="200" t="s">
        <v>53</v>
      </c>
      <c r="M249" s="203">
        <f>VLOOKUP(L249,'1 (A ne pas supprimer)'!$C$29:$D$34,2,FALSE)</f>
        <v>1</v>
      </c>
      <c r="N249" s="202">
        <f t="shared" si="45"/>
        <v>0</v>
      </c>
      <c r="O249" s="214">
        <v>0.2</v>
      </c>
      <c r="P249" s="201">
        <f t="shared" si="43"/>
        <v>0</v>
      </c>
      <c r="T249" s="389"/>
      <c r="U249" s="389"/>
      <c r="V249" s="389"/>
      <c r="W249" s="389"/>
      <c r="X249" s="389"/>
      <c r="AB249" s="44"/>
      <c r="AC249" s="55"/>
      <c r="AD249" s="45"/>
    </row>
    <row r="250" spans="2:30" ht="12.95" customHeight="1">
      <c r="B250" s="304"/>
      <c r="C250" s="199"/>
      <c r="D250" s="199"/>
      <c r="E250" s="208"/>
      <c r="F250" s="211"/>
      <c r="G250" s="211"/>
      <c r="H250" s="211"/>
      <c r="I250" s="211"/>
      <c r="J250" s="208"/>
      <c r="K250" s="200"/>
      <c r="L250" s="200" t="s">
        <v>53</v>
      </c>
      <c r="M250" s="203">
        <f>VLOOKUP(L250,'1 (A ne pas supprimer)'!$C$29:$D$34,2,FALSE)</f>
        <v>1</v>
      </c>
      <c r="N250" s="202">
        <f t="shared" si="45"/>
        <v>0</v>
      </c>
      <c r="O250" s="214">
        <v>0.2</v>
      </c>
      <c r="P250" s="201">
        <f t="shared" si="43"/>
        <v>0</v>
      </c>
      <c r="T250" s="389"/>
      <c r="U250" s="389"/>
      <c r="V250" s="389"/>
      <c r="W250" s="389"/>
      <c r="X250" s="389"/>
      <c r="AB250" s="44"/>
      <c r="AC250" s="55"/>
      <c r="AD250" s="45"/>
    </row>
    <row r="251" spans="2:30" ht="12.95" customHeight="1">
      <c r="B251" s="304"/>
      <c r="C251" s="199"/>
      <c r="D251" s="199"/>
      <c r="E251" s="208"/>
      <c r="F251" s="211"/>
      <c r="G251" s="211"/>
      <c r="H251" s="211"/>
      <c r="I251" s="211"/>
      <c r="J251" s="208"/>
      <c r="K251" s="200"/>
      <c r="L251" s="200" t="s">
        <v>53</v>
      </c>
      <c r="M251" s="203">
        <f>VLOOKUP(L251,'1 (A ne pas supprimer)'!$C$29:$D$34,2,FALSE)</f>
        <v>1</v>
      </c>
      <c r="N251" s="202">
        <f t="shared" si="45"/>
        <v>0</v>
      </c>
      <c r="O251" s="214">
        <v>0.2</v>
      </c>
      <c r="P251" s="201">
        <f t="shared" si="43"/>
        <v>0</v>
      </c>
      <c r="T251" s="389"/>
      <c r="U251" s="389"/>
      <c r="V251" s="389"/>
      <c r="W251" s="389"/>
      <c r="X251" s="389"/>
      <c r="AB251" s="44"/>
      <c r="AC251" s="55"/>
      <c r="AD251" s="45"/>
    </row>
    <row r="252" spans="2:30" ht="12.95" customHeight="1">
      <c r="B252" s="304"/>
      <c r="C252" s="199"/>
      <c r="D252" s="199"/>
      <c r="E252" s="208"/>
      <c r="F252" s="211"/>
      <c r="G252" s="211"/>
      <c r="H252" s="211"/>
      <c r="I252" s="211"/>
      <c r="J252" s="208"/>
      <c r="K252" s="200"/>
      <c r="L252" s="200" t="s">
        <v>53</v>
      </c>
      <c r="M252" s="203">
        <f>VLOOKUP(L252,'1 (A ne pas supprimer)'!$C$29:$D$34,2,FALSE)</f>
        <v>1</v>
      </c>
      <c r="N252" s="202">
        <f t="shared" si="45"/>
        <v>0</v>
      </c>
      <c r="O252" s="214">
        <v>0.2</v>
      </c>
      <c r="P252" s="201">
        <f t="shared" si="43"/>
        <v>0</v>
      </c>
      <c r="T252" s="389"/>
      <c r="U252" s="389"/>
      <c r="V252" s="389"/>
      <c r="W252" s="389"/>
      <c r="X252" s="389"/>
      <c r="AB252" s="44"/>
      <c r="AC252" s="55"/>
      <c r="AD252" s="45"/>
    </row>
    <row r="253" spans="2:30" ht="12.95" customHeight="1">
      <c r="B253" s="304"/>
      <c r="C253" s="199"/>
      <c r="D253" s="199"/>
      <c r="E253" s="208"/>
      <c r="F253" s="211"/>
      <c r="G253" s="211"/>
      <c r="H253" s="211"/>
      <c r="I253" s="211"/>
      <c r="J253" s="208"/>
      <c r="K253" s="200"/>
      <c r="L253" s="200" t="s">
        <v>53</v>
      </c>
      <c r="M253" s="203">
        <f>VLOOKUP(L253,'1 (A ne pas supprimer)'!$C$29:$D$34,2,FALSE)</f>
        <v>1</v>
      </c>
      <c r="N253" s="202">
        <f t="shared" si="45"/>
        <v>0</v>
      </c>
      <c r="O253" s="214">
        <v>0.2</v>
      </c>
      <c r="P253" s="201">
        <f t="shared" si="43"/>
        <v>0</v>
      </c>
      <c r="T253" s="389"/>
      <c r="U253" s="389"/>
      <c r="V253" s="389"/>
      <c r="W253" s="389"/>
      <c r="X253" s="389"/>
      <c r="AB253" s="44"/>
      <c r="AC253" s="55"/>
      <c r="AD253" s="45"/>
    </row>
    <row r="254" spans="2:30" ht="12.95" customHeight="1">
      <c r="B254" s="304"/>
      <c r="C254" s="199"/>
      <c r="D254" s="199"/>
      <c r="E254" s="208"/>
      <c r="F254" s="211"/>
      <c r="G254" s="211"/>
      <c r="H254" s="211"/>
      <c r="I254" s="211"/>
      <c r="J254" s="208"/>
      <c r="K254" s="200"/>
      <c r="L254" s="200" t="s">
        <v>53</v>
      </c>
      <c r="M254" s="203">
        <f>VLOOKUP(L254,'1 (A ne pas supprimer)'!$C$29:$D$34,2,FALSE)</f>
        <v>1</v>
      </c>
      <c r="N254" s="202">
        <f t="shared" si="44"/>
        <v>0</v>
      </c>
      <c r="O254" s="214">
        <v>0.2</v>
      </c>
      <c r="P254" s="201">
        <f t="shared" si="43"/>
        <v>0</v>
      </c>
      <c r="T254" s="389"/>
      <c r="U254" s="389"/>
      <c r="V254" s="389"/>
      <c r="W254" s="389"/>
      <c r="X254" s="389"/>
      <c r="AB254" s="44"/>
      <c r="AC254" s="55"/>
      <c r="AD254" s="45"/>
    </row>
    <row r="255" spans="2:30" ht="12.95" customHeight="1">
      <c r="B255" s="304"/>
      <c r="C255" s="199"/>
      <c r="D255" s="199"/>
      <c r="E255" s="208"/>
      <c r="F255" s="211"/>
      <c r="G255" s="211"/>
      <c r="H255" s="211"/>
      <c r="I255" s="211"/>
      <c r="J255" s="208"/>
      <c r="K255" s="200"/>
      <c r="L255" s="200" t="s">
        <v>53</v>
      </c>
      <c r="M255" s="203">
        <f>VLOOKUP(L255,'1 (A ne pas supprimer)'!$C$29:$D$34,2,FALSE)</f>
        <v>1</v>
      </c>
      <c r="N255" s="202">
        <f t="shared" si="44"/>
        <v>0</v>
      </c>
      <c r="O255" s="214">
        <v>0.2</v>
      </c>
      <c r="P255" s="201">
        <f t="shared" si="43"/>
        <v>0</v>
      </c>
      <c r="T255" s="389"/>
      <c r="U255" s="389"/>
      <c r="V255" s="389"/>
      <c r="W255" s="389"/>
      <c r="X255" s="389"/>
      <c r="AB255" s="44"/>
      <c r="AC255" s="55"/>
      <c r="AD255" s="45"/>
    </row>
    <row r="256" spans="2:30" ht="12.95" customHeight="1">
      <c r="B256" s="304"/>
      <c r="C256" s="199"/>
      <c r="D256" s="199"/>
      <c r="E256" s="208"/>
      <c r="F256" s="211"/>
      <c r="G256" s="211"/>
      <c r="H256" s="211"/>
      <c r="I256" s="211"/>
      <c r="J256" s="208"/>
      <c r="K256" s="200"/>
      <c r="L256" s="200" t="s">
        <v>53</v>
      </c>
      <c r="M256" s="203">
        <f>VLOOKUP(L256,'1 (A ne pas supprimer)'!$C$29:$D$34,2,FALSE)</f>
        <v>1</v>
      </c>
      <c r="N256" s="202">
        <f t="shared" si="44"/>
        <v>0</v>
      </c>
      <c r="O256" s="214">
        <v>0.2</v>
      </c>
      <c r="P256" s="201">
        <f t="shared" si="43"/>
        <v>0</v>
      </c>
      <c r="T256" s="389"/>
      <c r="U256" s="389"/>
      <c r="V256" s="389"/>
      <c r="W256" s="389"/>
      <c r="X256" s="389"/>
      <c r="AB256" s="44"/>
      <c r="AC256" s="55"/>
      <c r="AD256" s="45"/>
    </row>
    <row r="257" spans="2:30" ht="12.95" customHeight="1">
      <c r="B257" s="304"/>
      <c r="C257" s="199"/>
      <c r="D257" s="199"/>
      <c r="E257" s="208"/>
      <c r="F257" s="211"/>
      <c r="G257" s="211"/>
      <c r="H257" s="211"/>
      <c r="I257" s="211"/>
      <c r="J257" s="208"/>
      <c r="K257" s="200"/>
      <c r="L257" s="200" t="s">
        <v>53</v>
      </c>
      <c r="M257" s="203">
        <f>VLOOKUP(L257,'1 (A ne pas supprimer)'!$C$29:$D$34,2,FALSE)</f>
        <v>1</v>
      </c>
      <c r="N257" s="202">
        <f t="shared" si="44"/>
        <v>0</v>
      </c>
      <c r="O257" s="214">
        <v>0.2</v>
      </c>
      <c r="P257" s="201">
        <f t="shared" si="43"/>
        <v>0</v>
      </c>
      <c r="T257" s="389"/>
      <c r="U257" s="389"/>
      <c r="V257" s="389"/>
      <c r="W257" s="389"/>
      <c r="X257" s="389"/>
      <c r="AB257" s="44"/>
      <c r="AC257" s="55"/>
      <c r="AD257" s="45"/>
    </row>
    <row r="258" spans="2:30" ht="12.95" customHeight="1">
      <c r="B258" s="304"/>
      <c r="C258" s="199"/>
      <c r="D258" s="199"/>
      <c r="E258" s="208"/>
      <c r="F258" s="211"/>
      <c r="G258" s="211"/>
      <c r="H258" s="211"/>
      <c r="I258" s="211"/>
      <c r="J258" s="208"/>
      <c r="K258" s="200"/>
      <c r="L258" s="200" t="s">
        <v>53</v>
      </c>
      <c r="M258" s="203">
        <f>VLOOKUP(L258,'1 (A ne pas supprimer)'!$C$29:$D$34,2,FALSE)</f>
        <v>1</v>
      </c>
      <c r="N258" s="202">
        <f>M258*K258</f>
        <v>0</v>
      </c>
      <c r="O258" s="214">
        <v>0.2</v>
      </c>
      <c r="P258" s="201">
        <f t="shared" si="43"/>
        <v>0</v>
      </c>
      <c r="T258" s="389"/>
      <c r="U258" s="389"/>
      <c r="V258" s="389"/>
      <c r="W258" s="389"/>
      <c r="X258" s="389"/>
      <c r="AB258" s="46"/>
      <c r="AC258" s="55"/>
      <c r="AD258" s="59"/>
    </row>
    <row r="259" spans="2:30" ht="12.95" customHeight="1">
      <c r="B259" s="304"/>
      <c r="C259" s="199"/>
      <c r="D259" s="199"/>
      <c r="E259" s="208"/>
      <c r="F259" s="211"/>
      <c r="G259" s="211"/>
      <c r="H259" s="211"/>
      <c r="I259" s="211"/>
      <c r="J259" s="208"/>
      <c r="K259" s="200"/>
      <c r="L259" s="200" t="s">
        <v>53</v>
      </c>
      <c r="M259" s="203">
        <f>VLOOKUP(L259,'1 (A ne pas supprimer)'!$C$29:$D$34,2,FALSE)</f>
        <v>1</v>
      </c>
      <c r="N259" s="202">
        <f>M259*K259</f>
        <v>0</v>
      </c>
      <c r="O259" s="214">
        <v>0.2</v>
      </c>
      <c r="P259" s="201">
        <f t="shared" si="43"/>
        <v>0</v>
      </c>
      <c r="T259" s="389"/>
      <c r="U259" s="389"/>
      <c r="V259" s="389"/>
      <c r="W259" s="389"/>
      <c r="X259" s="389"/>
      <c r="AB259" s="46"/>
      <c r="AC259" s="55"/>
      <c r="AD259" s="59"/>
    </row>
    <row r="260" spans="2:30" ht="12.95" customHeight="1">
      <c r="B260" s="304"/>
      <c r="C260" s="199"/>
      <c r="D260" s="199"/>
      <c r="E260" s="208"/>
      <c r="F260" s="211"/>
      <c r="G260" s="211"/>
      <c r="H260" s="211"/>
      <c r="I260" s="211"/>
      <c r="J260" s="208"/>
      <c r="K260" s="200"/>
      <c r="L260" s="200" t="s">
        <v>53</v>
      </c>
      <c r="M260" s="203">
        <f>VLOOKUP(L260,'1 (A ne pas supprimer)'!$C$29:$D$34,2,FALSE)</f>
        <v>1</v>
      </c>
      <c r="N260" s="202">
        <f>M260*K260</f>
        <v>0</v>
      </c>
      <c r="O260" s="214">
        <v>0.2</v>
      </c>
      <c r="P260" s="201">
        <f t="shared" ref="P260:P289" si="46">N260*(1+O260)</f>
        <v>0</v>
      </c>
      <c r="T260" s="389"/>
      <c r="U260" s="389"/>
      <c r="V260" s="389"/>
      <c r="W260" s="389"/>
      <c r="X260" s="389"/>
      <c r="AB260" s="44"/>
      <c r="AC260" s="55"/>
      <c r="AD260" s="45"/>
    </row>
    <row r="261" spans="2:30" ht="12.95" customHeight="1">
      <c r="B261" s="304"/>
      <c r="C261" s="199"/>
      <c r="D261" s="199"/>
      <c r="E261" s="208"/>
      <c r="F261" s="211"/>
      <c r="G261" s="211"/>
      <c r="H261" s="211"/>
      <c r="I261" s="211"/>
      <c r="J261" s="208"/>
      <c r="K261" s="200"/>
      <c r="L261" s="200" t="s">
        <v>53</v>
      </c>
      <c r="M261" s="203">
        <f>VLOOKUP(L261,'1 (A ne pas supprimer)'!$C$29:$D$34,2,FALSE)</f>
        <v>1</v>
      </c>
      <c r="N261" s="202">
        <f>M261*K261</f>
        <v>0</v>
      </c>
      <c r="O261" s="214">
        <v>0.2</v>
      </c>
      <c r="P261" s="201">
        <f t="shared" si="46"/>
        <v>0</v>
      </c>
      <c r="T261" s="389"/>
      <c r="U261" s="389"/>
      <c r="V261" s="389"/>
      <c r="W261" s="389"/>
      <c r="X261" s="389"/>
      <c r="AB261" s="44"/>
      <c r="AC261" s="55"/>
      <c r="AD261" s="45"/>
    </row>
    <row r="262" spans="2:30" ht="12.95" customHeight="1">
      <c r="B262" s="304"/>
      <c r="C262" s="199"/>
      <c r="D262" s="199"/>
      <c r="E262" s="208"/>
      <c r="F262" s="211"/>
      <c r="G262" s="211"/>
      <c r="H262" s="211"/>
      <c r="I262" s="211"/>
      <c r="J262" s="208"/>
      <c r="K262" s="200"/>
      <c r="L262" s="200" t="s">
        <v>53</v>
      </c>
      <c r="M262" s="203">
        <f>VLOOKUP(L262,'1 (A ne pas supprimer)'!$C$29:$D$34,2,FALSE)</f>
        <v>1</v>
      </c>
      <c r="N262" s="202">
        <f t="shared" ref="N262:N287" si="47">M262*K262</f>
        <v>0</v>
      </c>
      <c r="O262" s="214">
        <v>0.2</v>
      </c>
      <c r="P262" s="201">
        <f t="shared" si="46"/>
        <v>0</v>
      </c>
      <c r="T262" s="389"/>
      <c r="U262" s="389"/>
      <c r="V262" s="389"/>
      <c r="W262" s="389"/>
      <c r="X262" s="389"/>
      <c r="AB262" s="44"/>
      <c r="AC262" s="55"/>
      <c r="AD262" s="45"/>
    </row>
    <row r="263" spans="2:30" ht="12.95" customHeight="1">
      <c r="B263" s="304"/>
      <c r="C263" s="199"/>
      <c r="D263" s="199"/>
      <c r="E263" s="208"/>
      <c r="F263" s="211"/>
      <c r="G263" s="211"/>
      <c r="H263" s="211"/>
      <c r="I263" s="211"/>
      <c r="J263" s="208"/>
      <c r="K263" s="200"/>
      <c r="L263" s="200" t="s">
        <v>53</v>
      </c>
      <c r="M263" s="203">
        <f>VLOOKUP(L263,'1 (A ne pas supprimer)'!$C$29:$D$34,2,FALSE)</f>
        <v>1</v>
      </c>
      <c r="N263" s="202">
        <f t="shared" si="47"/>
        <v>0</v>
      </c>
      <c r="O263" s="214">
        <v>0.2</v>
      </c>
      <c r="P263" s="201">
        <f t="shared" si="46"/>
        <v>0</v>
      </c>
      <c r="T263" s="389"/>
      <c r="U263" s="389"/>
      <c r="V263" s="389"/>
      <c r="W263" s="389"/>
      <c r="X263" s="389"/>
      <c r="AB263" s="44"/>
      <c r="AC263" s="55"/>
      <c r="AD263" s="45"/>
    </row>
    <row r="264" spans="2:30" ht="12.95" customHeight="1">
      <c r="B264" s="304"/>
      <c r="C264" s="199"/>
      <c r="D264" s="199"/>
      <c r="E264" s="208"/>
      <c r="F264" s="211"/>
      <c r="G264" s="211"/>
      <c r="H264" s="211"/>
      <c r="I264" s="211"/>
      <c r="J264" s="208"/>
      <c r="K264" s="200"/>
      <c r="L264" s="200" t="s">
        <v>53</v>
      </c>
      <c r="M264" s="203">
        <f>VLOOKUP(L264,'1 (A ne pas supprimer)'!$C$29:$D$34,2,FALSE)</f>
        <v>1</v>
      </c>
      <c r="N264" s="202">
        <f t="shared" si="47"/>
        <v>0</v>
      </c>
      <c r="O264" s="214">
        <v>0.2</v>
      </c>
      <c r="P264" s="201">
        <f t="shared" si="46"/>
        <v>0</v>
      </c>
      <c r="T264" s="389"/>
      <c r="U264" s="389"/>
      <c r="V264" s="389"/>
      <c r="W264" s="389"/>
      <c r="X264" s="389"/>
      <c r="AB264" s="44"/>
      <c r="AC264" s="55"/>
      <c r="AD264" s="45"/>
    </row>
    <row r="265" spans="2:30" ht="12.95" customHeight="1">
      <c r="B265" s="304"/>
      <c r="C265" s="199"/>
      <c r="D265" s="199"/>
      <c r="E265" s="208"/>
      <c r="F265" s="211"/>
      <c r="G265" s="211"/>
      <c r="H265" s="211"/>
      <c r="I265" s="211"/>
      <c r="J265" s="208"/>
      <c r="K265" s="200"/>
      <c r="L265" s="200" t="s">
        <v>53</v>
      </c>
      <c r="M265" s="203">
        <f>VLOOKUP(L265,'1 (A ne pas supprimer)'!$C$29:$D$34,2,FALSE)</f>
        <v>1</v>
      </c>
      <c r="N265" s="202">
        <f t="shared" ref="N265:N284" si="48">M265*K265</f>
        <v>0</v>
      </c>
      <c r="O265" s="214">
        <v>0.2</v>
      </c>
      <c r="P265" s="201">
        <f t="shared" si="46"/>
        <v>0</v>
      </c>
      <c r="T265" s="389"/>
      <c r="U265" s="389"/>
      <c r="V265" s="389"/>
      <c r="W265" s="389"/>
      <c r="X265" s="389"/>
      <c r="AB265" s="44"/>
      <c r="AC265" s="55"/>
      <c r="AD265" s="45"/>
    </row>
    <row r="266" spans="2:30" ht="12.95" customHeight="1">
      <c r="B266" s="304"/>
      <c r="C266" s="199"/>
      <c r="D266" s="199"/>
      <c r="E266" s="208"/>
      <c r="F266" s="211"/>
      <c r="G266" s="211"/>
      <c r="H266" s="211"/>
      <c r="I266" s="211"/>
      <c r="J266" s="208"/>
      <c r="K266" s="200"/>
      <c r="L266" s="200" t="s">
        <v>53</v>
      </c>
      <c r="M266" s="203">
        <f>VLOOKUP(L266,'1 (A ne pas supprimer)'!$C$29:$D$34,2,FALSE)</f>
        <v>1</v>
      </c>
      <c r="N266" s="202">
        <f t="shared" si="48"/>
        <v>0</v>
      </c>
      <c r="O266" s="214">
        <v>0.2</v>
      </c>
      <c r="P266" s="201">
        <f t="shared" si="46"/>
        <v>0</v>
      </c>
      <c r="T266" s="389"/>
      <c r="U266" s="389"/>
      <c r="V266" s="389"/>
      <c r="W266" s="389"/>
      <c r="X266" s="389"/>
      <c r="AB266" s="44"/>
      <c r="AC266" s="55"/>
      <c r="AD266" s="45"/>
    </row>
    <row r="267" spans="2:30" ht="12.95" customHeight="1">
      <c r="B267" s="304"/>
      <c r="C267" s="199"/>
      <c r="D267" s="199"/>
      <c r="E267" s="208"/>
      <c r="F267" s="211"/>
      <c r="G267" s="211"/>
      <c r="H267" s="211"/>
      <c r="I267" s="211"/>
      <c r="J267" s="208"/>
      <c r="K267" s="200"/>
      <c r="L267" s="200" t="s">
        <v>53</v>
      </c>
      <c r="M267" s="203">
        <f>VLOOKUP(L267,'1 (A ne pas supprimer)'!$C$29:$D$34,2,FALSE)</f>
        <v>1</v>
      </c>
      <c r="N267" s="202">
        <f t="shared" si="48"/>
        <v>0</v>
      </c>
      <c r="O267" s="214">
        <v>0.2</v>
      </c>
      <c r="P267" s="201">
        <f t="shared" si="46"/>
        <v>0</v>
      </c>
      <c r="T267" s="389"/>
      <c r="U267" s="389"/>
      <c r="V267" s="389"/>
      <c r="W267" s="389"/>
      <c r="X267" s="389"/>
      <c r="AB267" s="44"/>
      <c r="AC267" s="55"/>
      <c r="AD267" s="45"/>
    </row>
    <row r="268" spans="2:30" ht="12.95" customHeight="1">
      <c r="B268" s="304"/>
      <c r="C268" s="199"/>
      <c r="D268" s="199"/>
      <c r="E268" s="208"/>
      <c r="F268" s="211"/>
      <c r="G268" s="211"/>
      <c r="H268" s="211"/>
      <c r="I268" s="211"/>
      <c r="J268" s="208"/>
      <c r="K268" s="200"/>
      <c r="L268" s="200" t="s">
        <v>53</v>
      </c>
      <c r="M268" s="203">
        <f>VLOOKUP(L268,'1 (A ne pas supprimer)'!$C$29:$D$34,2,FALSE)</f>
        <v>1</v>
      </c>
      <c r="N268" s="202">
        <f t="shared" si="48"/>
        <v>0</v>
      </c>
      <c r="O268" s="214">
        <v>0.2</v>
      </c>
      <c r="P268" s="201">
        <f t="shared" si="46"/>
        <v>0</v>
      </c>
      <c r="T268" s="389"/>
      <c r="U268" s="389"/>
      <c r="V268" s="389"/>
      <c r="W268" s="389"/>
      <c r="X268" s="389"/>
      <c r="AB268" s="44"/>
      <c r="AC268" s="55"/>
      <c r="AD268" s="45"/>
    </row>
    <row r="269" spans="2:30" ht="12.95" customHeight="1">
      <c r="B269" s="304"/>
      <c r="C269" s="199"/>
      <c r="D269" s="199"/>
      <c r="E269" s="208"/>
      <c r="F269" s="211"/>
      <c r="G269" s="211"/>
      <c r="H269" s="211"/>
      <c r="I269" s="211"/>
      <c r="J269" s="208"/>
      <c r="K269" s="200"/>
      <c r="L269" s="200" t="s">
        <v>53</v>
      </c>
      <c r="M269" s="203">
        <f>VLOOKUP(L269,'1 (A ne pas supprimer)'!$C$29:$D$34,2,FALSE)</f>
        <v>1</v>
      </c>
      <c r="N269" s="202">
        <f t="shared" si="48"/>
        <v>0</v>
      </c>
      <c r="O269" s="214">
        <v>0.2</v>
      </c>
      <c r="P269" s="201">
        <f t="shared" si="46"/>
        <v>0</v>
      </c>
      <c r="T269" s="389"/>
      <c r="U269" s="389"/>
      <c r="V269" s="389"/>
      <c r="W269" s="389"/>
      <c r="X269" s="389"/>
      <c r="AB269" s="44"/>
      <c r="AC269" s="55"/>
      <c r="AD269" s="45"/>
    </row>
    <row r="270" spans="2:30" ht="12.95" customHeight="1">
      <c r="B270" s="304"/>
      <c r="C270" s="199"/>
      <c r="D270" s="199"/>
      <c r="E270" s="208"/>
      <c r="F270" s="211"/>
      <c r="G270" s="211"/>
      <c r="H270" s="211"/>
      <c r="I270" s="211"/>
      <c r="J270" s="208"/>
      <c r="K270" s="200"/>
      <c r="L270" s="200" t="s">
        <v>53</v>
      </c>
      <c r="M270" s="203">
        <f>VLOOKUP(L270,'1 (A ne pas supprimer)'!$C$29:$D$34,2,FALSE)</f>
        <v>1</v>
      </c>
      <c r="N270" s="202">
        <f t="shared" si="48"/>
        <v>0</v>
      </c>
      <c r="O270" s="214">
        <v>0.2</v>
      </c>
      <c r="P270" s="201">
        <f t="shared" si="46"/>
        <v>0</v>
      </c>
      <c r="T270" s="389"/>
      <c r="U270" s="389"/>
      <c r="V270" s="389"/>
      <c r="W270" s="389"/>
      <c r="X270" s="389"/>
      <c r="AB270" s="44"/>
      <c r="AC270" s="55"/>
      <c r="AD270" s="45"/>
    </row>
    <row r="271" spans="2:30" ht="12.95" customHeight="1">
      <c r="B271" s="304"/>
      <c r="C271" s="199"/>
      <c r="D271" s="199"/>
      <c r="E271" s="208"/>
      <c r="F271" s="211"/>
      <c r="G271" s="211"/>
      <c r="H271" s="211"/>
      <c r="I271" s="211"/>
      <c r="J271" s="208"/>
      <c r="K271" s="200"/>
      <c r="L271" s="200" t="s">
        <v>53</v>
      </c>
      <c r="M271" s="203">
        <f>VLOOKUP(L271,'1 (A ne pas supprimer)'!$C$29:$D$34,2,FALSE)</f>
        <v>1</v>
      </c>
      <c r="N271" s="202">
        <f t="shared" si="48"/>
        <v>0</v>
      </c>
      <c r="O271" s="214">
        <v>0.2</v>
      </c>
      <c r="P271" s="201">
        <f t="shared" si="46"/>
        <v>0</v>
      </c>
      <c r="T271" s="389"/>
      <c r="U271" s="389"/>
      <c r="V271" s="389"/>
      <c r="W271" s="389"/>
      <c r="X271" s="389"/>
      <c r="AB271" s="44"/>
      <c r="AC271" s="55"/>
      <c r="AD271" s="45"/>
    </row>
    <row r="272" spans="2:30" ht="12.95" customHeight="1">
      <c r="B272" s="304"/>
      <c r="C272" s="199"/>
      <c r="D272" s="199"/>
      <c r="E272" s="208"/>
      <c r="F272" s="211"/>
      <c r="G272" s="211"/>
      <c r="H272" s="211"/>
      <c r="I272" s="211"/>
      <c r="J272" s="208"/>
      <c r="K272" s="200"/>
      <c r="L272" s="200" t="s">
        <v>53</v>
      </c>
      <c r="M272" s="203">
        <f>VLOOKUP(L272,'1 (A ne pas supprimer)'!$C$29:$D$34,2,FALSE)</f>
        <v>1</v>
      </c>
      <c r="N272" s="202">
        <f t="shared" si="48"/>
        <v>0</v>
      </c>
      <c r="O272" s="214">
        <v>0.2</v>
      </c>
      <c r="P272" s="201">
        <f t="shared" si="46"/>
        <v>0</v>
      </c>
      <c r="T272" s="389"/>
      <c r="U272" s="389"/>
      <c r="V272" s="389"/>
      <c r="W272" s="389"/>
      <c r="X272" s="389"/>
      <c r="AB272" s="44"/>
      <c r="AC272" s="55"/>
      <c r="AD272" s="45"/>
    </row>
    <row r="273" spans="2:30" ht="12.95" customHeight="1">
      <c r="B273" s="304"/>
      <c r="C273" s="199"/>
      <c r="D273" s="199"/>
      <c r="E273" s="208"/>
      <c r="F273" s="211"/>
      <c r="G273" s="211"/>
      <c r="H273" s="211"/>
      <c r="I273" s="211"/>
      <c r="J273" s="208"/>
      <c r="K273" s="200"/>
      <c r="L273" s="200" t="s">
        <v>53</v>
      </c>
      <c r="M273" s="203">
        <f>VLOOKUP(L273,'1 (A ne pas supprimer)'!$C$29:$D$34,2,FALSE)</f>
        <v>1</v>
      </c>
      <c r="N273" s="202">
        <f t="shared" si="48"/>
        <v>0</v>
      </c>
      <c r="O273" s="214">
        <v>0.2</v>
      </c>
      <c r="P273" s="201">
        <f t="shared" si="46"/>
        <v>0</v>
      </c>
      <c r="T273" s="389"/>
      <c r="U273" s="389"/>
      <c r="V273" s="389"/>
      <c r="W273" s="389"/>
      <c r="X273" s="389"/>
      <c r="AB273" s="44"/>
      <c r="AC273" s="55"/>
      <c r="AD273" s="45"/>
    </row>
    <row r="274" spans="2:30" ht="12.95" customHeight="1">
      <c r="B274" s="304"/>
      <c r="C274" s="199"/>
      <c r="D274" s="199"/>
      <c r="E274" s="208"/>
      <c r="F274" s="211"/>
      <c r="G274" s="211"/>
      <c r="H274" s="211"/>
      <c r="I274" s="211"/>
      <c r="J274" s="208"/>
      <c r="K274" s="200"/>
      <c r="L274" s="200" t="s">
        <v>53</v>
      </c>
      <c r="M274" s="203">
        <f>VLOOKUP(L274,'1 (A ne pas supprimer)'!$C$29:$D$34,2,FALSE)</f>
        <v>1</v>
      </c>
      <c r="N274" s="202">
        <f t="shared" si="48"/>
        <v>0</v>
      </c>
      <c r="O274" s="214">
        <v>0.2</v>
      </c>
      <c r="P274" s="201">
        <f t="shared" si="46"/>
        <v>0</v>
      </c>
      <c r="T274" s="389"/>
      <c r="U274" s="389"/>
      <c r="V274" s="389"/>
      <c r="W274" s="389"/>
      <c r="X274" s="389"/>
      <c r="AB274" s="44"/>
      <c r="AC274" s="55"/>
      <c r="AD274" s="45"/>
    </row>
    <row r="275" spans="2:30" ht="12.95" customHeight="1">
      <c r="B275" s="304"/>
      <c r="C275" s="199"/>
      <c r="D275" s="199"/>
      <c r="E275" s="208"/>
      <c r="F275" s="211"/>
      <c r="G275" s="211"/>
      <c r="H275" s="211"/>
      <c r="I275" s="211"/>
      <c r="J275" s="208"/>
      <c r="K275" s="200"/>
      <c r="L275" s="200" t="s">
        <v>53</v>
      </c>
      <c r="M275" s="203">
        <f>VLOOKUP(L275,'1 (A ne pas supprimer)'!$C$29:$D$34,2,FALSE)</f>
        <v>1</v>
      </c>
      <c r="N275" s="202">
        <f t="shared" si="48"/>
        <v>0</v>
      </c>
      <c r="O275" s="214">
        <v>0.2</v>
      </c>
      <c r="P275" s="201">
        <f t="shared" si="46"/>
        <v>0</v>
      </c>
      <c r="T275" s="389"/>
      <c r="U275" s="389"/>
      <c r="V275" s="389"/>
      <c r="W275" s="389"/>
      <c r="X275" s="389"/>
      <c r="AB275" s="44"/>
      <c r="AC275" s="55"/>
      <c r="AD275" s="45"/>
    </row>
    <row r="276" spans="2:30" ht="12.95" customHeight="1">
      <c r="B276" s="304"/>
      <c r="C276" s="199"/>
      <c r="D276" s="199"/>
      <c r="E276" s="208"/>
      <c r="F276" s="211"/>
      <c r="G276" s="211"/>
      <c r="H276" s="211"/>
      <c r="I276" s="211"/>
      <c r="J276" s="208"/>
      <c r="K276" s="200"/>
      <c r="L276" s="200" t="s">
        <v>53</v>
      </c>
      <c r="M276" s="203">
        <f>VLOOKUP(L276,'1 (A ne pas supprimer)'!$C$29:$D$34,2,FALSE)</f>
        <v>1</v>
      </c>
      <c r="N276" s="202">
        <f t="shared" si="48"/>
        <v>0</v>
      </c>
      <c r="O276" s="214">
        <v>0.2</v>
      </c>
      <c r="P276" s="201">
        <f t="shared" si="46"/>
        <v>0</v>
      </c>
      <c r="T276" s="389"/>
      <c r="U276" s="389"/>
      <c r="V276" s="389"/>
      <c r="W276" s="389"/>
      <c r="X276" s="389"/>
      <c r="AB276" s="44"/>
      <c r="AC276" s="55"/>
      <c r="AD276" s="45"/>
    </row>
    <row r="277" spans="2:30" ht="12.95" customHeight="1">
      <c r="B277" s="304"/>
      <c r="C277" s="199"/>
      <c r="D277" s="199"/>
      <c r="E277" s="208"/>
      <c r="F277" s="211"/>
      <c r="G277" s="211"/>
      <c r="H277" s="211"/>
      <c r="I277" s="211"/>
      <c r="J277" s="208"/>
      <c r="K277" s="200"/>
      <c r="L277" s="200" t="s">
        <v>53</v>
      </c>
      <c r="M277" s="203">
        <f>VLOOKUP(L277,'1 (A ne pas supprimer)'!$C$29:$D$34,2,FALSE)</f>
        <v>1</v>
      </c>
      <c r="N277" s="202">
        <f t="shared" si="48"/>
        <v>0</v>
      </c>
      <c r="O277" s="214">
        <v>0.2</v>
      </c>
      <c r="P277" s="201">
        <f t="shared" si="46"/>
        <v>0</v>
      </c>
      <c r="T277" s="389"/>
      <c r="U277" s="389"/>
      <c r="V277" s="389"/>
      <c r="W277" s="389"/>
      <c r="X277" s="389"/>
      <c r="AB277" s="44"/>
      <c r="AC277" s="55"/>
      <c r="AD277" s="45"/>
    </row>
    <row r="278" spans="2:30" ht="12.95" customHeight="1">
      <c r="B278" s="304"/>
      <c r="C278" s="199"/>
      <c r="D278" s="199"/>
      <c r="E278" s="208"/>
      <c r="F278" s="211"/>
      <c r="G278" s="211"/>
      <c r="H278" s="211"/>
      <c r="I278" s="211"/>
      <c r="J278" s="208"/>
      <c r="K278" s="200"/>
      <c r="L278" s="200" t="s">
        <v>53</v>
      </c>
      <c r="M278" s="203">
        <f>VLOOKUP(L278,'1 (A ne pas supprimer)'!$C$29:$D$34,2,FALSE)</f>
        <v>1</v>
      </c>
      <c r="N278" s="202">
        <f t="shared" si="48"/>
        <v>0</v>
      </c>
      <c r="O278" s="214">
        <v>0.2</v>
      </c>
      <c r="P278" s="201">
        <f t="shared" si="46"/>
        <v>0</v>
      </c>
      <c r="T278" s="389"/>
      <c r="U278" s="389"/>
      <c r="V278" s="389"/>
      <c r="W278" s="389"/>
      <c r="X278" s="389"/>
      <c r="AB278" s="44"/>
      <c r="AC278" s="55"/>
      <c r="AD278" s="45"/>
    </row>
    <row r="279" spans="2:30" ht="12.95" customHeight="1">
      <c r="B279" s="304"/>
      <c r="C279" s="199"/>
      <c r="D279" s="199"/>
      <c r="E279" s="208"/>
      <c r="F279" s="211"/>
      <c r="G279" s="211"/>
      <c r="H279" s="211"/>
      <c r="I279" s="211"/>
      <c r="J279" s="208"/>
      <c r="K279" s="200"/>
      <c r="L279" s="200" t="s">
        <v>53</v>
      </c>
      <c r="M279" s="203">
        <f>VLOOKUP(L279,'1 (A ne pas supprimer)'!$C$29:$D$34,2,FALSE)</f>
        <v>1</v>
      </c>
      <c r="N279" s="202">
        <f t="shared" si="48"/>
        <v>0</v>
      </c>
      <c r="O279" s="214">
        <v>0.2</v>
      </c>
      <c r="P279" s="201">
        <f t="shared" si="46"/>
        <v>0</v>
      </c>
      <c r="T279" s="389"/>
      <c r="U279" s="389"/>
      <c r="V279" s="389"/>
      <c r="W279" s="389"/>
      <c r="X279" s="389"/>
      <c r="AB279" s="44"/>
      <c r="AC279" s="55"/>
      <c r="AD279" s="45"/>
    </row>
    <row r="280" spans="2:30" ht="12.95" customHeight="1">
      <c r="B280" s="304"/>
      <c r="C280" s="199"/>
      <c r="D280" s="199"/>
      <c r="E280" s="208"/>
      <c r="F280" s="211"/>
      <c r="G280" s="211"/>
      <c r="H280" s="211"/>
      <c r="I280" s="211"/>
      <c r="J280" s="208"/>
      <c r="K280" s="200"/>
      <c r="L280" s="200" t="s">
        <v>53</v>
      </c>
      <c r="M280" s="203">
        <f>VLOOKUP(L280,'1 (A ne pas supprimer)'!$C$29:$D$34,2,FALSE)</f>
        <v>1</v>
      </c>
      <c r="N280" s="202">
        <f t="shared" si="48"/>
        <v>0</v>
      </c>
      <c r="O280" s="214">
        <v>0.2</v>
      </c>
      <c r="P280" s="201">
        <f t="shared" si="46"/>
        <v>0</v>
      </c>
      <c r="T280" s="389"/>
      <c r="U280" s="389"/>
      <c r="V280" s="389"/>
      <c r="W280" s="389"/>
      <c r="X280" s="389"/>
      <c r="AB280" s="44"/>
      <c r="AC280" s="55"/>
      <c r="AD280" s="45"/>
    </row>
    <row r="281" spans="2:30" ht="12.95" customHeight="1">
      <c r="B281" s="304"/>
      <c r="C281" s="199"/>
      <c r="D281" s="199"/>
      <c r="E281" s="208"/>
      <c r="F281" s="211"/>
      <c r="G281" s="211"/>
      <c r="H281" s="211"/>
      <c r="I281" s="211"/>
      <c r="J281" s="208"/>
      <c r="K281" s="200"/>
      <c r="L281" s="200" t="s">
        <v>53</v>
      </c>
      <c r="M281" s="203">
        <f>VLOOKUP(L281,'1 (A ne pas supprimer)'!$C$29:$D$34,2,FALSE)</f>
        <v>1</v>
      </c>
      <c r="N281" s="202">
        <f t="shared" si="48"/>
        <v>0</v>
      </c>
      <c r="O281" s="214">
        <v>0.2</v>
      </c>
      <c r="P281" s="201">
        <f t="shared" si="46"/>
        <v>0</v>
      </c>
      <c r="T281" s="389"/>
      <c r="U281" s="389"/>
      <c r="V281" s="389"/>
      <c r="W281" s="389"/>
      <c r="X281" s="389"/>
      <c r="AB281" s="44"/>
      <c r="AC281" s="55"/>
      <c r="AD281" s="45"/>
    </row>
    <row r="282" spans="2:30" ht="12.95" customHeight="1">
      <c r="B282" s="304"/>
      <c r="C282" s="199"/>
      <c r="D282" s="199"/>
      <c r="E282" s="208"/>
      <c r="F282" s="211"/>
      <c r="G282" s="211"/>
      <c r="H282" s="211"/>
      <c r="I282" s="211"/>
      <c r="J282" s="208"/>
      <c r="K282" s="200"/>
      <c r="L282" s="200" t="s">
        <v>53</v>
      </c>
      <c r="M282" s="203">
        <f>VLOOKUP(L282,'1 (A ne pas supprimer)'!$C$29:$D$34,2,FALSE)</f>
        <v>1</v>
      </c>
      <c r="N282" s="202">
        <f t="shared" si="48"/>
        <v>0</v>
      </c>
      <c r="O282" s="214">
        <v>0.2</v>
      </c>
      <c r="P282" s="201">
        <f t="shared" si="46"/>
        <v>0</v>
      </c>
      <c r="T282" s="389"/>
      <c r="U282" s="389"/>
      <c r="V282" s="389"/>
      <c r="W282" s="389"/>
      <c r="X282" s="389"/>
      <c r="AB282" s="44"/>
      <c r="AC282" s="55"/>
      <c r="AD282" s="45"/>
    </row>
    <row r="283" spans="2:30" ht="12.95" customHeight="1">
      <c r="B283" s="304"/>
      <c r="C283" s="199"/>
      <c r="D283" s="199"/>
      <c r="E283" s="208"/>
      <c r="F283" s="211"/>
      <c r="G283" s="211"/>
      <c r="H283" s="211"/>
      <c r="I283" s="211"/>
      <c r="J283" s="208"/>
      <c r="K283" s="200"/>
      <c r="L283" s="200" t="s">
        <v>53</v>
      </c>
      <c r="M283" s="203">
        <f>VLOOKUP(L283,'1 (A ne pas supprimer)'!$C$29:$D$34,2,FALSE)</f>
        <v>1</v>
      </c>
      <c r="N283" s="202">
        <f t="shared" si="48"/>
        <v>0</v>
      </c>
      <c r="O283" s="214">
        <v>0.2</v>
      </c>
      <c r="P283" s="201">
        <f t="shared" si="46"/>
        <v>0</v>
      </c>
      <c r="T283" s="389"/>
      <c r="U283" s="389"/>
      <c r="V283" s="389"/>
      <c r="W283" s="389"/>
      <c r="X283" s="389"/>
      <c r="AB283" s="44"/>
      <c r="AC283" s="55"/>
      <c r="AD283" s="45"/>
    </row>
    <row r="284" spans="2:30" ht="12.95" customHeight="1">
      <c r="B284" s="304"/>
      <c r="C284" s="199"/>
      <c r="D284" s="199"/>
      <c r="E284" s="208"/>
      <c r="F284" s="211"/>
      <c r="G284" s="211"/>
      <c r="H284" s="211"/>
      <c r="I284" s="211"/>
      <c r="J284" s="208"/>
      <c r="K284" s="200"/>
      <c r="L284" s="200" t="s">
        <v>53</v>
      </c>
      <c r="M284" s="203">
        <f>VLOOKUP(L284,'1 (A ne pas supprimer)'!$C$29:$D$34,2,FALSE)</f>
        <v>1</v>
      </c>
      <c r="N284" s="202">
        <f t="shared" si="48"/>
        <v>0</v>
      </c>
      <c r="O284" s="214">
        <v>0.2</v>
      </c>
      <c r="P284" s="201">
        <f t="shared" si="46"/>
        <v>0</v>
      </c>
      <c r="T284" s="389"/>
      <c r="U284" s="389"/>
      <c r="V284" s="389"/>
      <c r="W284" s="389"/>
      <c r="X284" s="389"/>
      <c r="AB284" s="44"/>
      <c r="AC284" s="55"/>
      <c r="AD284" s="45"/>
    </row>
    <row r="285" spans="2:30" ht="12.95" customHeight="1">
      <c r="B285" s="304"/>
      <c r="C285" s="199"/>
      <c r="D285" s="199"/>
      <c r="E285" s="208"/>
      <c r="F285" s="211"/>
      <c r="G285" s="211"/>
      <c r="H285" s="211"/>
      <c r="I285" s="211"/>
      <c r="J285" s="208"/>
      <c r="K285" s="200"/>
      <c r="L285" s="200" t="s">
        <v>53</v>
      </c>
      <c r="M285" s="203">
        <f>VLOOKUP(L285,'1 (A ne pas supprimer)'!$C$29:$D$34,2,FALSE)</f>
        <v>1</v>
      </c>
      <c r="N285" s="202">
        <f t="shared" si="47"/>
        <v>0</v>
      </c>
      <c r="O285" s="214">
        <v>0.2</v>
      </c>
      <c r="P285" s="201">
        <f t="shared" si="46"/>
        <v>0</v>
      </c>
      <c r="T285" s="389"/>
      <c r="U285" s="389"/>
      <c r="V285" s="389"/>
      <c r="W285" s="389"/>
      <c r="X285" s="389"/>
      <c r="AB285" s="44"/>
      <c r="AC285" s="55"/>
      <c r="AD285" s="45"/>
    </row>
    <row r="286" spans="2:30" ht="12.95" customHeight="1">
      <c r="B286" s="304"/>
      <c r="C286" s="199"/>
      <c r="D286" s="199"/>
      <c r="E286" s="208"/>
      <c r="F286" s="211"/>
      <c r="G286" s="211"/>
      <c r="H286" s="211"/>
      <c r="I286" s="211"/>
      <c r="J286" s="208"/>
      <c r="K286" s="200"/>
      <c r="L286" s="200" t="s">
        <v>53</v>
      </c>
      <c r="M286" s="203">
        <f>VLOOKUP(L286,'1 (A ne pas supprimer)'!$C$29:$D$34,2,FALSE)</f>
        <v>1</v>
      </c>
      <c r="N286" s="202">
        <f t="shared" si="47"/>
        <v>0</v>
      </c>
      <c r="O286" s="214">
        <v>0.2</v>
      </c>
      <c r="P286" s="201">
        <f t="shared" si="46"/>
        <v>0</v>
      </c>
      <c r="T286" s="389"/>
      <c r="U286" s="389"/>
      <c r="V286" s="389"/>
      <c r="W286" s="389"/>
      <c r="X286" s="389"/>
      <c r="AB286" s="44"/>
      <c r="AC286" s="55"/>
      <c r="AD286" s="45"/>
    </row>
    <row r="287" spans="2:30" ht="12.95" customHeight="1">
      <c r="B287" s="304"/>
      <c r="C287" s="199"/>
      <c r="D287" s="199"/>
      <c r="E287" s="208"/>
      <c r="F287" s="211"/>
      <c r="G287" s="211"/>
      <c r="H287" s="211"/>
      <c r="I287" s="211"/>
      <c r="J287" s="208"/>
      <c r="K287" s="200"/>
      <c r="L287" s="200" t="s">
        <v>53</v>
      </c>
      <c r="M287" s="203">
        <f>VLOOKUP(L287,'1 (A ne pas supprimer)'!$C$29:$D$34,2,FALSE)</f>
        <v>1</v>
      </c>
      <c r="N287" s="202">
        <f t="shared" si="47"/>
        <v>0</v>
      </c>
      <c r="O287" s="214">
        <v>0.2</v>
      </c>
      <c r="P287" s="201">
        <f t="shared" si="46"/>
        <v>0</v>
      </c>
      <c r="T287" s="389"/>
      <c r="U287" s="389"/>
      <c r="V287" s="389"/>
      <c r="W287" s="389"/>
      <c r="X287" s="389"/>
      <c r="AB287" s="44"/>
      <c r="AC287" s="55"/>
      <c r="AD287" s="45"/>
    </row>
    <row r="288" spans="2:30" ht="12.95" customHeight="1">
      <c r="B288" s="304"/>
      <c r="C288" s="199"/>
      <c r="D288" s="199"/>
      <c r="E288" s="208"/>
      <c r="F288" s="211"/>
      <c r="G288" s="211"/>
      <c r="H288" s="211"/>
      <c r="I288" s="211"/>
      <c r="J288" s="208"/>
      <c r="K288" s="200"/>
      <c r="L288" s="200" t="s">
        <v>53</v>
      </c>
      <c r="M288" s="203">
        <f>VLOOKUP(L288,'1 (A ne pas supprimer)'!$C$29:$D$34,2,FALSE)</f>
        <v>1</v>
      </c>
      <c r="N288" s="202">
        <f>M288*K288</f>
        <v>0</v>
      </c>
      <c r="O288" s="214">
        <v>0.2</v>
      </c>
      <c r="P288" s="201">
        <f t="shared" si="46"/>
        <v>0</v>
      </c>
      <c r="T288" s="389"/>
      <c r="U288" s="389"/>
      <c r="V288" s="389"/>
      <c r="W288" s="389"/>
      <c r="X288" s="389"/>
      <c r="AB288" s="46"/>
      <c r="AC288" s="55"/>
      <c r="AD288" s="59"/>
    </row>
    <row r="289" spans="2:30" ht="12.95" customHeight="1">
      <c r="B289" s="304"/>
      <c r="C289" s="199"/>
      <c r="D289" s="199"/>
      <c r="E289" s="208"/>
      <c r="F289" s="211"/>
      <c r="G289" s="211"/>
      <c r="H289" s="211"/>
      <c r="I289" s="211"/>
      <c r="J289" s="208"/>
      <c r="K289" s="200"/>
      <c r="L289" s="200" t="s">
        <v>53</v>
      </c>
      <c r="M289" s="203">
        <f>VLOOKUP(L289,'1 (A ne pas supprimer)'!$C$29:$D$34,2,FALSE)</f>
        <v>1</v>
      </c>
      <c r="N289" s="202">
        <f>M289*K289</f>
        <v>0</v>
      </c>
      <c r="O289" s="214">
        <v>0.2</v>
      </c>
      <c r="P289" s="201">
        <f t="shared" si="46"/>
        <v>0</v>
      </c>
      <c r="T289" s="389"/>
      <c r="U289" s="389"/>
      <c r="V289" s="389"/>
      <c r="W289" s="389"/>
      <c r="X289" s="389"/>
      <c r="AB289" s="46"/>
      <c r="AC289" s="55"/>
      <c r="AD289" s="59"/>
    </row>
    <row r="290" spans="2:30" ht="12.95" customHeight="1">
      <c r="B290" s="304"/>
      <c r="C290" s="199"/>
      <c r="D290" s="199"/>
      <c r="E290" s="208"/>
      <c r="F290" s="211"/>
      <c r="G290" s="211"/>
      <c r="H290" s="211"/>
      <c r="I290" s="211"/>
      <c r="J290" s="208"/>
      <c r="K290" s="200"/>
      <c r="L290" s="200" t="s">
        <v>53</v>
      </c>
      <c r="M290" s="203">
        <f>VLOOKUP(L290,'1 (A ne pas supprimer)'!$C$29:$D$34,2,FALSE)</f>
        <v>1</v>
      </c>
      <c r="N290" s="202">
        <f>M290*K290</f>
        <v>0</v>
      </c>
      <c r="O290" s="214">
        <v>0.2</v>
      </c>
      <c r="P290" s="201">
        <f t="shared" ref="P290:P320" si="49">N290*(1+O290)</f>
        <v>0</v>
      </c>
      <c r="T290" s="389"/>
      <c r="U290" s="389"/>
      <c r="V290" s="389"/>
      <c r="W290" s="389"/>
      <c r="X290" s="389"/>
      <c r="AB290" s="44"/>
      <c r="AC290" s="55"/>
      <c r="AD290" s="45"/>
    </row>
    <row r="291" spans="2:30" ht="12.95" customHeight="1">
      <c r="B291" s="304"/>
      <c r="C291" s="199"/>
      <c r="D291" s="199"/>
      <c r="E291" s="208"/>
      <c r="F291" s="211"/>
      <c r="G291" s="211"/>
      <c r="H291" s="211"/>
      <c r="I291" s="211"/>
      <c r="J291" s="208"/>
      <c r="K291" s="200"/>
      <c r="L291" s="200" t="s">
        <v>53</v>
      </c>
      <c r="M291" s="203">
        <f>VLOOKUP(L291,'1 (A ne pas supprimer)'!$C$29:$D$34,2,FALSE)</f>
        <v>1</v>
      </c>
      <c r="N291" s="202">
        <f>M291*K291</f>
        <v>0</v>
      </c>
      <c r="O291" s="214">
        <v>0.2</v>
      </c>
      <c r="P291" s="201">
        <f t="shared" si="49"/>
        <v>0</v>
      </c>
      <c r="T291" s="389"/>
      <c r="U291" s="389"/>
      <c r="V291" s="389"/>
      <c r="W291" s="389"/>
      <c r="X291" s="389"/>
      <c r="AB291" s="44"/>
      <c r="AC291" s="55"/>
      <c r="AD291" s="45"/>
    </row>
    <row r="292" spans="2:30" ht="12.95" customHeight="1">
      <c r="B292" s="304"/>
      <c r="C292" s="199"/>
      <c r="D292" s="199"/>
      <c r="E292" s="208"/>
      <c r="F292" s="211"/>
      <c r="G292" s="211"/>
      <c r="H292" s="211"/>
      <c r="I292" s="211"/>
      <c r="J292" s="208"/>
      <c r="K292" s="200"/>
      <c r="L292" s="200" t="s">
        <v>53</v>
      </c>
      <c r="M292" s="203">
        <f>VLOOKUP(L292,'1 (A ne pas supprimer)'!$C$29:$D$34,2,FALSE)</f>
        <v>1</v>
      </c>
      <c r="N292" s="202">
        <f t="shared" ref="N292:N318" si="50">M292*K292</f>
        <v>0</v>
      </c>
      <c r="O292" s="214">
        <v>0.2</v>
      </c>
      <c r="P292" s="201">
        <f t="shared" si="49"/>
        <v>0</v>
      </c>
      <c r="T292" s="389"/>
      <c r="U292" s="389"/>
      <c r="V292" s="389"/>
      <c r="W292" s="389"/>
      <c r="X292" s="389"/>
      <c r="AB292" s="44"/>
      <c r="AC292" s="55"/>
      <c r="AD292" s="45"/>
    </row>
    <row r="293" spans="2:30" ht="12.95" customHeight="1">
      <c r="B293" s="304"/>
      <c r="C293" s="199"/>
      <c r="D293" s="199"/>
      <c r="E293" s="208"/>
      <c r="F293" s="211"/>
      <c r="G293" s="211"/>
      <c r="H293" s="211"/>
      <c r="I293" s="211"/>
      <c r="J293" s="208"/>
      <c r="K293" s="200"/>
      <c r="L293" s="200" t="s">
        <v>53</v>
      </c>
      <c r="M293" s="203">
        <f>VLOOKUP(L293,'1 (A ne pas supprimer)'!$C$29:$D$34,2,FALSE)</f>
        <v>1</v>
      </c>
      <c r="N293" s="202">
        <f t="shared" si="50"/>
        <v>0</v>
      </c>
      <c r="O293" s="214">
        <v>0.2</v>
      </c>
      <c r="P293" s="201">
        <f t="shared" si="49"/>
        <v>0</v>
      </c>
      <c r="T293" s="389"/>
      <c r="U293" s="389"/>
      <c r="V293" s="389"/>
      <c r="W293" s="389"/>
      <c r="X293" s="389"/>
      <c r="AB293" s="44"/>
      <c r="AC293" s="55"/>
      <c r="AD293" s="45"/>
    </row>
    <row r="294" spans="2:30" ht="12.95" customHeight="1">
      <c r="B294" s="304"/>
      <c r="C294" s="199"/>
      <c r="D294" s="199"/>
      <c r="E294" s="208"/>
      <c r="F294" s="211"/>
      <c r="G294" s="211"/>
      <c r="H294" s="211"/>
      <c r="I294" s="211"/>
      <c r="J294" s="208"/>
      <c r="K294" s="200"/>
      <c r="L294" s="200" t="s">
        <v>53</v>
      </c>
      <c r="M294" s="203">
        <f>VLOOKUP(L294,'1 (A ne pas supprimer)'!$C$29:$D$34,2,FALSE)</f>
        <v>1</v>
      </c>
      <c r="N294" s="202">
        <f t="shared" ref="N294:N314" si="51">M294*K294</f>
        <v>0</v>
      </c>
      <c r="O294" s="214">
        <v>0.2</v>
      </c>
      <c r="P294" s="201">
        <f t="shared" si="49"/>
        <v>0</v>
      </c>
      <c r="T294" s="389"/>
      <c r="U294" s="389"/>
      <c r="V294" s="389"/>
      <c r="W294" s="389"/>
      <c r="X294" s="389"/>
      <c r="AB294" s="44"/>
      <c r="AC294" s="55"/>
      <c r="AD294" s="45"/>
    </row>
    <row r="295" spans="2:30" ht="12.95" customHeight="1">
      <c r="B295" s="304"/>
      <c r="C295" s="199"/>
      <c r="D295" s="199"/>
      <c r="E295" s="208"/>
      <c r="F295" s="211"/>
      <c r="G295" s="211"/>
      <c r="H295" s="211"/>
      <c r="I295" s="211"/>
      <c r="J295" s="208"/>
      <c r="K295" s="200"/>
      <c r="L295" s="200" t="s">
        <v>53</v>
      </c>
      <c r="M295" s="203">
        <f>VLOOKUP(L295,'1 (A ne pas supprimer)'!$C$29:$D$34,2,FALSE)</f>
        <v>1</v>
      </c>
      <c r="N295" s="202">
        <f t="shared" si="51"/>
        <v>0</v>
      </c>
      <c r="O295" s="214">
        <v>0.2</v>
      </c>
      <c r="P295" s="201">
        <f t="shared" si="49"/>
        <v>0</v>
      </c>
      <c r="T295" s="389"/>
      <c r="U295" s="389"/>
      <c r="V295" s="389"/>
      <c r="W295" s="389"/>
      <c r="X295" s="389"/>
      <c r="AB295" s="44"/>
      <c r="AC295" s="55"/>
      <c r="AD295" s="45"/>
    </row>
    <row r="296" spans="2:30" ht="12.95" customHeight="1">
      <c r="B296" s="304"/>
      <c r="C296" s="199"/>
      <c r="D296" s="199"/>
      <c r="E296" s="208"/>
      <c r="F296" s="211"/>
      <c r="G296" s="211"/>
      <c r="H296" s="211"/>
      <c r="I296" s="211"/>
      <c r="J296" s="208"/>
      <c r="K296" s="200"/>
      <c r="L296" s="200" t="s">
        <v>53</v>
      </c>
      <c r="M296" s="203">
        <f>VLOOKUP(L296,'1 (A ne pas supprimer)'!$C$29:$D$34,2,FALSE)</f>
        <v>1</v>
      </c>
      <c r="N296" s="202">
        <f t="shared" si="51"/>
        <v>0</v>
      </c>
      <c r="O296" s="214">
        <v>0.2</v>
      </c>
      <c r="P296" s="201">
        <f t="shared" si="49"/>
        <v>0</v>
      </c>
      <c r="T296" s="389"/>
      <c r="U296" s="389"/>
      <c r="V296" s="389"/>
      <c r="W296" s="389"/>
      <c r="X296" s="389"/>
      <c r="AB296" s="44"/>
      <c r="AC296" s="55"/>
      <c r="AD296" s="45"/>
    </row>
    <row r="297" spans="2:30" ht="12.95" customHeight="1">
      <c r="B297" s="304"/>
      <c r="C297" s="199"/>
      <c r="D297" s="199"/>
      <c r="E297" s="208"/>
      <c r="F297" s="211"/>
      <c r="G297" s="211"/>
      <c r="H297" s="211"/>
      <c r="I297" s="211"/>
      <c r="J297" s="208"/>
      <c r="K297" s="200"/>
      <c r="L297" s="200" t="s">
        <v>53</v>
      </c>
      <c r="M297" s="203">
        <f>VLOOKUP(L297,'1 (A ne pas supprimer)'!$C$29:$D$34,2,FALSE)</f>
        <v>1</v>
      </c>
      <c r="N297" s="202">
        <f t="shared" si="51"/>
        <v>0</v>
      </c>
      <c r="O297" s="214">
        <v>0.2</v>
      </c>
      <c r="P297" s="201">
        <f t="shared" si="49"/>
        <v>0</v>
      </c>
      <c r="T297" s="389"/>
      <c r="U297" s="389"/>
      <c r="V297" s="389"/>
      <c r="W297" s="389"/>
      <c r="X297" s="389"/>
      <c r="AB297" s="44"/>
      <c r="AC297" s="55"/>
      <c r="AD297" s="45"/>
    </row>
    <row r="298" spans="2:30" ht="12.95" customHeight="1">
      <c r="B298" s="304"/>
      <c r="C298" s="199"/>
      <c r="D298" s="199"/>
      <c r="E298" s="208"/>
      <c r="F298" s="211"/>
      <c r="G298" s="211"/>
      <c r="H298" s="211"/>
      <c r="I298" s="211"/>
      <c r="J298" s="208"/>
      <c r="K298" s="200"/>
      <c r="L298" s="200" t="s">
        <v>53</v>
      </c>
      <c r="M298" s="203">
        <f>VLOOKUP(L298,'1 (A ne pas supprimer)'!$C$29:$D$34,2,FALSE)</f>
        <v>1</v>
      </c>
      <c r="N298" s="202">
        <f t="shared" si="51"/>
        <v>0</v>
      </c>
      <c r="O298" s="214">
        <v>0.2</v>
      </c>
      <c r="P298" s="201">
        <f t="shared" si="49"/>
        <v>0</v>
      </c>
      <c r="T298" s="389"/>
      <c r="U298" s="389"/>
      <c r="V298" s="389"/>
      <c r="W298" s="389"/>
      <c r="X298" s="389"/>
      <c r="AB298" s="44"/>
      <c r="AC298" s="55"/>
      <c r="AD298" s="45"/>
    </row>
    <row r="299" spans="2:30" ht="12.95" customHeight="1">
      <c r="B299" s="304"/>
      <c r="C299" s="199"/>
      <c r="D299" s="199"/>
      <c r="E299" s="208"/>
      <c r="F299" s="211"/>
      <c r="G299" s="211"/>
      <c r="H299" s="211"/>
      <c r="I299" s="211"/>
      <c r="J299" s="208"/>
      <c r="K299" s="200"/>
      <c r="L299" s="200" t="s">
        <v>53</v>
      </c>
      <c r="M299" s="203">
        <f>VLOOKUP(L299,'1 (A ne pas supprimer)'!$C$29:$D$34,2,FALSE)</f>
        <v>1</v>
      </c>
      <c r="N299" s="202">
        <f t="shared" si="51"/>
        <v>0</v>
      </c>
      <c r="O299" s="214">
        <v>0.2</v>
      </c>
      <c r="P299" s="201">
        <f t="shared" si="49"/>
        <v>0</v>
      </c>
      <c r="T299" s="389"/>
      <c r="U299" s="389"/>
      <c r="V299" s="389"/>
      <c r="W299" s="389"/>
      <c r="X299" s="389"/>
      <c r="AB299" s="44"/>
      <c r="AC299" s="55"/>
      <c r="AD299" s="45"/>
    </row>
    <row r="300" spans="2:30" ht="12.95" customHeight="1">
      <c r="B300" s="304"/>
      <c r="C300" s="199"/>
      <c r="D300" s="199"/>
      <c r="E300" s="208"/>
      <c r="F300" s="211"/>
      <c r="G300" s="211"/>
      <c r="H300" s="211"/>
      <c r="I300" s="211"/>
      <c r="J300" s="208"/>
      <c r="K300" s="200"/>
      <c r="L300" s="200" t="s">
        <v>53</v>
      </c>
      <c r="M300" s="203">
        <f>VLOOKUP(L300,'1 (A ne pas supprimer)'!$C$29:$D$34,2,FALSE)</f>
        <v>1</v>
      </c>
      <c r="N300" s="202">
        <f t="shared" si="51"/>
        <v>0</v>
      </c>
      <c r="O300" s="214">
        <v>0.2</v>
      </c>
      <c r="P300" s="201">
        <f t="shared" si="49"/>
        <v>0</v>
      </c>
      <c r="T300" s="389"/>
      <c r="U300" s="389"/>
      <c r="V300" s="389"/>
      <c r="W300" s="389"/>
      <c r="X300" s="389"/>
      <c r="AB300" s="44"/>
      <c r="AC300" s="55"/>
      <c r="AD300" s="45"/>
    </row>
    <row r="301" spans="2:30" ht="12.95" customHeight="1">
      <c r="B301" s="304"/>
      <c r="C301" s="199"/>
      <c r="D301" s="199"/>
      <c r="E301" s="208"/>
      <c r="F301" s="211"/>
      <c r="G301" s="211"/>
      <c r="H301" s="211"/>
      <c r="I301" s="211"/>
      <c r="J301" s="208"/>
      <c r="K301" s="200"/>
      <c r="L301" s="200" t="s">
        <v>53</v>
      </c>
      <c r="M301" s="203">
        <f>VLOOKUP(L301,'1 (A ne pas supprimer)'!$C$29:$D$34,2,FALSE)</f>
        <v>1</v>
      </c>
      <c r="N301" s="202">
        <f t="shared" si="51"/>
        <v>0</v>
      </c>
      <c r="O301" s="214">
        <v>0.2</v>
      </c>
      <c r="P301" s="201">
        <f t="shared" si="49"/>
        <v>0</v>
      </c>
      <c r="T301" s="389"/>
      <c r="U301" s="389"/>
      <c r="V301" s="389"/>
      <c r="W301" s="389"/>
      <c r="X301" s="389"/>
      <c r="AB301" s="44"/>
      <c r="AC301" s="55"/>
      <c r="AD301" s="45"/>
    </row>
    <row r="302" spans="2:30" ht="12.95" customHeight="1">
      <c r="B302" s="304"/>
      <c r="C302" s="199"/>
      <c r="D302" s="199"/>
      <c r="E302" s="208"/>
      <c r="F302" s="211"/>
      <c r="G302" s="211"/>
      <c r="H302" s="211"/>
      <c r="I302" s="211"/>
      <c r="J302" s="208"/>
      <c r="K302" s="200"/>
      <c r="L302" s="200" t="s">
        <v>53</v>
      </c>
      <c r="M302" s="203">
        <f>VLOOKUP(L302,'1 (A ne pas supprimer)'!$C$29:$D$34,2,FALSE)</f>
        <v>1</v>
      </c>
      <c r="N302" s="202">
        <f t="shared" si="51"/>
        <v>0</v>
      </c>
      <c r="O302" s="214">
        <v>0.2</v>
      </c>
      <c r="P302" s="201">
        <f t="shared" si="49"/>
        <v>0</v>
      </c>
      <c r="T302" s="389"/>
      <c r="U302" s="389"/>
      <c r="V302" s="389"/>
      <c r="W302" s="389"/>
      <c r="X302" s="389"/>
      <c r="AB302" s="44"/>
      <c r="AC302" s="55"/>
      <c r="AD302" s="45"/>
    </row>
    <row r="303" spans="2:30" ht="12.95" customHeight="1">
      <c r="B303" s="304"/>
      <c r="C303" s="199"/>
      <c r="D303" s="199"/>
      <c r="E303" s="208"/>
      <c r="F303" s="211"/>
      <c r="G303" s="211"/>
      <c r="H303" s="211"/>
      <c r="I303" s="211"/>
      <c r="J303" s="208"/>
      <c r="K303" s="200"/>
      <c r="L303" s="200" t="s">
        <v>53</v>
      </c>
      <c r="M303" s="203">
        <f>VLOOKUP(L303,'1 (A ne pas supprimer)'!$C$29:$D$34,2,FALSE)</f>
        <v>1</v>
      </c>
      <c r="N303" s="202">
        <f t="shared" si="51"/>
        <v>0</v>
      </c>
      <c r="O303" s="214">
        <v>0.2</v>
      </c>
      <c r="P303" s="201">
        <f t="shared" si="49"/>
        <v>0</v>
      </c>
      <c r="T303" s="389"/>
      <c r="U303" s="389"/>
      <c r="V303" s="389"/>
      <c r="W303" s="389"/>
      <c r="X303" s="389"/>
      <c r="AB303" s="44"/>
      <c r="AC303" s="55"/>
      <c r="AD303" s="45"/>
    </row>
    <row r="304" spans="2:30" ht="12.95" customHeight="1">
      <c r="B304" s="304"/>
      <c r="C304" s="199"/>
      <c r="D304" s="199"/>
      <c r="E304" s="208"/>
      <c r="F304" s="211"/>
      <c r="G304" s="211"/>
      <c r="H304" s="211"/>
      <c r="I304" s="211"/>
      <c r="J304" s="208"/>
      <c r="K304" s="200"/>
      <c r="L304" s="200" t="s">
        <v>53</v>
      </c>
      <c r="M304" s="203">
        <f>VLOOKUP(L304,'1 (A ne pas supprimer)'!$C$29:$D$34,2,FALSE)</f>
        <v>1</v>
      </c>
      <c r="N304" s="202">
        <f t="shared" si="51"/>
        <v>0</v>
      </c>
      <c r="O304" s="214">
        <v>0.2</v>
      </c>
      <c r="P304" s="201">
        <f t="shared" si="49"/>
        <v>0</v>
      </c>
      <c r="T304" s="389"/>
      <c r="U304" s="389"/>
      <c r="V304" s="389"/>
      <c r="W304" s="389"/>
      <c r="X304" s="389"/>
      <c r="AB304" s="44"/>
      <c r="AC304" s="55"/>
      <c r="AD304" s="45"/>
    </row>
    <row r="305" spans="2:30" ht="12.95" customHeight="1">
      <c r="B305" s="304"/>
      <c r="C305" s="199"/>
      <c r="D305" s="199"/>
      <c r="E305" s="208"/>
      <c r="F305" s="211"/>
      <c r="G305" s="211"/>
      <c r="H305" s="211"/>
      <c r="I305" s="211"/>
      <c r="J305" s="208"/>
      <c r="K305" s="200"/>
      <c r="L305" s="200" t="s">
        <v>53</v>
      </c>
      <c r="M305" s="203">
        <f>VLOOKUP(L305,'1 (A ne pas supprimer)'!$C$29:$D$34,2,FALSE)</f>
        <v>1</v>
      </c>
      <c r="N305" s="202">
        <f t="shared" si="51"/>
        <v>0</v>
      </c>
      <c r="O305" s="214">
        <v>0.2</v>
      </c>
      <c r="P305" s="201">
        <f t="shared" si="49"/>
        <v>0</v>
      </c>
      <c r="T305" s="389"/>
      <c r="U305" s="389"/>
      <c r="V305" s="389"/>
      <c r="W305" s="389"/>
      <c r="X305" s="389"/>
      <c r="AB305" s="44"/>
      <c r="AC305" s="55"/>
      <c r="AD305" s="45"/>
    </row>
    <row r="306" spans="2:30" ht="12.95" customHeight="1">
      <c r="B306" s="304"/>
      <c r="C306" s="199"/>
      <c r="D306" s="199"/>
      <c r="E306" s="208"/>
      <c r="F306" s="211"/>
      <c r="G306" s="211"/>
      <c r="H306" s="211"/>
      <c r="I306" s="211"/>
      <c r="J306" s="208"/>
      <c r="K306" s="200"/>
      <c r="L306" s="200" t="s">
        <v>53</v>
      </c>
      <c r="M306" s="203">
        <f>VLOOKUP(L306,'1 (A ne pas supprimer)'!$C$29:$D$34,2,FALSE)</f>
        <v>1</v>
      </c>
      <c r="N306" s="202">
        <f t="shared" si="51"/>
        <v>0</v>
      </c>
      <c r="O306" s="214">
        <v>0.2</v>
      </c>
      <c r="P306" s="201">
        <f t="shared" si="49"/>
        <v>0</v>
      </c>
      <c r="T306" s="389"/>
      <c r="U306" s="389"/>
      <c r="V306" s="389"/>
      <c r="W306" s="389"/>
      <c r="X306" s="389"/>
      <c r="AB306" s="44"/>
      <c r="AC306" s="55"/>
      <c r="AD306" s="45"/>
    </row>
    <row r="307" spans="2:30" ht="12.95" customHeight="1">
      <c r="B307" s="304"/>
      <c r="C307" s="199"/>
      <c r="D307" s="199"/>
      <c r="E307" s="208"/>
      <c r="F307" s="211"/>
      <c r="G307" s="211"/>
      <c r="H307" s="211"/>
      <c r="I307" s="211"/>
      <c r="J307" s="208"/>
      <c r="K307" s="200"/>
      <c r="L307" s="200" t="s">
        <v>53</v>
      </c>
      <c r="M307" s="203">
        <f>VLOOKUP(L307,'1 (A ne pas supprimer)'!$C$29:$D$34,2,FALSE)</f>
        <v>1</v>
      </c>
      <c r="N307" s="202">
        <f t="shared" si="51"/>
        <v>0</v>
      </c>
      <c r="O307" s="214">
        <v>0.2</v>
      </c>
      <c r="P307" s="201">
        <f t="shared" si="49"/>
        <v>0</v>
      </c>
      <c r="T307" s="389"/>
      <c r="U307" s="389"/>
      <c r="V307" s="389"/>
      <c r="W307" s="389"/>
      <c r="X307" s="389"/>
      <c r="AB307" s="44"/>
      <c r="AC307" s="55"/>
      <c r="AD307" s="45"/>
    </row>
    <row r="308" spans="2:30" ht="12.95" customHeight="1">
      <c r="B308" s="304"/>
      <c r="C308" s="199"/>
      <c r="D308" s="199"/>
      <c r="E308" s="208"/>
      <c r="F308" s="211"/>
      <c r="G308" s="211"/>
      <c r="H308" s="211"/>
      <c r="I308" s="211"/>
      <c r="J308" s="208"/>
      <c r="K308" s="200"/>
      <c r="L308" s="200" t="s">
        <v>53</v>
      </c>
      <c r="M308" s="203">
        <f>VLOOKUP(L308,'1 (A ne pas supprimer)'!$C$29:$D$34,2,FALSE)</f>
        <v>1</v>
      </c>
      <c r="N308" s="202">
        <f t="shared" si="51"/>
        <v>0</v>
      </c>
      <c r="O308" s="214">
        <v>0.2</v>
      </c>
      <c r="P308" s="201">
        <f t="shared" si="49"/>
        <v>0</v>
      </c>
      <c r="T308" s="389"/>
      <c r="U308" s="389"/>
      <c r="V308" s="389"/>
      <c r="W308" s="389"/>
      <c r="X308" s="389"/>
      <c r="AB308" s="44"/>
      <c r="AC308" s="55"/>
      <c r="AD308" s="45"/>
    </row>
    <row r="309" spans="2:30" ht="12.95" customHeight="1">
      <c r="B309" s="304"/>
      <c r="C309" s="199"/>
      <c r="D309" s="199"/>
      <c r="E309" s="208"/>
      <c r="F309" s="211"/>
      <c r="G309" s="211"/>
      <c r="H309" s="211"/>
      <c r="I309" s="211"/>
      <c r="J309" s="208"/>
      <c r="K309" s="200"/>
      <c r="L309" s="200" t="s">
        <v>53</v>
      </c>
      <c r="M309" s="203">
        <f>VLOOKUP(L309,'1 (A ne pas supprimer)'!$C$29:$D$34,2,FALSE)</f>
        <v>1</v>
      </c>
      <c r="N309" s="202">
        <f t="shared" si="51"/>
        <v>0</v>
      </c>
      <c r="O309" s="214">
        <v>0.2</v>
      </c>
      <c r="P309" s="201">
        <f t="shared" si="49"/>
        <v>0</v>
      </c>
      <c r="T309" s="389"/>
      <c r="U309" s="389"/>
      <c r="V309" s="389"/>
      <c r="W309" s="389"/>
      <c r="X309" s="389"/>
      <c r="AB309" s="44"/>
      <c r="AC309" s="55"/>
      <c r="AD309" s="45"/>
    </row>
    <row r="310" spans="2:30" ht="12.95" customHeight="1">
      <c r="B310" s="304"/>
      <c r="C310" s="199"/>
      <c r="D310" s="199"/>
      <c r="E310" s="208"/>
      <c r="F310" s="211"/>
      <c r="G310" s="211"/>
      <c r="H310" s="211"/>
      <c r="I310" s="211"/>
      <c r="J310" s="208"/>
      <c r="K310" s="200"/>
      <c r="L310" s="200" t="s">
        <v>53</v>
      </c>
      <c r="M310" s="203">
        <f>VLOOKUP(L310,'1 (A ne pas supprimer)'!$C$29:$D$34,2,FALSE)</f>
        <v>1</v>
      </c>
      <c r="N310" s="202">
        <f t="shared" si="51"/>
        <v>0</v>
      </c>
      <c r="O310" s="214">
        <v>0.2</v>
      </c>
      <c r="P310" s="201">
        <f t="shared" si="49"/>
        <v>0</v>
      </c>
      <c r="T310" s="389"/>
      <c r="U310" s="389"/>
      <c r="V310" s="389"/>
      <c r="W310" s="389"/>
      <c r="X310" s="389"/>
      <c r="AB310" s="44"/>
      <c r="AC310" s="55"/>
      <c r="AD310" s="45"/>
    </row>
    <row r="311" spans="2:30" ht="12.95" customHeight="1">
      <c r="B311" s="304"/>
      <c r="C311" s="199"/>
      <c r="D311" s="199"/>
      <c r="E311" s="208"/>
      <c r="F311" s="211"/>
      <c r="G311" s="211"/>
      <c r="H311" s="211"/>
      <c r="I311" s="211"/>
      <c r="J311" s="208"/>
      <c r="K311" s="200"/>
      <c r="L311" s="200" t="s">
        <v>53</v>
      </c>
      <c r="M311" s="203">
        <f>VLOOKUP(L311,'1 (A ne pas supprimer)'!$C$29:$D$34,2,FALSE)</f>
        <v>1</v>
      </c>
      <c r="N311" s="202">
        <f t="shared" si="51"/>
        <v>0</v>
      </c>
      <c r="O311" s="214">
        <v>0.2</v>
      </c>
      <c r="P311" s="201">
        <f t="shared" si="49"/>
        <v>0</v>
      </c>
      <c r="T311" s="389"/>
      <c r="U311" s="389"/>
      <c r="V311" s="389"/>
      <c r="W311" s="389"/>
      <c r="X311" s="389"/>
      <c r="AB311" s="44"/>
      <c r="AC311" s="55"/>
      <c r="AD311" s="45"/>
    </row>
    <row r="312" spans="2:30" ht="12.95" customHeight="1">
      <c r="B312" s="304"/>
      <c r="C312" s="199"/>
      <c r="D312" s="199"/>
      <c r="E312" s="208"/>
      <c r="F312" s="211"/>
      <c r="G312" s="211"/>
      <c r="H312" s="211"/>
      <c r="I312" s="211"/>
      <c r="J312" s="208"/>
      <c r="K312" s="200"/>
      <c r="L312" s="200" t="s">
        <v>53</v>
      </c>
      <c r="M312" s="203">
        <f>VLOOKUP(L312,'1 (A ne pas supprimer)'!$C$29:$D$34,2,FALSE)</f>
        <v>1</v>
      </c>
      <c r="N312" s="202">
        <f t="shared" si="51"/>
        <v>0</v>
      </c>
      <c r="O312" s="214">
        <v>0.2</v>
      </c>
      <c r="P312" s="201">
        <f t="shared" si="49"/>
        <v>0</v>
      </c>
      <c r="T312" s="389"/>
      <c r="U312" s="389"/>
      <c r="V312" s="389"/>
      <c r="W312" s="389"/>
      <c r="X312" s="389"/>
      <c r="AB312" s="44"/>
      <c r="AC312" s="55"/>
      <c r="AD312" s="45"/>
    </row>
    <row r="313" spans="2:30" ht="12.95" customHeight="1">
      <c r="B313" s="304"/>
      <c r="C313" s="199"/>
      <c r="D313" s="199"/>
      <c r="E313" s="208"/>
      <c r="F313" s="211"/>
      <c r="G313" s="211"/>
      <c r="H313" s="211"/>
      <c r="I313" s="211"/>
      <c r="J313" s="208"/>
      <c r="K313" s="200"/>
      <c r="L313" s="200" t="s">
        <v>53</v>
      </c>
      <c r="M313" s="203">
        <f>VLOOKUP(L313,'1 (A ne pas supprimer)'!$C$29:$D$34,2,FALSE)</f>
        <v>1</v>
      </c>
      <c r="N313" s="202">
        <f t="shared" si="51"/>
        <v>0</v>
      </c>
      <c r="O313" s="214">
        <v>0.2</v>
      </c>
      <c r="P313" s="201">
        <f t="shared" si="49"/>
        <v>0</v>
      </c>
      <c r="T313" s="389"/>
      <c r="U313" s="389"/>
      <c r="V313" s="389"/>
      <c r="W313" s="389"/>
      <c r="X313" s="389"/>
      <c r="AB313" s="44"/>
      <c r="AC313" s="55"/>
      <c r="AD313" s="45"/>
    </row>
    <row r="314" spans="2:30" ht="12.95" customHeight="1">
      <c r="B314" s="304"/>
      <c r="C314" s="199"/>
      <c r="D314" s="199"/>
      <c r="E314" s="208"/>
      <c r="F314" s="211"/>
      <c r="G314" s="211"/>
      <c r="H314" s="211"/>
      <c r="I314" s="211"/>
      <c r="J314" s="208"/>
      <c r="K314" s="200"/>
      <c r="L314" s="200" t="s">
        <v>53</v>
      </c>
      <c r="M314" s="203">
        <f>VLOOKUP(L314,'1 (A ne pas supprimer)'!$C$29:$D$34,2,FALSE)</f>
        <v>1</v>
      </c>
      <c r="N314" s="202">
        <f t="shared" si="51"/>
        <v>0</v>
      </c>
      <c r="O314" s="214">
        <v>0.2</v>
      </c>
      <c r="P314" s="201">
        <f t="shared" si="49"/>
        <v>0</v>
      </c>
      <c r="T314" s="389"/>
      <c r="U314" s="389"/>
      <c r="V314" s="389"/>
      <c r="W314" s="389"/>
      <c r="X314" s="389"/>
      <c r="AB314" s="44"/>
      <c r="AC314" s="55"/>
      <c r="AD314" s="45"/>
    </row>
    <row r="315" spans="2:30" ht="12.95" customHeight="1">
      <c r="B315" s="304"/>
      <c r="C315" s="199"/>
      <c r="D315" s="199"/>
      <c r="E315" s="208"/>
      <c r="F315" s="211"/>
      <c r="G315" s="211"/>
      <c r="H315" s="211"/>
      <c r="I315" s="211"/>
      <c r="J315" s="208"/>
      <c r="K315" s="200"/>
      <c r="L315" s="200" t="s">
        <v>53</v>
      </c>
      <c r="M315" s="203">
        <f>VLOOKUP(L315,'1 (A ne pas supprimer)'!$C$29:$D$34,2,FALSE)</f>
        <v>1</v>
      </c>
      <c r="N315" s="202">
        <f t="shared" si="50"/>
        <v>0</v>
      </c>
      <c r="O315" s="214">
        <v>0.2</v>
      </c>
      <c r="P315" s="201">
        <f t="shared" si="49"/>
        <v>0</v>
      </c>
      <c r="T315" s="389"/>
      <c r="U315" s="389"/>
      <c r="V315" s="389"/>
      <c r="W315" s="389"/>
      <c r="X315" s="389"/>
      <c r="AB315" s="44"/>
      <c r="AC315" s="55"/>
      <c r="AD315" s="45"/>
    </row>
    <row r="316" spans="2:30" ht="12.95" customHeight="1">
      <c r="B316" s="304"/>
      <c r="C316" s="199"/>
      <c r="D316" s="199"/>
      <c r="E316" s="208"/>
      <c r="F316" s="211"/>
      <c r="G316" s="211"/>
      <c r="H316" s="211"/>
      <c r="I316" s="211"/>
      <c r="J316" s="208"/>
      <c r="K316" s="200"/>
      <c r="L316" s="200" t="s">
        <v>53</v>
      </c>
      <c r="M316" s="203">
        <f>VLOOKUP(L316,'1 (A ne pas supprimer)'!$C$29:$D$34,2,FALSE)</f>
        <v>1</v>
      </c>
      <c r="N316" s="202">
        <f t="shared" si="50"/>
        <v>0</v>
      </c>
      <c r="O316" s="214">
        <v>0.2</v>
      </c>
      <c r="P316" s="201">
        <f t="shared" si="49"/>
        <v>0</v>
      </c>
      <c r="T316" s="389"/>
      <c r="U316" s="389"/>
      <c r="V316" s="389"/>
      <c r="W316" s="389"/>
      <c r="X316" s="389"/>
      <c r="AB316" s="44"/>
      <c r="AC316" s="55"/>
      <c r="AD316" s="45"/>
    </row>
    <row r="317" spans="2:30" ht="12.95" customHeight="1">
      <c r="B317" s="304"/>
      <c r="C317" s="199"/>
      <c r="D317" s="199"/>
      <c r="E317" s="208"/>
      <c r="F317" s="211"/>
      <c r="G317" s="211"/>
      <c r="H317" s="211"/>
      <c r="I317" s="211"/>
      <c r="J317" s="208"/>
      <c r="K317" s="200"/>
      <c r="L317" s="200" t="s">
        <v>53</v>
      </c>
      <c r="M317" s="203">
        <f>VLOOKUP(L317,'1 (A ne pas supprimer)'!$C$29:$D$34,2,FALSE)</f>
        <v>1</v>
      </c>
      <c r="N317" s="202">
        <f t="shared" si="50"/>
        <v>0</v>
      </c>
      <c r="O317" s="214">
        <v>0.2</v>
      </c>
      <c r="P317" s="201">
        <f t="shared" si="49"/>
        <v>0</v>
      </c>
      <c r="T317" s="389"/>
      <c r="U317" s="389"/>
      <c r="V317" s="389"/>
      <c r="W317" s="389"/>
      <c r="X317" s="389"/>
      <c r="AB317" s="44"/>
      <c r="AC317" s="55"/>
      <c r="AD317" s="45"/>
    </row>
    <row r="318" spans="2:30" ht="12.95" customHeight="1">
      <c r="B318" s="304"/>
      <c r="C318" s="199"/>
      <c r="D318" s="199"/>
      <c r="E318" s="208"/>
      <c r="F318" s="211"/>
      <c r="G318" s="211"/>
      <c r="H318" s="211"/>
      <c r="I318" s="211"/>
      <c r="J318" s="208"/>
      <c r="K318" s="200"/>
      <c r="L318" s="200" t="s">
        <v>53</v>
      </c>
      <c r="M318" s="203">
        <f>VLOOKUP(L318,'1 (A ne pas supprimer)'!$C$29:$D$34,2,FALSE)</f>
        <v>1</v>
      </c>
      <c r="N318" s="202">
        <f t="shared" si="50"/>
        <v>0</v>
      </c>
      <c r="O318" s="214">
        <v>0.2</v>
      </c>
      <c r="P318" s="201">
        <f t="shared" si="49"/>
        <v>0</v>
      </c>
      <c r="T318" s="389"/>
      <c r="U318" s="389"/>
      <c r="V318" s="389"/>
      <c r="W318" s="389"/>
      <c r="X318" s="389"/>
      <c r="AB318" s="44"/>
      <c r="AC318" s="55"/>
      <c r="AD318" s="45"/>
    </row>
    <row r="319" spans="2:30" ht="12.95" customHeight="1">
      <c r="B319" s="304"/>
      <c r="C319" s="199"/>
      <c r="D319" s="199"/>
      <c r="E319" s="208"/>
      <c r="F319" s="211"/>
      <c r="G319" s="211"/>
      <c r="H319" s="211"/>
      <c r="I319" s="211"/>
      <c r="J319" s="208"/>
      <c r="K319" s="200"/>
      <c r="L319" s="200" t="s">
        <v>53</v>
      </c>
      <c r="M319" s="203">
        <f>VLOOKUP(L319,'1 (A ne pas supprimer)'!$C$29:$D$34,2,FALSE)</f>
        <v>1</v>
      </c>
      <c r="N319" s="202">
        <f>M319*K319</f>
        <v>0</v>
      </c>
      <c r="O319" s="214">
        <v>0.2</v>
      </c>
      <c r="P319" s="201">
        <f t="shared" si="49"/>
        <v>0</v>
      </c>
      <c r="T319" s="389"/>
      <c r="U319" s="389"/>
      <c r="V319" s="389"/>
      <c r="W319" s="389"/>
      <c r="X319" s="389"/>
      <c r="AB319" s="46"/>
      <c r="AC319" s="55"/>
      <c r="AD319" s="59"/>
    </row>
    <row r="320" spans="2:30" ht="12.95" customHeight="1">
      <c r="B320" s="304"/>
      <c r="C320" s="199"/>
      <c r="D320" s="199"/>
      <c r="E320" s="208"/>
      <c r="F320" s="211"/>
      <c r="G320" s="211"/>
      <c r="H320" s="211"/>
      <c r="I320" s="211"/>
      <c r="J320" s="208"/>
      <c r="K320" s="200"/>
      <c r="L320" s="200" t="s">
        <v>53</v>
      </c>
      <c r="M320" s="203">
        <f>VLOOKUP(L320,'1 (A ne pas supprimer)'!$C$29:$D$34,2,FALSE)</f>
        <v>1</v>
      </c>
      <c r="N320" s="202">
        <f>M320*K320</f>
        <v>0</v>
      </c>
      <c r="O320" s="214">
        <v>0.2</v>
      </c>
      <c r="P320" s="201">
        <f t="shared" si="49"/>
        <v>0</v>
      </c>
      <c r="T320" s="389"/>
      <c r="U320" s="389"/>
      <c r="V320" s="389"/>
      <c r="W320" s="389"/>
      <c r="X320" s="389"/>
      <c r="AB320" s="46"/>
      <c r="AC320" s="55"/>
      <c r="AD320" s="59"/>
    </row>
    <row r="321" spans="2:30" customFormat="1" ht="2.25" customHeight="1"/>
    <row r="322" spans="2:30" ht="12.95" customHeight="1" thickBot="1">
      <c r="B322" s="207" t="s">
        <v>239</v>
      </c>
      <c r="C322" s="207"/>
      <c r="D322" s="305"/>
      <c r="E322" s="204"/>
      <c r="F322" s="51"/>
      <c r="G322" s="51"/>
      <c r="H322" s="51"/>
      <c r="I322" s="51"/>
      <c r="J322" s="204"/>
      <c r="K322" s="205"/>
      <c r="L322" s="205"/>
      <c r="M322" s="205"/>
      <c r="N322" s="206">
        <f>SUM(N170:N320)</f>
        <v>0</v>
      </c>
      <c r="O322" s="215"/>
      <c r="P322" s="206">
        <f>SUM(P170:P320)</f>
        <v>0</v>
      </c>
    </row>
    <row r="323" spans="2:30" ht="22.5" customHeight="1">
      <c r="F323" s="1"/>
    </row>
    <row r="324" spans="2:30" ht="12.95" customHeight="1">
      <c r="B324" s="388" t="s">
        <v>50</v>
      </c>
      <c r="C324" s="388"/>
      <c r="D324" s="305"/>
      <c r="F324" s="197"/>
      <c r="G324" s="197"/>
      <c r="H324" s="197"/>
      <c r="I324" s="197"/>
      <c r="K324" s="195" t="s">
        <v>234</v>
      </c>
      <c r="L324" s="196" t="s">
        <v>221</v>
      </c>
      <c r="M324" s="196" t="s">
        <v>231</v>
      </c>
      <c r="N324" s="195" t="s">
        <v>233</v>
      </c>
      <c r="O324" s="195" t="s">
        <v>242</v>
      </c>
      <c r="P324" s="195" t="s">
        <v>235</v>
      </c>
    </row>
    <row r="325" spans="2:30" ht="2.25" customHeight="1">
      <c r="B325" s="189"/>
      <c r="C325" s="190"/>
      <c r="D325" s="190"/>
      <c r="F325" s="50"/>
      <c r="G325" s="50"/>
      <c r="H325" s="50"/>
      <c r="I325" s="50"/>
      <c r="K325" s="191"/>
      <c r="N325" s="192"/>
      <c r="O325" s="192"/>
      <c r="P325" s="192"/>
    </row>
    <row r="326" spans="2:30" ht="12.95" customHeight="1">
      <c r="B326" s="304"/>
      <c r="C326" s="212" t="s">
        <v>76</v>
      </c>
      <c r="D326" s="312"/>
      <c r="E326" s="208"/>
      <c r="F326" s="211"/>
      <c r="G326" s="211"/>
      <c r="H326" s="211"/>
      <c r="I326" s="211"/>
      <c r="J326" s="208"/>
      <c r="K326" s="200"/>
      <c r="L326" s="200" t="s">
        <v>53</v>
      </c>
      <c r="M326" s="203">
        <f>VLOOKUP(L326,'1 (A ne pas supprimer)'!$C$29:$D$34,2,FALSE)</f>
        <v>1</v>
      </c>
      <c r="N326" s="202">
        <f>M326*K326</f>
        <v>0</v>
      </c>
      <c r="O326" s="214">
        <v>0.2</v>
      </c>
      <c r="P326" s="201">
        <f t="shared" ref="P326:P329" si="52">N326*(1+O326)</f>
        <v>0</v>
      </c>
      <c r="T326" s="389"/>
      <c r="U326" s="389"/>
      <c r="V326" s="389"/>
      <c r="W326" s="389"/>
      <c r="X326" s="389"/>
      <c r="AB326" s="44"/>
      <c r="AC326" s="55"/>
      <c r="AD326" s="45"/>
    </row>
    <row r="327" spans="2:30" ht="12.95" customHeight="1">
      <c r="B327" s="304"/>
      <c r="C327" s="212" t="s">
        <v>76</v>
      </c>
      <c r="D327" s="312"/>
      <c r="E327" s="208"/>
      <c r="F327" s="211"/>
      <c r="G327" s="211"/>
      <c r="H327" s="211"/>
      <c r="I327" s="211"/>
      <c r="J327" s="208"/>
      <c r="K327" s="200"/>
      <c r="L327" s="200" t="s">
        <v>53</v>
      </c>
      <c r="M327" s="203">
        <f>VLOOKUP(L327,'1 (A ne pas supprimer)'!$C$29:$D$34,2,FALSE)</f>
        <v>1</v>
      </c>
      <c r="N327" s="202">
        <f>M327*K327</f>
        <v>0</v>
      </c>
      <c r="O327" s="214">
        <v>0.2</v>
      </c>
      <c r="P327" s="201">
        <f t="shared" si="52"/>
        <v>0</v>
      </c>
      <c r="T327" s="389"/>
      <c r="U327" s="389"/>
      <c r="V327" s="389"/>
      <c r="W327" s="389"/>
      <c r="X327" s="389"/>
      <c r="AB327" s="44"/>
      <c r="AC327" s="55"/>
      <c r="AD327" s="45"/>
    </row>
    <row r="328" spans="2:30" ht="12.95" customHeight="1">
      <c r="B328" s="304"/>
      <c r="C328" s="212" t="s">
        <v>76</v>
      </c>
      <c r="D328" s="312"/>
      <c r="E328" s="208"/>
      <c r="F328" s="211"/>
      <c r="G328" s="211"/>
      <c r="H328" s="211"/>
      <c r="I328" s="211"/>
      <c r="J328" s="208"/>
      <c r="K328" s="200"/>
      <c r="L328" s="200" t="s">
        <v>53</v>
      </c>
      <c r="M328" s="203">
        <f>VLOOKUP(L328,'1 (A ne pas supprimer)'!$C$29:$D$34,2,FALSE)</f>
        <v>1</v>
      </c>
      <c r="N328" s="202">
        <f t="shared" ref="N328:N329" si="53">M328*K328</f>
        <v>0</v>
      </c>
      <c r="O328" s="214">
        <v>0.2</v>
      </c>
      <c r="P328" s="201">
        <f t="shared" si="52"/>
        <v>0</v>
      </c>
      <c r="T328" s="389"/>
      <c r="U328" s="389"/>
      <c r="V328" s="389"/>
      <c r="W328" s="389"/>
      <c r="X328" s="389"/>
      <c r="AB328" s="44"/>
      <c r="AC328" s="55"/>
      <c r="AD328" s="45"/>
    </row>
    <row r="329" spans="2:30" ht="12.95" customHeight="1">
      <c r="B329" s="304"/>
      <c r="C329" s="212" t="s">
        <v>76</v>
      </c>
      <c r="D329" s="312"/>
      <c r="E329" s="208"/>
      <c r="F329" s="211"/>
      <c r="G329" s="211"/>
      <c r="H329" s="211"/>
      <c r="I329" s="211"/>
      <c r="J329" s="208"/>
      <c r="K329" s="200"/>
      <c r="L329" s="200" t="s">
        <v>53</v>
      </c>
      <c r="M329" s="203">
        <f>VLOOKUP(L329,'1 (A ne pas supprimer)'!$C$29:$D$34,2,FALSE)</f>
        <v>1</v>
      </c>
      <c r="N329" s="202">
        <f t="shared" si="53"/>
        <v>0</v>
      </c>
      <c r="O329" s="214">
        <v>0.2</v>
      </c>
      <c r="P329" s="201">
        <f t="shared" si="52"/>
        <v>0</v>
      </c>
      <c r="T329" s="389"/>
      <c r="U329" s="389"/>
      <c r="V329" s="389"/>
      <c r="W329" s="389"/>
      <c r="X329" s="389"/>
      <c r="AB329" s="44"/>
      <c r="AC329" s="55"/>
      <c r="AD329" s="45"/>
    </row>
    <row r="330" spans="2:30" ht="12.95" customHeight="1">
      <c r="B330" s="304"/>
      <c r="C330" s="212" t="s">
        <v>76</v>
      </c>
      <c r="D330" s="312"/>
      <c r="E330" s="208"/>
      <c r="F330" s="211"/>
      <c r="G330" s="211"/>
      <c r="H330" s="211"/>
      <c r="I330" s="211"/>
      <c r="J330" s="208"/>
      <c r="K330" s="200"/>
      <c r="L330" s="200" t="s">
        <v>53</v>
      </c>
      <c r="M330" s="203">
        <f>VLOOKUP(L330,'1 (A ne pas supprimer)'!$C$29:$D$34,2,FALSE)</f>
        <v>1</v>
      </c>
      <c r="N330" s="202">
        <f>M330*K330</f>
        <v>0</v>
      </c>
      <c r="O330" s="214">
        <v>0.2</v>
      </c>
      <c r="P330" s="201">
        <f t="shared" ref="P330:P333" si="54">N330*(1+O330)</f>
        <v>0</v>
      </c>
      <c r="T330" s="389"/>
      <c r="U330" s="389"/>
      <c r="V330" s="389"/>
      <c r="W330" s="389"/>
      <c r="X330" s="389"/>
      <c r="AB330" s="44"/>
      <c r="AC330" s="55"/>
      <c r="AD330" s="45"/>
    </row>
    <row r="331" spans="2:30" ht="12.95" customHeight="1">
      <c r="B331" s="304"/>
      <c r="C331" s="212" t="s">
        <v>52</v>
      </c>
      <c r="D331" s="312"/>
      <c r="E331" s="208"/>
      <c r="F331" s="211"/>
      <c r="G331" s="211"/>
      <c r="H331" s="211"/>
      <c r="I331" s="211"/>
      <c r="J331" s="208"/>
      <c r="K331" s="200"/>
      <c r="L331" s="200" t="s">
        <v>53</v>
      </c>
      <c r="M331" s="203">
        <f>VLOOKUP(L331,'1 (A ne pas supprimer)'!$C$29:$D$34,2,FALSE)</f>
        <v>1</v>
      </c>
      <c r="N331" s="202">
        <f>M331*K331</f>
        <v>0</v>
      </c>
      <c r="O331" s="214">
        <v>0.2</v>
      </c>
      <c r="P331" s="201">
        <f t="shared" si="54"/>
        <v>0</v>
      </c>
      <c r="T331" s="389"/>
      <c r="U331" s="389"/>
      <c r="V331" s="389"/>
      <c r="W331" s="389"/>
      <c r="X331" s="389"/>
      <c r="AB331" s="44"/>
      <c r="AC331" s="55"/>
      <c r="AD331" s="45"/>
    </row>
    <row r="332" spans="2:30" ht="12.95" customHeight="1">
      <c r="B332" s="304"/>
      <c r="C332" s="212" t="s">
        <v>52</v>
      </c>
      <c r="D332" s="312"/>
      <c r="E332" s="208"/>
      <c r="F332" s="211"/>
      <c r="G332" s="211"/>
      <c r="H332" s="211"/>
      <c r="I332" s="211"/>
      <c r="J332" s="208"/>
      <c r="K332" s="200"/>
      <c r="L332" s="200" t="s">
        <v>53</v>
      </c>
      <c r="M332" s="203">
        <f>VLOOKUP(L332,'1 (A ne pas supprimer)'!$C$29:$D$34,2,FALSE)</f>
        <v>1</v>
      </c>
      <c r="N332" s="202">
        <f t="shared" ref="N332:N333" si="55">M332*K332</f>
        <v>0</v>
      </c>
      <c r="O332" s="214">
        <v>0.2</v>
      </c>
      <c r="P332" s="201">
        <f t="shared" si="54"/>
        <v>0</v>
      </c>
      <c r="T332" s="389"/>
      <c r="U332" s="389"/>
      <c r="V332" s="389"/>
      <c r="W332" s="389"/>
      <c r="X332" s="389"/>
      <c r="AB332" s="44"/>
      <c r="AC332" s="55"/>
      <c r="AD332" s="45"/>
    </row>
    <row r="333" spans="2:30" ht="12.95" customHeight="1">
      <c r="B333" s="304"/>
      <c r="C333" s="212" t="s">
        <v>52</v>
      </c>
      <c r="D333" s="312"/>
      <c r="E333" s="208"/>
      <c r="F333" s="211"/>
      <c r="G333" s="211"/>
      <c r="H333" s="211"/>
      <c r="I333" s="211"/>
      <c r="J333" s="208"/>
      <c r="K333" s="200"/>
      <c r="L333" s="200" t="s">
        <v>53</v>
      </c>
      <c r="M333" s="203">
        <f>VLOOKUP(L333,'1 (A ne pas supprimer)'!$C$29:$D$34,2,FALSE)</f>
        <v>1</v>
      </c>
      <c r="N333" s="202">
        <f t="shared" si="55"/>
        <v>0</v>
      </c>
      <c r="O333" s="214">
        <v>0.2</v>
      </c>
      <c r="P333" s="201">
        <f t="shared" si="54"/>
        <v>0</v>
      </c>
      <c r="T333" s="389"/>
      <c r="U333" s="389"/>
      <c r="V333" s="389"/>
      <c r="W333" s="389"/>
      <c r="X333" s="389"/>
      <c r="AB333" s="44"/>
      <c r="AC333" s="55"/>
      <c r="AD333" s="45"/>
    </row>
    <row r="334" spans="2:30" ht="12.95" customHeight="1">
      <c r="B334" s="304"/>
      <c r="C334" s="212" t="s">
        <v>52</v>
      </c>
      <c r="D334" s="312"/>
      <c r="E334" s="208"/>
      <c r="F334" s="211"/>
      <c r="G334" s="211"/>
      <c r="H334" s="211"/>
      <c r="I334" s="211"/>
      <c r="J334" s="208"/>
      <c r="K334" s="200"/>
      <c r="L334" s="200" t="s">
        <v>53</v>
      </c>
      <c r="M334" s="203">
        <f>VLOOKUP(L334,'1 (A ne pas supprimer)'!$C$29:$D$34,2,FALSE)</f>
        <v>1</v>
      </c>
      <c r="N334" s="202">
        <f>M334*K334</f>
        <v>0</v>
      </c>
      <c r="O334" s="214">
        <v>0.2</v>
      </c>
      <c r="P334" s="201">
        <f t="shared" ref="P334:P337" si="56">N334*(1+O334)</f>
        <v>0</v>
      </c>
      <c r="T334" s="389"/>
      <c r="U334" s="389"/>
      <c r="V334" s="389"/>
      <c r="W334" s="389"/>
      <c r="X334" s="389"/>
      <c r="AB334" s="44"/>
      <c r="AC334" s="55"/>
      <c r="AD334" s="45"/>
    </row>
    <row r="335" spans="2:30" ht="12.95" customHeight="1">
      <c r="B335" s="304"/>
      <c r="C335" s="212" t="s">
        <v>52</v>
      </c>
      <c r="D335" s="312"/>
      <c r="E335" s="208"/>
      <c r="F335" s="211"/>
      <c r="G335" s="211"/>
      <c r="H335" s="211"/>
      <c r="I335" s="211"/>
      <c r="J335" s="208"/>
      <c r="K335" s="200"/>
      <c r="L335" s="200" t="s">
        <v>53</v>
      </c>
      <c r="M335" s="203">
        <f>VLOOKUP(L335,'1 (A ne pas supprimer)'!$C$29:$D$34,2,FALSE)</f>
        <v>1</v>
      </c>
      <c r="N335" s="202">
        <f>M335*K335</f>
        <v>0</v>
      </c>
      <c r="O335" s="214">
        <v>0.2</v>
      </c>
      <c r="P335" s="201">
        <f t="shared" si="56"/>
        <v>0</v>
      </c>
      <c r="T335" s="389"/>
      <c r="U335" s="389"/>
      <c r="V335" s="389"/>
      <c r="W335" s="389"/>
      <c r="X335" s="389"/>
      <c r="AB335" s="44"/>
      <c r="AC335" s="55"/>
      <c r="AD335" s="45"/>
    </row>
    <row r="336" spans="2:30" ht="12.95" customHeight="1">
      <c r="B336" s="304"/>
      <c r="C336" s="212" t="s">
        <v>69</v>
      </c>
      <c r="D336" s="312"/>
      <c r="E336" s="208"/>
      <c r="F336" s="211"/>
      <c r="G336" s="211"/>
      <c r="H336" s="211"/>
      <c r="I336" s="211"/>
      <c r="J336" s="208"/>
      <c r="K336" s="200"/>
      <c r="L336" s="200" t="s">
        <v>53</v>
      </c>
      <c r="M336" s="203">
        <f>VLOOKUP(L336,'1 (A ne pas supprimer)'!$C$29:$D$34,2,FALSE)</f>
        <v>1</v>
      </c>
      <c r="N336" s="202">
        <f t="shared" ref="N336:N337" si="57">M336*K336</f>
        <v>0</v>
      </c>
      <c r="O336" s="214">
        <v>0.2</v>
      </c>
      <c r="P336" s="201">
        <f t="shared" si="56"/>
        <v>0</v>
      </c>
      <c r="T336" s="389"/>
      <c r="U336" s="389"/>
      <c r="V336" s="389"/>
      <c r="W336" s="389"/>
      <c r="X336" s="389"/>
      <c r="AB336" s="44"/>
      <c r="AC336" s="55"/>
      <c r="AD336" s="45"/>
    </row>
    <row r="337" spans="2:30" ht="12.95" customHeight="1">
      <c r="B337" s="304"/>
      <c r="C337" s="212" t="s">
        <v>69</v>
      </c>
      <c r="D337" s="312"/>
      <c r="E337" s="208"/>
      <c r="F337" s="211"/>
      <c r="G337" s="211"/>
      <c r="H337" s="211"/>
      <c r="I337" s="211"/>
      <c r="J337" s="208"/>
      <c r="K337" s="200"/>
      <c r="L337" s="200" t="s">
        <v>53</v>
      </c>
      <c r="M337" s="203">
        <f>VLOOKUP(L337,'1 (A ne pas supprimer)'!$C$29:$D$34,2,FALSE)</f>
        <v>1</v>
      </c>
      <c r="N337" s="202">
        <f t="shared" si="57"/>
        <v>0</v>
      </c>
      <c r="O337" s="214">
        <v>0.2</v>
      </c>
      <c r="P337" s="201">
        <f t="shared" si="56"/>
        <v>0</v>
      </c>
      <c r="T337" s="389"/>
      <c r="U337" s="389"/>
      <c r="V337" s="389"/>
      <c r="W337" s="389"/>
      <c r="X337" s="389"/>
      <c r="AB337" s="44"/>
      <c r="AC337" s="55"/>
      <c r="AD337" s="45"/>
    </row>
    <row r="338" spans="2:30" ht="12.95" customHeight="1">
      <c r="B338" s="304"/>
      <c r="C338" s="212" t="s">
        <v>69</v>
      </c>
      <c r="D338" s="312"/>
      <c r="E338" s="208"/>
      <c r="F338" s="211"/>
      <c r="G338" s="211"/>
      <c r="H338" s="211"/>
      <c r="I338" s="211"/>
      <c r="J338" s="208"/>
      <c r="K338" s="200"/>
      <c r="L338" s="200" t="s">
        <v>53</v>
      </c>
      <c r="M338" s="203">
        <f>VLOOKUP(L338,'1 (A ne pas supprimer)'!$C$29:$D$34,2,FALSE)</f>
        <v>1</v>
      </c>
      <c r="N338" s="202">
        <f>M338*K338</f>
        <v>0</v>
      </c>
      <c r="O338" s="214">
        <v>0.2</v>
      </c>
      <c r="P338" s="201">
        <f t="shared" ref="P338:P341" si="58">N338*(1+O338)</f>
        <v>0</v>
      </c>
      <c r="T338" s="389"/>
      <c r="U338" s="389"/>
      <c r="V338" s="389"/>
      <c r="W338" s="389"/>
      <c r="X338" s="389"/>
      <c r="AB338" s="44"/>
      <c r="AC338" s="55"/>
      <c r="AD338" s="45"/>
    </row>
    <row r="339" spans="2:30" ht="12.95" customHeight="1">
      <c r="B339" s="304"/>
      <c r="C339" s="212" t="s">
        <v>69</v>
      </c>
      <c r="D339" s="312"/>
      <c r="E339" s="208"/>
      <c r="F339" s="211"/>
      <c r="G339" s="211"/>
      <c r="H339" s="211"/>
      <c r="I339" s="211"/>
      <c r="J339" s="208"/>
      <c r="K339" s="200"/>
      <c r="L339" s="200" t="s">
        <v>53</v>
      </c>
      <c r="M339" s="203">
        <f>VLOOKUP(L339,'1 (A ne pas supprimer)'!$C$29:$D$34,2,FALSE)</f>
        <v>1</v>
      </c>
      <c r="N339" s="202">
        <f>M339*K339</f>
        <v>0</v>
      </c>
      <c r="O339" s="214">
        <v>0.2</v>
      </c>
      <c r="P339" s="201">
        <f t="shared" si="58"/>
        <v>0</v>
      </c>
      <c r="T339" s="389"/>
      <c r="U339" s="389"/>
      <c r="V339" s="389"/>
      <c r="W339" s="389"/>
      <c r="X339" s="389"/>
      <c r="AB339" s="44"/>
      <c r="AC339" s="55"/>
      <c r="AD339" s="45"/>
    </row>
    <row r="340" spans="2:30" ht="12.95" customHeight="1">
      <c r="B340" s="304"/>
      <c r="C340" s="212" t="s">
        <v>69</v>
      </c>
      <c r="D340" s="312"/>
      <c r="E340" s="208"/>
      <c r="F340" s="211"/>
      <c r="G340" s="211"/>
      <c r="H340" s="211"/>
      <c r="I340" s="211"/>
      <c r="J340" s="208"/>
      <c r="K340" s="200"/>
      <c r="L340" s="200" t="s">
        <v>53</v>
      </c>
      <c r="M340" s="203">
        <f>VLOOKUP(L340,'1 (A ne pas supprimer)'!$C$29:$D$34,2,FALSE)</f>
        <v>1</v>
      </c>
      <c r="N340" s="202">
        <f t="shared" ref="N340:N341" si="59">M340*K340</f>
        <v>0</v>
      </c>
      <c r="O340" s="214">
        <v>0.2</v>
      </c>
      <c r="P340" s="201">
        <f t="shared" si="58"/>
        <v>0</v>
      </c>
      <c r="T340" s="389"/>
      <c r="U340" s="389"/>
      <c r="V340" s="389"/>
      <c r="W340" s="389"/>
      <c r="X340" s="389"/>
      <c r="AB340" s="44"/>
      <c r="AC340" s="55"/>
      <c r="AD340" s="45"/>
    </row>
    <row r="341" spans="2:30" ht="12.95" customHeight="1">
      <c r="B341" s="304"/>
      <c r="C341" s="212" t="s">
        <v>51</v>
      </c>
      <c r="D341" s="312"/>
      <c r="E341" s="208"/>
      <c r="F341" s="211"/>
      <c r="G341" s="211"/>
      <c r="H341" s="211"/>
      <c r="I341" s="211"/>
      <c r="J341" s="208"/>
      <c r="K341" s="200"/>
      <c r="L341" s="200" t="s">
        <v>53</v>
      </c>
      <c r="M341" s="203">
        <f>VLOOKUP(L341,'1 (A ne pas supprimer)'!$C$29:$D$34,2,FALSE)</f>
        <v>1</v>
      </c>
      <c r="N341" s="202">
        <f t="shared" si="59"/>
        <v>0</v>
      </c>
      <c r="O341" s="214">
        <v>0.2</v>
      </c>
      <c r="P341" s="201">
        <f t="shared" si="58"/>
        <v>0</v>
      </c>
      <c r="T341" s="389"/>
      <c r="U341" s="389"/>
      <c r="V341" s="389"/>
      <c r="W341" s="389"/>
      <c r="X341" s="389"/>
      <c r="AB341" s="44"/>
      <c r="AC341" s="55"/>
      <c r="AD341" s="45"/>
    </row>
    <row r="342" spans="2:30" ht="12.95" customHeight="1">
      <c r="B342" s="304"/>
      <c r="C342" s="212" t="s">
        <v>51</v>
      </c>
      <c r="D342" s="312"/>
      <c r="E342" s="208"/>
      <c r="F342" s="211"/>
      <c r="G342" s="211"/>
      <c r="H342" s="211"/>
      <c r="I342" s="211"/>
      <c r="J342" s="208"/>
      <c r="K342" s="200"/>
      <c r="L342" s="200" t="s">
        <v>53</v>
      </c>
      <c r="M342" s="203">
        <f>VLOOKUP(L342,'1 (A ne pas supprimer)'!$C$29:$D$34,2,FALSE)</f>
        <v>1</v>
      </c>
      <c r="N342" s="202">
        <f>M342*K342</f>
        <v>0</v>
      </c>
      <c r="O342" s="214">
        <v>0.2</v>
      </c>
      <c r="P342" s="201">
        <f t="shared" ref="P342:P345" si="60">N342*(1+O342)</f>
        <v>0</v>
      </c>
      <c r="T342" s="389"/>
      <c r="U342" s="389"/>
      <c r="V342" s="389"/>
      <c r="W342" s="389"/>
      <c r="X342" s="389"/>
      <c r="AB342" s="44"/>
      <c r="AC342" s="55"/>
      <c r="AD342" s="45"/>
    </row>
    <row r="343" spans="2:30" ht="12.95" customHeight="1">
      <c r="B343" s="304"/>
      <c r="C343" s="212" t="s">
        <v>51</v>
      </c>
      <c r="D343" s="312"/>
      <c r="E343" s="208"/>
      <c r="F343" s="211"/>
      <c r="G343" s="211"/>
      <c r="H343" s="211"/>
      <c r="I343" s="211"/>
      <c r="J343" s="208"/>
      <c r="K343" s="200"/>
      <c r="L343" s="200" t="s">
        <v>53</v>
      </c>
      <c r="M343" s="203">
        <f>VLOOKUP(L343,'1 (A ne pas supprimer)'!$C$29:$D$34,2,FALSE)</f>
        <v>1</v>
      </c>
      <c r="N343" s="202">
        <f>M343*K343</f>
        <v>0</v>
      </c>
      <c r="O343" s="214">
        <v>0.2</v>
      </c>
      <c r="P343" s="201">
        <f t="shared" si="60"/>
        <v>0</v>
      </c>
      <c r="T343" s="389"/>
      <c r="U343" s="389"/>
      <c r="V343" s="389"/>
      <c r="W343" s="389"/>
      <c r="X343" s="389"/>
      <c r="AB343" s="44"/>
      <c r="AC343" s="55"/>
      <c r="AD343" s="45"/>
    </row>
    <row r="344" spans="2:30" ht="12.95" customHeight="1">
      <c r="B344" s="304"/>
      <c r="C344" s="212" t="s">
        <v>51</v>
      </c>
      <c r="D344" s="312"/>
      <c r="E344" s="208"/>
      <c r="F344" s="211"/>
      <c r="G344" s="211"/>
      <c r="H344" s="211"/>
      <c r="I344" s="211"/>
      <c r="J344" s="208"/>
      <c r="K344" s="200"/>
      <c r="L344" s="200" t="s">
        <v>53</v>
      </c>
      <c r="M344" s="203">
        <f>VLOOKUP(L344,'1 (A ne pas supprimer)'!$C$29:$D$34,2,FALSE)</f>
        <v>1</v>
      </c>
      <c r="N344" s="202">
        <f t="shared" ref="N344:N345" si="61">M344*K344</f>
        <v>0</v>
      </c>
      <c r="O344" s="214">
        <v>0.2</v>
      </c>
      <c r="P344" s="201">
        <f t="shared" si="60"/>
        <v>0</v>
      </c>
      <c r="T344" s="389"/>
      <c r="U344" s="389"/>
      <c r="V344" s="389"/>
      <c r="W344" s="389"/>
      <c r="X344" s="389"/>
      <c r="AB344" s="44"/>
      <c r="AC344" s="55"/>
      <c r="AD344" s="45"/>
    </row>
    <row r="345" spans="2:30" ht="12.95" customHeight="1">
      <c r="B345" s="304"/>
      <c r="C345" s="212" t="s">
        <v>51</v>
      </c>
      <c r="D345" s="312"/>
      <c r="E345" s="208"/>
      <c r="F345" s="211"/>
      <c r="G345" s="211"/>
      <c r="H345" s="211"/>
      <c r="I345" s="211"/>
      <c r="J345" s="208"/>
      <c r="K345" s="200"/>
      <c r="L345" s="200" t="s">
        <v>53</v>
      </c>
      <c r="M345" s="203">
        <f>VLOOKUP(L345,'1 (A ne pas supprimer)'!$C$29:$D$34,2,FALSE)</f>
        <v>1</v>
      </c>
      <c r="N345" s="202">
        <f t="shared" si="61"/>
        <v>0</v>
      </c>
      <c r="O345" s="214">
        <v>0.2</v>
      </c>
      <c r="P345" s="201">
        <f t="shared" si="60"/>
        <v>0</v>
      </c>
      <c r="T345" s="389"/>
      <c r="U345" s="389"/>
      <c r="V345" s="389"/>
      <c r="W345" s="389"/>
      <c r="X345" s="389"/>
      <c r="AB345" s="44"/>
      <c r="AC345" s="55"/>
      <c r="AD345" s="45"/>
    </row>
    <row r="346" spans="2:30" customFormat="1" ht="2.25" customHeight="1"/>
    <row r="347" spans="2:30" ht="12.95" customHeight="1" thickBot="1">
      <c r="B347" s="207" t="s">
        <v>240</v>
      </c>
      <c r="C347" s="207"/>
      <c r="D347" s="305"/>
      <c r="E347" s="204"/>
      <c r="F347" s="51"/>
      <c r="G347" s="51"/>
      <c r="H347" s="51"/>
      <c r="I347" s="51"/>
      <c r="J347" s="204"/>
      <c r="K347" s="205"/>
      <c r="L347" s="205"/>
      <c r="M347" s="205"/>
      <c r="N347" s="206">
        <f>SUM(N326:N345)</f>
        <v>0</v>
      </c>
      <c r="O347" s="215"/>
      <c r="P347" s="206">
        <f>SUM(P326:P345)</f>
        <v>0</v>
      </c>
    </row>
    <row r="348" spans="2:30" ht="22.5" customHeight="1">
      <c r="L348" s="43"/>
    </row>
    <row r="349" spans="2:30" ht="12.95" customHeight="1">
      <c r="B349" s="388" t="s">
        <v>42</v>
      </c>
      <c r="C349" s="388"/>
      <c r="D349" s="305"/>
      <c r="F349" s="197"/>
      <c r="G349" s="197"/>
      <c r="H349" s="197"/>
      <c r="I349" s="197"/>
      <c r="K349" s="195" t="s">
        <v>234</v>
      </c>
      <c r="L349" s="196" t="s">
        <v>221</v>
      </c>
      <c r="M349" s="196" t="s">
        <v>231</v>
      </c>
      <c r="N349" s="195" t="s">
        <v>233</v>
      </c>
      <c r="O349" s="195" t="s">
        <v>242</v>
      </c>
      <c r="P349" s="195" t="s">
        <v>235</v>
      </c>
    </row>
    <row r="350" spans="2:30" ht="2.25" customHeight="1">
      <c r="B350" s="189"/>
      <c r="C350" s="190"/>
      <c r="D350" s="190"/>
      <c r="F350" s="50"/>
      <c r="G350" s="50"/>
      <c r="H350" s="50"/>
      <c r="I350" s="50"/>
      <c r="K350" s="191"/>
      <c r="N350" s="192"/>
      <c r="O350" s="192"/>
      <c r="P350" s="192"/>
    </row>
    <row r="351" spans="2:30" ht="12.95" customHeight="1">
      <c r="B351" s="198"/>
      <c r="C351" s="212" t="s">
        <v>42</v>
      </c>
      <c r="D351" s="312"/>
      <c r="E351" s="208"/>
      <c r="F351" s="211"/>
      <c r="G351" s="211"/>
      <c r="H351" s="211"/>
      <c r="I351" s="211"/>
      <c r="J351" s="208"/>
      <c r="K351" s="200"/>
      <c r="L351" s="200" t="s">
        <v>53</v>
      </c>
      <c r="M351" s="203">
        <f>VLOOKUP(L351,'1 (A ne pas supprimer)'!$C$29:$D$34,2,FALSE)</f>
        <v>1</v>
      </c>
      <c r="N351" s="202">
        <f>M351*K351</f>
        <v>0</v>
      </c>
      <c r="O351" s="214">
        <v>0.2</v>
      </c>
      <c r="P351" s="201">
        <f>N351*(1+O351)</f>
        <v>0</v>
      </c>
      <c r="T351" s="389"/>
      <c r="U351" s="389"/>
      <c r="V351" s="389"/>
      <c r="W351" s="389"/>
      <c r="X351" s="389"/>
      <c r="AB351" s="44"/>
      <c r="AC351" s="55"/>
      <c r="AD351" s="45"/>
    </row>
    <row r="352" spans="2:30" ht="12.95" customHeight="1">
      <c r="B352" s="198"/>
      <c r="C352" s="212" t="s">
        <v>42</v>
      </c>
      <c r="D352" s="312"/>
      <c r="E352" s="208"/>
      <c r="F352" s="211"/>
      <c r="G352" s="211"/>
      <c r="H352" s="211"/>
      <c r="I352" s="211"/>
      <c r="J352" s="208"/>
      <c r="K352" s="200"/>
      <c r="L352" s="200" t="s">
        <v>53</v>
      </c>
      <c r="M352" s="203">
        <f>VLOOKUP(L352,'1 (A ne pas supprimer)'!$C$29:$D$34,2,FALSE)</f>
        <v>1</v>
      </c>
      <c r="N352" s="202">
        <f>M352*K352</f>
        <v>0</v>
      </c>
      <c r="O352" s="214">
        <v>0.2</v>
      </c>
      <c r="P352" s="201">
        <f>N352*(1+O352)</f>
        <v>0</v>
      </c>
      <c r="T352" s="389"/>
      <c r="U352" s="389"/>
      <c r="V352" s="389"/>
      <c r="W352" s="389"/>
      <c r="X352" s="389"/>
      <c r="AB352" s="44"/>
      <c r="AC352" s="55"/>
      <c r="AD352" s="45"/>
    </row>
    <row r="353" spans="2:30" ht="12.95" customHeight="1">
      <c r="B353" s="198"/>
      <c r="C353" s="212" t="s">
        <v>42</v>
      </c>
      <c r="D353" s="312"/>
      <c r="E353" s="208"/>
      <c r="F353" s="211"/>
      <c r="G353" s="211"/>
      <c r="H353" s="211"/>
      <c r="I353" s="211"/>
      <c r="J353" s="208"/>
      <c r="K353" s="200"/>
      <c r="L353" s="200" t="s">
        <v>53</v>
      </c>
      <c r="M353" s="203">
        <f>VLOOKUP(L353,'1 (A ne pas supprimer)'!$C$29:$D$34,2,FALSE)</f>
        <v>1</v>
      </c>
      <c r="N353" s="202">
        <f>M353*K353</f>
        <v>0</v>
      </c>
      <c r="O353" s="214">
        <v>0.2</v>
      </c>
      <c r="P353" s="201">
        <f>N353*(1+O353)</f>
        <v>0</v>
      </c>
      <c r="T353" s="389"/>
      <c r="U353" s="389"/>
      <c r="V353" s="389"/>
      <c r="W353" s="389"/>
      <c r="X353" s="389"/>
      <c r="AB353" s="44"/>
      <c r="AC353" s="55"/>
      <c r="AD353" s="45"/>
    </row>
    <row r="354" spans="2:30" ht="12.95" customHeight="1">
      <c r="B354" s="198"/>
      <c r="C354" s="212" t="s">
        <v>42</v>
      </c>
      <c r="D354" s="312"/>
      <c r="E354" s="208"/>
      <c r="F354" s="211"/>
      <c r="G354" s="211"/>
      <c r="H354" s="211"/>
      <c r="I354" s="211"/>
      <c r="J354" s="208"/>
      <c r="K354" s="200"/>
      <c r="L354" s="200" t="s">
        <v>53</v>
      </c>
      <c r="M354" s="203">
        <f>VLOOKUP(L354,'1 (A ne pas supprimer)'!$C$29:$D$34,2,FALSE)</f>
        <v>1</v>
      </c>
      <c r="N354" s="202">
        <f>M354*K354</f>
        <v>0</v>
      </c>
      <c r="O354" s="214">
        <v>0.2</v>
      </c>
      <c r="P354" s="201">
        <f>N354*(1+O354)</f>
        <v>0</v>
      </c>
      <c r="T354" s="389"/>
      <c r="U354" s="389"/>
      <c r="V354" s="389"/>
      <c r="W354" s="389"/>
      <c r="X354" s="389"/>
      <c r="AB354" s="44"/>
      <c r="AC354" s="55"/>
      <c r="AD354" s="45"/>
    </row>
    <row r="355" spans="2:30" ht="12.95" customHeight="1">
      <c r="B355" s="198"/>
      <c r="C355" s="212" t="s">
        <v>42</v>
      </c>
      <c r="D355" s="312"/>
      <c r="E355" s="208"/>
      <c r="F355" s="211"/>
      <c r="G355" s="211"/>
      <c r="H355" s="211"/>
      <c r="I355" s="211"/>
      <c r="J355" s="208"/>
      <c r="K355" s="200"/>
      <c r="L355" s="200" t="s">
        <v>53</v>
      </c>
      <c r="M355" s="203">
        <f>VLOOKUP(L355,'1 (A ne pas supprimer)'!$C$29:$D$34,2,FALSE)</f>
        <v>1</v>
      </c>
      <c r="N355" s="202">
        <f>M355*K355</f>
        <v>0</v>
      </c>
      <c r="O355" s="214">
        <v>0.2</v>
      </c>
      <c r="P355" s="201">
        <f>N355*(1+O355)</f>
        <v>0</v>
      </c>
      <c r="T355" s="389"/>
      <c r="U355" s="389"/>
      <c r="V355" s="389"/>
      <c r="W355" s="389"/>
      <c r="X355" s="389"/>
      <c r="AB355" s="44"/>
      <c r="AC355" s="55"/>
      <c r="AD355" s="45"/>
    </row>
    <row r="356" spans="2:30" customFormat="1" ht="2.25" customHeight="1"/>
    <row r="357" spans="2:30" ht="12.95" customHeight="1" thickBot="1">
      <c r="B357" s="207" t="s">
        <v>241</v>
      </c>
      <c r="C357" s="207"/>
      <c r="D357" s="305"/>
      <c r="E357" s="204"/>
      <c r="F357" s="51"/>
      <c r="G357" s="51"/>
      <c r="H357" s="51"/>
      <c r="I357" s="51"/>
      <c r="J357" s="204"/>
      <c r="K357" s="205"/>
      <c r="L357" s="205"/>
      <c r="M357" s="205"/>
      <c r="N357" s="206">
        <f>SUM(N351:N355)</f>
        <v>0</v>
      </c>
      <c r="O357" s="215"/>
      <c r="P357" s="206">
        <f>SUM(P351:P355)</f>
        <v>0</v>
      </c>
    </row>
    <row r="358" spans="2:30" ht="12" customHeight="1">
      <c r="B358" s="56"/>
      <c r="C358" s="56"/>
      <c r="D358" s="56"/>
      <c r="E358" s="56"/>
      <c r="F358" s="57"/>
      <c r="G358" s="57"/>
      <c r="H358" s="57"/>
      <c r="I358" s="57"/>
      <c r="J358" s="56"/>
      <c r="K358" s="56"/>
      <c r="L358" s="56"/>
      <c r="M358" s="56"/>
      <c r="N358" s="56"/>
      <c r="O358" s="56"/>
      <c r="P358" s="56"/>
      <c r="Q358" s="56"/>
      <c r="R358" s="56"/>
      <c r="S358" s="56"/>
    </row>
  </sheetData>
  <sheetProtection algorithmName="SHA-512" hashValue="XJJeX/HLnCkxIIhQpqPhNEC0v3h8YdmjPge62MdT26VatP3vO8IARaRGoLO1RtfuYw3DZZ2Jh8NKcbNwVFtGZw==" saltValue="KmZoOpLG8lI6dSiX16EwpA==" spinCount="100000" sheet="1" objects="1" scenarios="1"/>
  <protectedRanges>
    <protectedRange sqref="B20:D357 K18:M357 F18:I357 O18:O357" name="Candidat"/>
  </protectedRanges>
  <mergeCells count="15">
    <mergeCell ref="B58:C58"/>
    <mergeCell ref="B168:C168"/>
    <mergeCell ref="B6:P10"/>
    <mergeCell ref="B14:P14"/>
    <mergeCell ref="T20:X54"/>
    <mergeCell ref="B17:C17"/>
    <mergeCell ref="B18:C18"/>
    <mergeCell ref="B349:C349"/>
    <mergeCell ref="T351:X355"/>
    <mergeCell ref="B324:C324"/>
    <mergeCell ref="T326:X345"/>
    <mergeCell ref="T60:X109"/>
    <mergeCell ref="T115:X164"/>
    <mergeCell ref="T170:X320"/>
    <mergeCell ref="B113:C113"/>
  </mergeCells>
  <phoneticPr fontId="3" type="noConversion"/>
  <conditionalFormatting sqref="A6:A10">
    <cfRule type="containsText" dxfId="65" priority="1" operator="containsText" text="Déséquilibré">
      <formula>NOT(ISERROR(SEARCH("Déséquilibré",A6)))</formula>
    </cfRule>
  </conditionalFormatting>
  <dataValidations count="1">
    <dataValidation type="list" allowBlank="1" showInputMessage="1" showErrorMessage="1" sqref="D170:D320" xr:uid="{55879F40-2A5E-40CE-9AFB-6E320BEB8706}">
      <formula1>"Neuf,Occasion"</formula1>
    </dataValidation>
  </dataValidations>
  <printOptions horizontalCentered="1"/>
  <pageMargins left="0.70866141732283472" right="0.70866141732283472" top="0.74803149606299213" bottom="0.74803149606299213" header="0.31496062992125984" footer="0.31496062992125984"/>
  <pageSetup paperSize="9" scale="12" orientation="landscape" r:id="rId1"/>
  <rowBreaks count="1" manualBreakCount="1">
    <brk id="56" min="1" max="12" man="1"/>
  </rowBreaks>
  <ignoredErrors>
    <ignoredError sqref="K167 K348 K56:M56 P358 M20:M26 K57 M57:N57 K358:M358 K112:N112 M348:N348 M167:N167 P20:P26 P59:P69 P169:P199 P350:P351 P114:P124 P27:P33 P325:P329 E112 E358 E57 E56 E348 E167 P34:P40 P41:P47 P48:P54 P57 P165 P155:P164 P145:P154 P135:P144 P125:P134 P112 P100:P109 P90:P99 P80:P89 P70:P79 P321 P290:P320 P260:P289 P230:P259 P200:P229 P346 P342:P345 P338:P341 P334:P337 P330:P333 P355 P354 P353 P352 P167 P323 P348 B167:C167 B348:C348 C56 B57:C57 C358 B112:C112" unlockedFormula="1"/>
  </ignoredErrors>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E82A972-229A-49C7-885D-2C9FE1A82A89}">
          <x14:formula1>
            <xm:f>'1 (A ne pas supprimer)'!$C$29:$C$34</xm:f>
          </x14:formula1>
          <xm:sqref>L20:L54 L351:L355 L326:L345 L170:L320 L115:L164 L60:L109</xm:sqref>
        </x14:dataValidation>
        <x14:dataValidation type="list" allowBlank="1" showInputMessage="1" showErrorMessage="1" xr:uid="{DBD9AA64-7EBE-4EA1-BEA8-64CC006CB120}">
          <x14:formula1>
            <xm:f>'1 (A ne pas supprimer)'!$C$54:$C$58</xm:f>
          </x14:formula1>
          <xm:sqref>B20:B54 B351:B355 B326:B345 B170:B320 B115:B164 B60:B109</xm:sqref>
        </x14:dataValidation>
      </x14:dataValidation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28">
    <tabColor rgb="FF126388"/>
    <pageSetUpPr fitToPage="1"/>
  </sheetPr>
  <dimension ref="A1:T44"/>
  <sheetViews>
    <sheetView showGridLines="0" topLeftCell="A12" zoomScale="115" zoomScaleNormal="115" zoomScaleSheetLayoutView="100" zoomScalePageLayoutView="110" workbookViewId="0">
      <selection activeCell="P25" sqref="P25"/>
    </sheetView>
  </sheetViews>
  <sheetFormatPr baseColWidth="10" defaultColWidth="11.42578125" defaultRowHeight="11.25" customHeight="1"/>
  <cols>
    <col min="1" max="1" width="4.140625" style="78" customWidth="1"/>
    <col min="2" max="2" width="10.42578125" style="1" customWidth="1"/>
    <col min="3" max="3" width="27.85546875" style="1" customWidth="1"/>
    <col min="4" max="4" width="0.85546875" style="1" customWidth="1"/>
    <col min="5" max="10" width="11.85546875" style="1" customWidth="1"/>
    <col min="11" max="11" width="0.85546875" customWidth="1"/>
    <col min="12" max="13" width="11.85546875" style="1" customWidth="1"/>
    <col min="14" max="14" width="2.140625" style="1" customWidth="1"/>
    <col min="15" max="16384" width="11.42578125" style="1"/>
  </cols>
  <sheetData>
    <row r="1" spans="1:20" ht="15.75" customHeight="1">
      <c r="A1" s="81" t="str">
        <f>Couverture!G20</f>
        <v>MaSociété</v>
      </c>
      <c r="C1"/>
      <c r="D1"/>
      <c r="E1"/>
      <c r="F1"/>
      <c r="G1"/>
      <c r="H1"/>
      <c r="I1"/>
      <c r="J1"/>
      <c r="L1"/>
      <c r="N1"/>
    </row>
    <row r="2" spans="1:20" ht="12.75">
      <c r="A2" s="87" t="str">
        <f ca="1">IFERROR(MID(CELL("filename",A2),FIND("]",CELL("filename",A2))+1,255),"&lt; - &gt;")</f>
        <v>Synthèse du PI</v>
      </c>
      <c r="C2"/>
      <c r="D2"/>
      <c r="E2"/>
      <c r="F2"/>
      <c r="G2"/>
      <c r="H2"/>
      <c r="I2"/>
      <c r="J2"/>
      <c r="L2"/>
      <c r="N2"/>
    </row>
    <row r="3" spans="1:20" s="155" customFormat="1" ht="11.25" customHeight="1">
      <c r="A3" s="101" t="str">
        <f>IF(AND(ABS(E44)&lt;1,ABS(F44)&lt;1,ABS(G44)&lt;1,ABS(H44)&lt;1,ABS(L31)&lt;1,ABS(L32)&lt;1,ABS(L33)&lt;1,ABS(L34)&lt;1,ABS(L36)&lt;1,ABS(L37)&lt;1),"Cohérent","Non cohérent")</f>
        <v>Cohérent</v>
      </c>
      <c r="C3"/>
      <c r="D3"/>
      <c r="E3"/>
      <c r="F3"/>
      <c r="G3"/>
      <c r="H3"/>
      <c r="I3"/>
      <c r="J3"/>
      <c r="K3"/>
      <c r="L3"/>
      <c r="M3" s="209"/>
    </row>
    <row r="4" spans="1:20" s="155" customFormat="1" ht="11.25" customHeight="1" thickBot="1">
      <c r="B4" s="1"/>
      <c r="C4"/>
      <c r="D4"/>
      <c r="E4"/>
      <c r="F4"/>
      <c r="G4"/>
      <c r="H4"/>
      <c r="I4"/>
      <c r="J4"/>
      <c r="K4"/>
      <c r="L4"/>
      <c r="M4" s="210"/>
    </row>
    <row r="5" spans="1:20" ht="11.25" customHeight="1">
      <c r="A5" s="101"/>
      <c r="B5" s="390" t="s">
        <v>335</v>
      </c>
      <c r="C5" s="391"/>
      <c r="D5" s="391"/>
      <c r="E5" s="391"/>
      <c r="F5" s="391"/>
      <c r="G5" s="391"/>
      <c r="H5" s="391"/>
      <c r="I5" s="391"/>
      <c r="J5" s="391"/>
      <c r="K5" s="391"/>
      <c r="L5" s="391"/>
      <c r="M5" s="391"/>
      <c r="N5" s="391"/>
      <c r="O5" s="391"/>
      <c r="P5" s="392"/>
    </row>
    <row r="6" spans="1:20" ht="11.25" customHeight="1">
      <c r="A6" s="101"/>
      <c r="B6" s="393"/>
      <c r="C6" s="394"/>
      <c r="D6" s="394"/>
      <c r="E6" s="394"/>
      <c r="F6" s="394"/>
      <c r="G6" s="394"/>
      <c r="H6" s="394"/>
      <c r="I6" s="394"/>
      <c r="J6" s="394"/>
      <c r="K6" s="394"/>
      <c r="L6" s="394"/>
      <c r="M6" s="394"/>
      <c r="N6" s="394"/>
      <c r="O6" s="394"/>
      <c r="P6" s="395"/>
    </row>
    <row r="7" spans="1:20" ht="11.25" customHeight="1">
      <c r="A7" s="101"/>
      <c r="B7" s="393"/>
      <c r="C7" s="394"/>
      <c r="D7" s="394"/>
      <c r="E7" s="394"/>
      <c r="F7" s="394"/>
      <c r="G7" s="394"/>
      <c r="H7" s="394"/>
      <c r="I7" s="394"/>
      <c r="J7" s="394"/>
      <c r="K7" s="394"/>
      <c r="L7" s="394"/>
      <c r="M7" s="394"/>
      <c r="N7" s="394"/>
      <c r="O7" s="394"/>
      <c r="P7" s="395"/>
    </row>
    <row r="8" spans="1:20" ht="11.25" customHeight="1">
      <c r="A8" s="101"/>
      <c r="B8" s="393"/>
      <c r="C8" s="394"/>
      <c r="D8" s="394"/>
      <c r="E8" s="394"/>
      <c r="F8" s="394"/>
      <c r="G8" s="394"/>
      <c r="H8" s="394"/>
      <c r="I8" s="394"/>
      <c r="J8" s="394"/>
      <c r="K8" s="394"/>
      <c r="L8" s="394"/>
      <c r="M8" s="394"/>
      <c r="N8" s="394"/>
      <c r="O8" s="394"/>
      <c r="P8" s="395"/>
    </row>
    <row r="9" spans="1:20" ht="18.95" customHeight="1" thickBot="1">
      <c r="A9" s="101"/>
      <c r="B9" s="396"/>
      <c r="C9" s="397"/>
      <c r="D9" s="397"/>
      <c r="E9" s="397"/>
      <c r="F9" s="397"/>
      <c r="G9" s="397"/>
      <c r="H9" s="397"/>
      <c r="I9" s="397"/>
      <c r="J9" s="397"/>
      <c r="K9" s="397"/>
      <c r="L9" s="397"/>
      <c r="M9" s="397"/>
      <c r="N9" s="397"/>
      <c r="O9" s="397"/>
      <c r="P9" s="398"/>
    </row>
    <row r="10" spans="1:20" s="155" customFormat="1" ht="11.25" customHeight="1">
      <c r="C10"/>
      <c r="D10"/>
      <c r="E10"/>
      <c r="F10"/>
      <c r="G10"/>
      <c r="H10"/>
      <c r="I10"/>
      <c r="J10"/>
      <c r="K10"/>
      <c r="L10"/>
      <c r="M10" s="209"/>
    </row>
    <row r="11" spans="1:20" ht="18.75" customHeight="1">
      <c r="A11" s="1"/>
      <c r="B11" s="36"/>
      <c r="K11" s="1"/>
      <c r="L11" s="49"/>
      <c r="M11" s="49"/>
      <c r="N11" s="49"/>
      <c r="O11" s="49"/>
      <c r="P11" s="49"/>
    </row>
    <row r="12" spans="1:20" ht="24.95" customHeight="1">
      <c r="B12" s="399" t="s">
        <v>62</v>
      </c>
      <c r="C12" s="399"/>
      <c r="D12" s="399"/>
      <c r="E12" s="399"/>
      <c r="F12" s="399"/>
      <c r="G12" s="399"/>
      <c r="H12" s="399"/>
      <c r="I12" s="399"/>
      <c r="J12" s="399"/>
      <c r="K12" s="399"/>
      <c r="L12" s="399"/>
      <c r="M12" s="399"/>
      <c r="N12" s="216"/>
      <c r="O12" s="216"/>
      <c r="P12" s="216"/>
      <c r="Q12" s="216"/>
      <c r="R12" s="216"/>
      <c r="S12" s="216"/>
      <c r="T12" s="48"/>
    </row>
    <row r="13" spans="1:20" ht="11.25" customHeight="1">
      <c r="E13" s="29"/>
      <c r="F13" s="29"/>
      <c r="G13" s="29"/>
      <c r="H13" s="29"/>
      <c r="I13" s="29"/>
      <c r="L13" s="29"/>
      <c r="M13" s="29"/>
      <c r="N13" s="28"/>
    </row>
    <row r="14" spans="1:20" ht="22.5" customHeight="1">
      <c r="B14" s="402" t="s">
        <v>243</v>
      </c>
      <c r="C14" s="402"/>
      <c r="D14" s="21"/>
      <c r="E14" s="134">
        <f>_xlfn.NUMBERVALUE(YPL1)</f>
        <v>2026</v>
      </c>
      <c r="F14" s="134">
        <f>E14+1</f>
        <v>2027</v>
      </c>
      <c r="G14" s="134">
        <f>F14+1</f>
        <v>2028</v>
      </c>
      <c r="H14" s="134">
        <f>+G14+1</f>
        <v>2029</v>
      </c>
      <c r="I14" s="134">
        <f>H14+1</f>
        <v>2030</v>
      </c>
      <c r="J14" s="236" t="s">
        <v>246</v>
      </c>
      <c r="L14" s="236" t="s">
        <v>247</v>
      </c>
      <c r="M14" s="134" t="s">
        <v>337</v>
      </c>
      <c r="N14" s="28"/>
    </row>
    <row r="15" spans="1:20" ht="2.25" customHeight="1">
      <c r="B15" s="9"/>
      <c r="C15" s="8"/>
      <c r="D15" s="8"/>
      <c r="E15" s="8"/>
      <c r="F15" s="8"/>
      <c r="G15" s="8"/>
      <c r="H15" s="8"/>
      <c r="I15" s="8"/>
      <c r="J15" s="8"/>
      <c r="L15" s="8"/>
      <c r="M15" s="8"/>
      <c r="N15" s="28"/>
    </row>
    <row r="16" spans="1:20" ht="12.95" customHeight="1">
      <c r="B16" s="401" t="s">
        <v>50</v>
      </c>
      <c r="C16" s="401"/>
      <c r="D16" s="8"/>
      <c r="E16" s="238">
        <f>(SUMIFS('Détail du PI'!$N$326:$N$345,'Détail du PI'!$B$326:$B$345,E$14)) / 1000</f>
        <v>0</v>
      </c>
      <c r="F16" s="238">
        <f>(SUMIFS('Détail du PI'!$N$326:$N$345,'Détail du PI'!$B$326:$B$345,F$14)) / 1000</f>
        <v>0</v>
      </c>
      <c r="G16" s="238">
        <f>(SUMIFS('Détail du PI'!$N$326:$N$345,'Détail du PI'!$B$326:$B$345,G$14)) / 1000</f>
        <v>0</v>
      </c>
      <c r="H16" s="238">
        <f>(SUMIFS('Détail du PI'!$N$326:$N$345,'Détail du PI'!$B$326:$B$345,H$14)) / 1000</f>
        <v>0</v>
      </c>
      <c r="I16" s="238">
        <f>(SUMIFS('Détail du PI'!$N$326:$N$345,'Détail du PI'!$B$326:$B$345,I$14)) / 1000</f>
        <v>0</v>
      </c>
      <c r="J16" s="238">
        <f t="shared" ref="J16:J17" si="0">SUM(E16:I16)</f>
        <v>0</v>
      </c>
      <c r="L16" s="238">
        <f>('Détail du PI'!$P$347) / 1000</f>
        <v>0</v>
      </c>
      <c r="M16" s="239">
        <f t="shared" ref="M16:M21" si="1">IFERROR(J16/$J$25, 0)</f>
        <v>0</v>
      </c>
      <c r="N16" s="28"/>
      <c r="O16" s="217"/>
      <c r="P16" s="218"/>
      <c r="Q16" s="219"/>
    </row>
    <row r="17" spans="1:18" s="28" customFormat="1" ht="12.95" customHeight="1">
      <c r="A17" s="143"/>
      <c r="B17" s="401" t="s">
        <v>57</v>
      </c>
      <c r="C17" s="401"/>
      <c r="D17" s="23"/>
      <c r="E17" s="238">
        <f>(SUMIFS('Détail du PI'!$N$20:$N$54,'Détail du PI'!$B$20:$B$54,E$14)) / 1000</f>
        <v>0</v>
      </c>
      <c r="F17" s="238">
        <f>(SUMIFS('Détail du PI'!$N$20:$N$54,'Détail du PI'!$B$20:$B$54,F$14)) / 1000</f>
        <v>0</v>
      </c>
      <c r="G17" s="238">
        <f>(SUMIFS('Détail du PI'!$N$20:$N$54,'Détail du PI'!$B$20:$B$54,G$14)) / 1000</f>
        <v>0</v>
      </c>
      <c r="H17" s="238">
        <f>(SUMIFS('Détail du PI'!$N$20:$N$54,'Détail du PI'!$B$20:$B$54,H$14)) / 1000</f>
        <v>0</v>
      </c>
      <c r="I17" s="238">
        <f>(SUMIFS('Détail du PI'!$N$20:$N$54,'Détail du PI'!$B$20:$B$54,I$14)) / 1000</f>
        <v>0</v>
      </c>
      <c r="J17" s="238">
        <f t="shared" si="0"/>
        <v>0</v>
      </c>
      <c r="K17"/>
      <c r="L17" s="238">
        <f>('Détail du PI'!$P$56) / 1000</f>
        <v>0</v>
      </c>
      <c r="M17" s="239">
        <f t="shared" si="1"/>
        <v>0</v>
      </c>
      <c r="O17" s="217"/>
      <c r="P17" s="220"/>
      <c r="Q17" s="219"/>
      <c r="R17" s="219"/>
    </row>
    <row r="18" spans="1:18" s="28" customFormat="1" ht="12.95" customHeight="1">
      <c r="A18" s="143"/>
      <c r="B18" s="401" t="s">
        <v>32</v>
      </c>
      <c r="C18" s="401"/>
      <c r="D18" s="23"/>
      <c r="E18" s="238">
        <f>(SUMIFS('Détail du PI'!$N$60:$N$109,'Détail du PI'!$B$60:$B$109,E$14)) / 1000</f>
        <v>0</v>
      </c>
      <c r="F18" s="238">
        <f>(SUMIFS('Détail du PI'!$N$60:$N$109,'Détail du PI'!$B$60:$B$109,F$14)) / 1000</f>
        <v>0</v>
      </c>
      <c r="G18" s="238">
        <f>(SUMIFS('Détail du PI'!$N$60:$N$109,'Détail du PI'!$B$60:$B$109,G$14)) / 1000</f>
        <v>0</v>
      </c>
      <c r="H18" s="238">
        <f>(SUMIFS('Détail du PI'!$N$60:$N$109,'Détail du PI'!$B$60:$B$109,H$14)) / 1000</f>
        <v>0</v>
      </c>
      <c r="I18" s="238">
        <f>(SUMIFS('Détail du PI'!$N$60:$N$109,'Détail du PI'!$B$60:$B$109,I$14)) / 1000</f>
        <v>0</v>
      </c>
      <c r="J18" s="238">
        <f>SUM(E18:I18)</f>
        <v>0</v>
      </c>
      <c r="K18"/>
      <c r="L18" s="238">
        <f>('Détail du PI'!$P$111) / 1000</f>
        <v>0</v>
      </c>
      <c r="M18" s="239">
        <f t="shared" si="1"/>
        <v>0</v>
      </c>
      <c r="O18" s="1"/>
      <c r="Q18" s="221"/>
    </row>
    <row r="19" spans="1:18" s="28" customFormat="1" ht="12.95" customHeight="1">
      <c r="A19" s="143"/>
      <c r="B19" s="401" t="s">
        <v>29</v>
      </c>
      <c r="C19" s="401"/>
      <c r="D19" s="23"/>
      <c r="E19" s="238">
        <f>(SUMIFS('Détail du PI'!$N$115:$N$164,'Détail du PI'!$B$115:$B$164,E$14)) / 1000</f>
        <v>0</v>
      </c>
      <c r="F19" s="238">
        <f>(SUMIFS('Détail du PI'!$N$115:$N$164,'Détail du PI'!$B$115:$B$164,F$14)) / 1000</f>
        <v>0</v>
      </c>
      <c r="G19" s="238">
        <f>(SUMIFS('Détail du PI'!$N$115:$N$164,'Détail du PI'!$B$115:$B$164,G$14)) / 1000</f>
        <v>0</v>
      </c>
      <c r="H19" s="238">
        <f>(SUMIFS('Détail du PI'!$N$115:$N$164,'Détail du PI'!$B$115:$B$164,H$14)) / 1000</f>
        <v>0</v>
      </c>
      <c r="I19" s="238">
        <f>(SUMIFS('Détail du PI'!$N$115:$N$164,'Détail du PI'!$B$115:$B$164,I$14)) / 1000</f>
        <v>0</v>
      </c>
      <c r="J19" s="238">
        <f>SUM(E19:I19)</f>
        <v>0</v>
      </c>
      <c r="K19"/>
      <c r="L19" s="238">
        <f>('Détail du PI'!$P$166) / 1000</f>
        <v>0</v>
      </c>
      <c r="M19" s="239">
        <f t="shared" si="1"/>
        <v>0</v>
      </c>
      <c r="O19" s="1"/>
    </row>
    <row r="20" spans="1:18" s="28" customFormat="1" ht="12.95" customHeight="1">
      <c r="A20" s="143"/>
      <c r="B20" s="401" t="s">
        <v>338</v>
      </c>
      <c r="C20" s="401"/>
      <c r="D20" s="23"/>
      <c r="E20" s="238">
        <f>(SUMIFS('Détail du PI'!$N$170:$N$320,'Détail du PI'!$B$170:$B$320,E$14)) / 1000</f>
        <v>0</v>
      </c>
      <c r="F20" s="238">
        <f>(SUMIFS('Détail du PI'!$N$170:$N$320,'Détail du PI'!$B$170:$B$320,F$14)) / 1000</f>
        <v>0</v>
      </c>
      <c r="G20" s="238">
        <f>(SUMIFS('Détail du PI'!$N$170:$N$320,'Détail du PI'!$B$170:$B$320,G$14)) / 1000</f>
        <v>0</v>
      </c>
      <c r="H20" s="238">
        <f>(SUMIFS('Détail du PI'!$N$170:$N$320,'Détail du PI'!$B$170:$B$320,H$14)) / 1000</f>
        <v>0</v>
      </c>
      <c r="I20" s="238">
        <f>(SUMIFS('Détail du PI'!$N$170:$N$320,'Détail du PI'!$B$170:$B$320,I$14)) / 1000</f>
        <v>0</v>
      </c>
      <c r="J20" s="238">
        <f>SUM(E20:I20)</f>
        <v>0</v>
      </c>
      <c r="K20"/>
      <c r="L20" s="238">
        <f>('Détail du PI'!$P$322) / 1000</f>
        <v>0</v>
      </c>
      <c r="M20" s="239">
        <f t="shared" si="1"/>
        <v>0</v>
      </c>
      <c r="O20" s="1"/>
    </row>
    <row r="21" spans="1:18" ht="12.95" customHeight="1">
      <c r="A21" s="143"/>
      <c r="B21" s="401" t="s">
        <v>42</v>
      </c>
      <c r="C21" s="401"/>
      <c r="D21" s="12"/>
      <c r="E21" s="238">
        <f>(SUMIFS('Détail du PI'!$N$351:$N$355,'Détail du PI'!$B$351:$B$355,E$14)) / 1000</f>
        <v>0</v>
      </c>
      <c r="F21" s="238">
        <f>(SUMIFS('Détail du PI'!$N$351:$N$355,'Détail du PI'!$B$351:$B$355,F$14)) / 1000</f>
        <v>0</v>
      </c>
      <c r="G21" s="238">
        <f>(SUMIFS('Détail du PI'!$N$351:$N$355,'Détail du PI'!$B$351:$B$355,G$14)) / 1000</f>
        <v>0</v>
      </c>
      <c r="H21" s="238">
        <f>(SUMIFS('Détail du PI'!$N$351:$N$355,'Détail du PI'!$B$351:$B$355,H$14)) / 1000</f>
        <v>0</v>
      </c>
      <c r="I21" s="238">
        <f>(SUMIFS('Détail du PI'!$N$351:$N$355,'Détail du PI'!$B$351:$B$355,I$14)) / 1000</f>
        <v>0</v>
      </c>
      <c r="J21" s="238">
        <f>SUM(E21:I21)</f>
        <v>0</v>
      </c>
      <c r="L21" s="238">
        <f>('Détail du PI'!$P$357) / 1000</f>
        <v>0</v>
      </c>
      <c r="M21" s="239">
        <f t="shared" si="1"/>
        <v>0</v>
      </c>
    </row>
    <row r="22" spans="1:18" ht="2.25" customHeight="1">
      <c r="A22" s="143"/>
      <c r="B22" s="26"/>
      <c r="C22" s="12"/>
      <c r="D22" s="12"/>
      <c r="E22" s="27"/>
      <c r="F22" s="27"/>
      <c r="G22" s="27"/>
      <c r="H22" s="27"/>
      <c r="I22" s="27"/>
      <c r="J22" s="27"/>
      <c r="L22" s="27"/>
      <c r="M22" s="32"/>
    </row>
    <row r="23" spans="1:18" ht="12.95" customHeight="1" thickBot="1">
      <c r="A23" s="143"/>
      <c r="B23" s="226" t="s">
        <v>249</v>
      </c>
      <c r="C23" s="224"/>
      <c r="D23" s="224"/>
      <c r="E23" s="231">
        <f t="shared" ref="E23:J23" si="2">SUM(E16:E21)</f>
        <v>0</v>
      </c>
      <c r="F23" s="231">
        <f t="shared" si="2"/>
        <v>0</v>
      </c>
      <c r="G23" s="231">
        <f t="shared" si="2"/>
        <v>0</v>
      </c>
      <c r="H23" s="231">
        <f t="shared" si="2"/>
        <v>0</v>
      </c>
      <c r="I23" s="231">
        <f t="shared" si="2"/>
        <v>0</v>
      </c>
      <c r="J23" s="231">
        <f t="shared" si="2"/>
        <v>0</v>
      </c>
      <c r="K23" s="225"/>
      <c r="L23" s="231">
        <f>SUM(L16:L21)</f>
        <v>0</v>
      </c>
      <c r="M23" s="227"/>
    </row>
    <row r="24" spans="1:18" ht="2.25" customHeight="1">
      <c r="A24" s="143"/>
      <c r="B24" s="26"/>
      <c r="C24" s="12"/>
      <c r="D24" s="12"/>
      <c r="E24" s="27"/>
      <c r="F24" s="27"/>
      <c r="G24" s="27"/>
      <c r="H24" s="27"/>
      <c r="I24" s="27"/>
      <c r="J24" s="27"/>
      <c r="L24" s="27"/>
      <c r="M24" s="32"/>
    </row>
    <row r="25" spans="1:18" ht="11.25" customHeight="1">
      <c r="A25" s="143"/>
      <c r="B25" s="235" t="s">
        <v>244</v>
      </c>
      <c r="C25" s="234"/>
      <c r="D25" s="234"/>
      <c r="E25" s="232">
        <f>E23</f>
        <v>0</v>
      </c>
      <c r="F25" s="232">
        <f t="shared" ref="F25:L25" si="3">F23</f>
        <v>0</v>
      </c>
      <c r="G25" s="232">
        <f t="shared" si="3"/>
        <v>0</v>
      </c>
      <c r="H25" s="232">
        <f t="shared" si="3"/>
        <v>0</v>
      </c>
      <c r="I25" s="232">
        <f t="shared" si="3"/>
        <v>0</v>
      </c>
      <c r="J25" s="232">
        <f t="shared" si="3"/>
        <v>0</v>
      </c>
      <c r="K25" s="233"/>
      <c r="L25" s="232">
        <f t="shared" si="3"/>
        <v>0</v>
      </c>
      <c r="M25" s="228"/>
    </row>
    <row r="26" spans="1:18" ht="9.75" customHeight="1">
      <c r="A26" s="143"/>
      <c r="B26" s="229" t="s">
        <v>245</v>
      </c>
      <c r="C26" s="30"/>
      <c r="D26" s="30"/>
      <c r="E26" s="33"/>
      <c r="F26" s="33"/>
      <c r="G26" s="33"/>
      <c r="H26" s="33"/>
      <c r="I26" s="33"/>
      <c r="J26" s="31"/>
      <c r="L26" s="33"/>
      <c r="M26" s="33"/>
    </row>
    <row r="27" spans="1:18" ht="9.75" customHeight="1">
      <c r="A27" s="143"/>
      <c r="B27" s="229" t="s">
        <v>339</v>
      </c>
      <c r="C27" s="30"/>
      <c r="D27" s="30"/>
      <c r="E27" s="33"/>
      <c r="F27" s="33"/>
      <c r="G27" s="33"/>
      <c r="H27" s="33"/>
      <c r="I27" s="33"/>
      <c r="J27" s="31"/>
      <c r="L27" s="33"/>
      <c r="M27" s="33"/>
    </row>
    <row r="28" spans="1:18" ht="11.25" customHeight="1">
      <c r="E28" s="29"/>
      <c r="F28" s="29"/>
      <c r="G28" s="29"/>
      <c r="H28" s="31"/>
      <c r="I28" s="31"/>
      <c r="J28" s="31"/>
      <c r="L28" s="42"/>
    </row>
    <row r="29" spans="1:18" ht="22.5" customHeight="1">
      <c r="B29" s="402" t="s">
        <v>251</v>
      </c>
      <c r="C29" s="402"/>
      <c r="D29" s="21"/>
      <c r="E29" s="242" t="s">
        <v>252</v>
      </c>
      <c r="F29" s="243" t="s">
        <v>59</v>
      </c>
      <c r="G29" s="242" t="s">
        <v>321</v>
      </c>
      <c r="H29" s="242" t="s">
        <v>250</v>
      </c>
      <c r="I29" s="243" t="s">
        <v>55</v>
      </c>
      <c r="J29" s="31"/>
      <c r="L29" s="31"/>
    </row>
    <row r="30" spans="1:18" ht="2.25" customHeight="1">
      <c r="B30" s="9"/>
      <c r="C30" s="8"/>
      <c r="D30" s="8"/>
      <c r="E30" s="8"/>
      <c r="F30" s="8"/>
      <c r="G30" s="8"/>
      <c r="H30" s="8"/>
      <c r="I30" s="8"/>
      <c r="J30" s="8"/>
      <c r="L30" s="8"/>
      <c r="M30" s="29"/>
      <c r="N30" s="29"/>
    </row>
    <row r="31" spans="1:18" ht="12.95" customHeight="1">
      <c r="B31" s="401" t="s">
        <v>50</v>
      </c>
      <c r="C31" s="401"/>
      <c r="D31" s="8"/>
      <c r="E31" s="237"/>
      <c r="F31" s="237"/>
      <c r="G31" s="237"/>
      <c r="H31" s="237"/>
      <c r="I31" s="237"/>
      <c r="J31" s="25"/>
      <c r="L31" s="139">
        <f>L16-SUM(E31:I31)</f>
        <v>0</v>
      </c>
      <c r="M31" s="29"/>
      <c r="N31" s="29"/>
    </row>
    <row r="32" spans="1:18" ht="12.95" customHeight="1">
      <c r="B32" s="401" t="s">
        <v>57</v>
      </c>
      <c r="C32" s="401"/>
      <c r="D32" s="8"/>
      <c r="E32" s="237"/>
      <c r="F32" s="237"/>
      <c r="G32" s="237"/>
      <c r="H32" s="237"/>
      <c r="I32" s="237"/>
      <c r="J32" s="25"/>
      <c r="L32" s="139">
        <f>L17-SUM(E32:I32)</f>
        <v>0</v>
      </c>
      <c r="M32" s="29"/>
      <c r="N32" s="29"/>
    </row>
    <row r="33" spans="1:14" ht="12.95" customHeight="1">
      <c r="B33" s="401" t="s">
        <v>32</v>
      </c>
      <c r="C33" s="401"/>
      <c r="D33" s="23"/>
      <c r="E33" s="237"/>
      <c r="F33" s="237"/>
      <c r="G33" s="237"/>
      <c r="H33" s="237"/>
      <c r="I33" s="237"/>
      <c r="J33" s="24"/>
      <c r="L33" s="139">
        <f>L18-SUM(E33:I33)</f>
        <v>0</v>
      </c>
      <c r="M33" s="29"/>
      <c r="N33" s="29"/>
    </row>
    <row r="34" spans="1:14" ht="12.95" customHeight="1">
      <c r="B34" s="401" t="s">
        <v>29</v>
      </c>
      <c r="C34" s="401"/>
      <c r="D34" s="23"/>
      <c r="E34" s="237"/>
      <c r="F34" s="237"/>
      <c r="G34" s="237"/>
      <c r="H34" s="237"/>
      <c r="I34" s="237"/>
      <c r="J34" s="24"/>
      <c r="L34" s="139">
        <f>L19-SUM(E34:I34)</f>
        <v>0</v>
      </c>
      <c r="M34" s="47"/>
      <c r="N34" s="29"/>
    </row>
    <row r="35" spans="1:14" ht="12.95" customHeight="1">
      <c r="B35" s="78" t="s">
        <v>30</v>
      </c>
      <c r="C35" s="78"/>
      <c r="D35" s="23"/>
      <c r="E35" s="237"/>
      <c r="F35" s="237"/>
      <c r="G35" s="237"/>
      <c r="H35" s="237"/>
      <c r="I35" s="237"/>
      <c r="J35" s="24"/>
      <c r="L35" s="47"/>
      <c r="M35" s="47"/>
      <c r="N35" s="29"/>
    </row>
    <row r="36" spans="1:14" ht="12.95" customHeight="1">
      <c r="A36" s="1"/>
      <c r="B36" s="401" t="s">
        <v>248</v>
      </c>
      <c r="C36" s="401"/>
      <c r="D36" s="23"/>
      <c r="E36" s="237"/>
      <c r="F36" s="237"/>
      <c r="G36" s="237"/>
      <c r="H36" s="237"/>
      <c r="I36" s="237"/>
      <c r="J36" s="24"/>
      <c r="L36" s="139">
        <f>L20-SUM(E35:I36)</f>
        <v>0</v>
      </c>
      <c r="M36" s="29"/>
      <c r="N36" s="29"/>
    </row>
    <row r="37" spans="1:14" ht="12.95" customHeight="1">
      <c r="A37" s="1"/>
      <c r="B37" s="401" t="s">
        <v>42</v>
      </c>
      <c r="C37" s="401"/>
      <c r="D37" s="23"/>
      <c r="E37" s="237"/>
      <c r="F37" s="237"/>
      <c r="G37" s="237"/>
      <c r="H37" s="237"/>
      <c r="I37" s="237"/>
      <c r="J37" s="24"/>
      <c r="L37" s="139">
        <f>L21-SUM(E37:I37)</f>
        <v>0</v>
      </c>
      <c r="M37" s="29"/>
      <c r="N37" s="29"/>
    </row>
    <row r="38" spans="1:14" ht="2.25" customHeight="1">
      <c r="A38" s="1"/>
      <c r="B38" s="34"/>
      <c r="C38" s="12"/>
      <c r="D38" s="12"/>
      <c r="E38" s="35"/>
      <c r="F38" s="35"/>
      <c r="G38" s="35"/>
      <c r="H38" s="35"/>
      <c r="I38" s="35"/>
      <c r="J38" s="24"/>
      <c r="L38" s="25">
        <f>L23-SUM(E38:I38)</f>
        <v>0</v>
      </c>
      <c r="M38" s="29"/>
      <c r="N38" s="29"/>
    </row>
    <row r="39" spans="1:14" ht="12.95" customHeight="1" thickBot="1">
      <c r="A39" s="1"/>
      <c r="B39" s="403" t="s">
        <v>249</v>
      </c>
      <c r="C39" s="403"/>
      <c r="D39" s="224"/>
      <c r="E39" s="231">
        <f>SUM(E31:E37)</f>
        <v>0</v>
      </c>
      <c r="F39" s="231">
        <f>SUM(F31:F37)</f>
        <v>0</v>
      </c>
      <c r="G39" s="231">
        <f>SUM(G31:G37)</f>
        <v>0</v>
      </c>
      <c r="H39" s="231">
        <f>SUM(H31:H37)</f>
        <v>0</v>
      </c>
      <c r="I39" s="231">
        <f>SUM(I31:I37)</f>
        <v>0</v>
      </c>
      <c r="J39" s="24"/>
      <c r="L39" s="24"/>
      <c r="M39" s="29"/>
      <c r="N39" s="29"/>
    </row>
    <row r="40" spans="1:14" ht="2.25" customHeight="1">
      <c r="A40" s="1"/>
      <c r="B40" s="204"/>
      <c r="C40" s="204"/>
      <c r="D40" s="23"/>
      <c r="E40" s="222"/>
      <c r="F40" s="222"/>
      <c r="G40" s="222"/>
      <c r="H40" s="222"/>
      <c r="I40" s="222"/>
      <c r="J40" s="24"/>
      <c r="L40" s="24"/>
      <c r="M40" s="29"/>
      <c r="N40" s="29"/>
    </row>
    <row r="41" spans="1:14" ht="11.25" customHeight="1">
      <c r="A41" s="1"/>
      <c r="B41" s="240" t="s">
        <v>340</v>
      </c>
      <c r="C41" s="241"/>
      <c r="D41" s="241"/>
      <c r="E41" s="230">
        <f>IFERROR(E39/$L$25, 0)</f>
        <v>0</v>
      </c>
      <c r="F41" s="230">
        <f>IFERROR(F39/$L$25, 0)</f>
        <v>0</v>
      </c>
      <c r="G41" s="230">
        <f>IFERROR(G39/$L$25, 0)</f>
        <v>0</v>
      </c>
      <c r="H41" s="230">
        <f>IFERROR(H39/$L$25, 0)</f>
        <v>0</v>
      </c>
      <c r="I41" s="230">
        <f>IFERROR(I39/$L$25, 0)</f>
        <v>0</v>
      </c>
      <c r="J41" s="24"/>
      <c r="L41" s="24"/>
      <c r="M41" s="29"/>
      <c r="N41" s="29"/>
    </row>
    <row r="42" spans="1:14" ht="9.75" customHeight="1">
      <c r="A42" s="1"/>
      <c r="B42" s="244" t="s">
        <v>253</v>
      </c>
      <c r="C42" s="12"/>
      <c r="D42" s="12"/>
      <c r="E42" s="27"/>
      <c r="F42" s="27"/>
      <c r="G42" s="27"/>
      <c r="H42" s="27"/>
      <c r="I42" s="27"/>
      <c r="J42" s="24"/>
      <c r="L42" s="29"/>
      <c r="M42" s="29"/>
    </row>
    <row r="43" spans="1:14" ht="9.75" customHeight="1">
      <c r="A43" s="1"/>
      <c r="B43" s="244" t="s">
        <v>322</v>
      </c>
      <c r="C43" s="12"/>
      <c r="D43" s="12"/>
      <c r="E43" s="27"/>
      <c r="F43" s="27"/>
      <c r="G43" s="27"/>
      <c r="H43" s="27"/>
      <c r="I43" s="27"/>
      <c r="J43" s="24"/>
      <c r="L43" s="29"/>
      <c r="M43" s="29"/>
    </row>
    <row r="44" spans="1:14" ht="11.25" customHeight="1">
      <c r="E44" s="139">
        <f>SUM(E39,-'Mode de financement'!G16)</f>
        <v>0</v>
      </c>
      <c r="F44" s="139">
        <f>SUM(F39,-'Mode de financement'!H16)</f>
        <v>0</v>
      </c>
      <c r="G44" s="139">
        <f>SUM(G39,-'Mode de financement'!I16)</f>
        <v>0</v>
      </c>
      <c r="H44" s="139">
        <f>SUM(H39,-'Mode de financement'!J16)</f>
        <v>0</v>
      </c>
      <c r="I44" s="139">
        <f>SUM(I39,-'Mode de financement'!K16)</f>
        <v>0</v>
      </c>
    </row>
  </sheetData>
  <sheetProtection algorithmName="SHA-512" hashValue="G39DbiQDbk0rHS5XVHSAXvdxDK1YCqwDMq3DQuYu1PyOKqH8PdcSdfX+naqr5Z+Hsrxb0miHfEVcLMJ5a4usWg==" saltValue="0P1gM0UtClzwKSmfksXqQg==" spinCount="100000" sheet="1" objects="1" scenarios="1"/>
  <protectedRanges>
    <protectedRange sqref="E31:I37" name="Candidat"/>
  </protectedRanges>
  <mergeCells count="17">
    <mergeCell ref="B39:C39"/>
    <mergeCell ref="B33:C33"/>
    <mergeCell ref="B34:C34"/>
    <mergeCell ref="B36:C36"/>
    <mergeCell ref="B31:C31"/>
    <mergeCell ref="B32:C32"/>
    <mergeCell ref="B19:C19"/>
    <mergeCell ref="B20:C20"/>
    <mergeCell ref="B21:C21"/>
    <mergeCell ref="B5:P9"/>
    <mergeCell ref="B37:C37"/>
    <mergeCell ref="B12:M12"/>
    <mergeCell ref="B16:C16"/>
    <mergeCell ref="B17:C17"/>
    <mergeCell ref="B18:C18"/>
    <mergeCell ref="B14:C14"/>
    <mergeCell ref="B29:C29"/>
  </mergeCells>
  <phoneticPr fontId="3" type="noConversion"/>
  <conditionalFormatting sqref="A3">
    <cfRule type="containsText" dxfId="64" priority="2" operator="containsText" text="Non cohérent">
      <formula>NOT(ISERROR(SEARCH("Non cohérent",A3)))</formula>
    </cfRule>
  </conditionalFormatting>
  <conditionalFormatting sqref="A5:A9">
    <cfRule type="containsText" dxfId="63" priority="1" operator="containsText" text="Déséquilibré">
      <formula>NOT(ISERROR(SEARCH("Déséquilibré",A5)))</formula>
    </cfRule>
  </conditionalFormatting>
  <conditionalFormatting sqref="L31:L34 E44:I44">
    <cfRule type="cellIs" dxfId="62" priority="5" operator="notBetween">
      <formula>-1</formula>
      <formula>1</formula>
    </cfRule>
    <cfRule type="cellIs" dxfId="61" priority="6" operator="between">
      <formula>-1</formula>
      <formula>1</formula>
    </cfRule>
  </conditionalFormatting>
  <conditionalFormatting sqref="L36:L37">
    <cfRule type="cellIs" dxfId="60" priority="3" operator="notBetween">
      <formula>-1</formula>
      <formula>1</formula>
    </cfRule>
    <cfRule type="cellIs" dxfId="59" priority="4" operator="between">
      <formula>-1</formula>
      <formula>1</formula>
    </cfRule>
  </conditionalFormatting>
  <printOptions horizontalCentered="1"/>
  <pageMargins left="0.70866141732283472" right="0.70866141732283472" top="0.74803149606299213" bottom="0.74803149606299213" header="0.31496062992125984" footer="0.31496062992125984"/>
  <pageSetup paperSize="9" scale="60" orientation="landscape" r:id="rId1"/>
  <ignoredErrors>
    <ignoredError sqref="E22:E24" evalError="1"/>
    <ignoredError sqref="H14" formula="1"/>
  </ignoredErrors>
  <legacy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11">
    <tabColor rgb="FF126388"/>
    <pageSetUpPr fitToPage="1"/>
  </sheetPr>
  <dimension ref="A1:V26"/>
  <sheetViews>
    <sheetView showGridLines="0" topLeftCell="A7" zoomScaleSheetLayoutView="100" workbookViewId="0">
      <selection activeCell="K26" sqref="K26"/>
    </sheetView>
  </sheetViews>
  <sheetFormatPr baseColWidth="10" defaultColWidth="11.42578125" defaultRowHeight="12.75"/>
  <cols>
    <col min="1" max="1" width="4.140625" style="1" customWidth="1"/>
    <col min="2" max="2" width="16" style="1" customWidth="1"/>
    <col min="3" max="4" width="0.85546875" style="1" customWidth="1"/>
    <col min="5" max="5" width="11.28515625" style="1" customWidth="1"/>
    <col min="6" max="6" width="0.85546875" style="1" customWidth="1"/>
    <col min="7" max="12" width="10.140625" style="1" customWidth="1"/>
    <col min="13" max="13" width="0.85546875" style="1" customWidth="1"/>
    <col min="14" max="19" width="10.140625" style="1" customWidth="1"/>
    <col min="20" max="16384" width="11.42578125" style="1"/>
  </cols>
  <sheetData>
    <row r="1" spans="1:22" ht="15.75" customHeight="1">
      <c r="A1" s="81" t="str">
        <f>Couverture!G20</f>
        <v>MaSociété</v>
      </c>
      <c r="C1"/>
      <c r="D1"/>
      <c r="E1"/>
      <c r="F1"/>
      <c r="G1"/>
      <c r="H1"/>
      <c r="I1"/>
      <c r="J1"/>
      <c r="K1"/>
      <c r="L1"/>
      <c r="M1"/>
      <c r="O1"/>
      <c r="P1"/>
    </row>
    <row r="2" spans="1:22">
      <c r="A2" s="87" t="str">
        <f ca="1">IFERROR(MID(CELL("filename",A2),FIND("]",CELL("filename",A2))+1,255),"&lt; - &gt;")</f>
        <v>Mode de financement</v>
      </c>
      <c r="C2"/>
      <c r="D2"/>
      <c r="E2"/>
      <c r="F2"/>
      <c r="G2"/>
      <c r="H2"/>
      <c r="I2"/>
      <c r="J2"/>
      <c r="K2"/>
      <c r="L2"/>
      <c r="M2"/>
      <c r="O2"/>
      <c r="P2"/>
    </row>
    <row r="3" spans="1:22">
      <c r="A3" s="101" t="str">
        <f>+IF(AND(SUM(G16:L16)=E16,L26=L16),"Cohérent","Non cohérent")</f>
        <v>Cohérent</v>
      </c>
      <c r="C3"/>
      <c r="D3"/>
      <c r="E3"/>
      <c r="F3"/>
      <c r="G3"/>
      <c r="H3"/>
      <c r="I3"/>
      <c r="J3"/>
      <c r="K3"/>
      <c r="L3"/>
      <c r="M3"/>
      <c r="O3"/>
      <c r="P3"/>
    </row>
    <row r="4" spans="1:22" ht="13.5" thickBot="1">
      <c r="B4" s="36"/>
    </row>
    <row r="5" spans="1:22" ht="11.25" customHeight="1">
      <c r="A5" s="101"/>
      <c r="B5" s="390" t="s">
        <v>343</v>
      </c>
      <c r="C5" s="391"/>
      <c r="D5" s="391"/>
      <c r="E5" s="391"/>
      <c r="F5" s="391"/>
      <c r="G5" s="391"/>
      <c r="H5" s="391"/>
      <c r="I5" s="391"/>
      <c r="J5" s="391"/>
      <c r="K5" s="391"/>
      <c r="L5" s="391"/>
      <c r="M5" s="391"/>
      <c r="N5" s="391"/>
      <c r="O5" s="391"/>
      <c r="P5" s="391"/>
      <c r="Q5" s="392"/>
    </row>
    <row r="6" spans="1:22" ht="11.25" customHeight="1">
      <c r="A6" s="101"/>
      <c r="B6" s="393"/>
      <c r="C6" s="394"/>
      <c r="D6" s="394"/>
      <c r="E6" s="394"/>
      <c r="F6" s="394"/>
      <c r="G6" s="394"/>
      <c r="H6" s="394"/>
      <c r="I6" s="394"/>
      <c r="J6" s="394"/>
      <c r="K6" s="394"/>
      <c r="L6" s="394"/>
      <c r="M6" s="394"/>
      <c r="N6" s="394"/>
      <c r="O6" s="394"/>
      <c r="P6" s="394"/>
      <c r="Q6" s="395"/>
    </row>
    <row r="7" spans="1:22" ht="11.25" customHeight="1">
      <c r="A7" s="101"/>
      <c r="B7" s="393"/>
      <c r="C7" s="394"/>
      <c r="D7" s="394"/>
      <c r="E7" s="394"/>
      <c r="F7" s="394"/>
      <c r="G7" s="394"/>
      <c r="H7" s="394"/>
      <c r="I7" s="394"/>
      <c r="J7" s="394"/>
      <c r="K7" s="394"/>
      <c r="L7" s="394"/>
      <c r="M7" s="394"/>
      <c r="N7" s="394"/>
      <c r="O7" s="394"/>
      <c r="P7" s="394"/>
      <c r="Q7" s="395"/>
    </row>
    <row r="8" spans="1:22" ht="11.25" customHeight="1">
      <c r="A8" s="101"/>
      <c r="B8" s="393"/>
      <c r="C8" s="394"/>
      <c r="D8" s="394"/>
      <c r="E8" s="394"/>
      <c r="F8" s="394"/>
      <c r="G8" s="394"/>
      <c r="H8" s="394"/>
      <c r="I8" s="394"/>
      <c r="J8" s="394"/>
      <c r="K8" s="394"/>
      <c r="L8" s="394"/>
      <c r="M8" s="394"/>
      <c r="N8" s="394"/>
      <c r="O8" s="394"/>
      <c r="P8" s="394"/>
      <c r="Q8" s="395"/>
    </row>
    <row r="9" spans="1:22" ht="18.95" customHeight="1" thickBot="1">
      <c r="A9" s="101"/>
      <c r="B9" s="396"/>
      <c r="C9" s="397"/>
      <c r="D9" s="397"/>
      <c r="E9" s="397"/>
      <c r="F9" s="397"/>
      <c r="G9" s="397"/>
      <c r="H9" s="397"/>
      <c r="I9" s="397"/>
      <c r="J9" s="397"/>
      <c r="K9" s="397"/>
      <c r="L9" s="397"/>
      <c r="M9" s="397"/>
      <c r="N9" s="397"/>
      <c r="O9" s="397"/>
      <c r="P9" s="397"/>
      <c r="Q9" s="398"/>
    </row>
    <row r="10" spans="1:22">
      <c r="B10" s="36"/>
      <c r="M10" s="49"/>
      <c r="N10" s="49"/>
    </row>
    <row r="11" spans="1:22" ht="25.5" customHeight="1">
      <c r="A11" s="78"/>
      <c r="B11" s="399" t="s">
        <v>332</v>
      </c>
      <c r="C11" s="399"/>
      <c r="D11" s="399"/>
      <c r="E11" s="399"/>
      <c r="F11" s="399"/>
      <c r="G11" s="399"/>
      <c r="H11" s="399"/>
      <c r="I11" s="399"/>
      <c r="J11" s="399"/>
      <c r="K11" s="399"/>
      <c r="L11" s="399"/>
      <c r="M11" s="399"/>
      <c r="N11" s="399"/>
      <c r="O11" s="399"/>
      <c r="P11" s="399"/>
      <c r="Q11" s="399"/>
      <c r="R11" s="399"/>
      <c r="S11" s="399"/>
      <c r="T11" s="216"/>
      <c r="U11" s="216"/>
      <c r="V11" s="48"/>
    </row>
    <row r="12" spans="1:22" ht="2.25" customHeight="1">
      <c r="B12" s="21"/>
      <c r="C12" s="21"/>
      <c r="D12" s="21"/>
      <c r="E12" s="21"/>
      <c r="F12" s="21"/>
    </row>
    <row r="13" spans="1:22" ht="15.75" customHeight="1">
      <c r="B13" s="21"/>
      <c r="C13" s="21"/>
      <c r="D13" s="21"/>
      <c r="E13" s="21"/>
      <c r="F13" s="21"/>
      <c r="G13" s="250" t="s">
        <v>256</v>
      </c>
      <c r="H13" s="250"/>
      <c r="I13" s="250"/>
      <c r="J13" s="250"/>
      <c r="K13" s="250"/>
      <c r="L13" s="250"/>
      <c r="N13" s="250" t="s">
        <v>345</v>
      </c>
      <c r="O13" s="250"/>
      <c r="P13" s="250"/>
      <c r="Q13" s="250"/>
      <c r="R13" s="250"/>
      <c r="S13" s="250"/>
    </row>
    <row r="14" spans="1:22" s="20" customFormat="1" ht="22.5" customHeight="1">
      <c r="B14" s="402" t="s">
        <v>344</v>
      </c>
      <c r="C14" s="402"/>
      <c r="D14" s="402"/>
      <c r="E14" s="402"/>
      <c r="G14" s="251" t="s">
        <v>252</v>
      </c>
      <c r="H14" s="252" t="s">
        <v>59</v>
      </c>
      <c r="I14" s="242" t="s">
        <v>321</v>
      </c>
      <c r="J14" s="251" t="s">
        <v>320</v>
      </c>
      <c r="K14" s="252" t="s">
        <v>55</v>
      </c>
      <c r="L14" s="251" t="s">
        <v>255</v>
      </c>
      <c r="M14" s="253"/>
      <c r="N14" s="251" t="s">
        <v>252</v>
      </c>
      <c r="O14" s="251" t="s">
        <v>59</v>
      </c>
      <c r="P14" s="242" t="s">
        <v>321</v>
      </c>
      <c r="Q14" s="251" t="str">
        <f>J14</f>
        <v>Crédit fournisseurs</v>
      </c>
      <c r="R14" s="251" t="s">
        <v>55</v>
      </c>
      <c r="S14" s="251" t="s">
        <v>255</v>
      </c>
    </row>
    <row r="15" spans="1:22" s="19" customFormat="1" ht="2.25" customHeight="1"/>
    <row r="16" spans="1:22" s="14" customFormat="1" ht="12.95" customHeight="1">
      <c r="B16" s="22" t="s">
        <v>249</v>
      </c>
      <c r="C16" s="22"/>
      <c r="E16" s="249">
        <f>'Synthèse du PI'!L23</f>
        <v>0</v>
      </c>
      <c r="F16" s="22"/>
      <c r="G16" s="248">
        <v>0</v>
      </c>
      <c r="H16" s="248">
        <v>0</v>
      </c>
      <c r="I16" s="248">
        <v>0</v>
      </c>
      <c r="J16" s="248">
        <v>0</v>
      </c>
      <c r="K16" s="248">
        <v>0</v>
      </c>
      <c r="L16" s="246">
        <f>IF(Synthèse!D12="Hébergement touristique adossé à l'animation",MIN(10000*30%,30%*E16),MIN(10000*35%,35%*E16))</f>
        <v>0</v>
      </c>
      <c r="M16" s="245"/>
      <c r="N16" s="247">
        <f t="shared" ref="N16:S16" si="0">IFERROR(G16/$E$16, 0)</f>
        <v>0</v>
      </c>
      <c r="O16" s="247">
        <f t="shared" si="0"/>
        <v>0</v>
      </c>
      <c r="P16" s="247">
        <f t="shared" si="0"/>
        <v>0</v>
      </c>
      <c r="Q16" s="247">
        <f t="shared" si="0"/>
        <v>0</v>
      </c>
      <c r="R16" s="247">
        <f t="shared" si="0"/>
        <v>0</v>
      </c>
      <c r="S16" s="247">
        <f t="shared" si="0"/>
        <v>0</v>
      </c>
    </row>
    <row r="17" spans="2:16" ht="2.25" customHeight="1"/>
    <row r="18" spans="2:16" ht="9.75" customHeight="1">
      <c r="B18" s="244" t="s">
        <v>253</v>
      </c>
      <c r="L18" s="353"/>
      <c r="M18" s="353"/>
      <c r="N18" s="353"/>
      <c r="O18" s="353"/>
      <c r="P18" s="353"/>
    </row>
    <row r="19" spans="2:16" ht="9.6" customHeight="1">
      <c r="B19" s="244"/>
    </row>
    <row r="20" spans="2:16" ht="9.6" customHeight="1">
      <c r="B20" s="244"/>
      <c r="G20" s="139">
        <f>SUM(G16-'Synthèse du PI'!E39)</f>
        <v>0</v>
      </c>
      <c r="H20" s="139">
        <f>SUM(H16-'Synthèse du PI'!F39)</f>
        <v>0</v>
      </c>
      <c r="I20" s="139"/>
      <c r="J20" s="139">
        <f>SUM(J16-'Synthèse du PI'!H39)</f>
        <v>0</v>
      </c>
      <c r="K20" s="139">
        <f>SUM(K16-'Synthèse du PI'!I39)</f>
        <v>0</v>
      </c>
    </row>
    <row r="21" spans="2:16" ht="9.6" customHeight="1">
      <c r="B21" s="244"/>
    </row>
    <row r="22" spans="2:16" ht="9.6" customHeight="1">
      <c r="B22" s="244"/>
    </row>
    <row r="24" spans="2:16" ht="22.5" customHeight="1">
      <c r="B24" s="402" t="s">
        <v>270</v>
      </c>
      <c r="C24" s="402"/>
      <c r="D24" s="402"/>
      <c r="E24" s="402"/>
      <c r="G24" s="134">
        <f>_xlfn.NUMBERVALUE(YPL1)</f>
        <v>2026</v>
      </c>
      <c r="H24" s="134">
        <f>G24+1</f>
        <v>2027</v>
      </c>
      <c r="I24" s="134">
        <f>H24+1</f>
        <v>2028</v>
      </c>
      <c r="J24" s="134">
        <f>+I24+1</f>
        <v>2029</v>
      </c>
      <c r="K24" s="134">
        <f>J24+1</f>
        <v>2030</v>
      </c>
      <c r="L24" s="271" t="s">
        <v>45</v>
      </c>
    </row>
    <row r="25" spans="2:16" ht="2.25" customHeight="1"/>
    <row r="26" spans="2:16" ht="12.95" customHeight="1">
      <c r="B26" s="401" t="s">
        <v>269</v>
      </c>
      <c r="C26" s="401"/>
      <c r="D26" s="401"/>
      <c r="E26" s="401"/>
      <c r="G26" s="272">
        <v>0</v>
      </c>
      <c r="H26" s="272">
        <v>0</v>
      </c>
      <c r="I26" s="272">
        <v>0</v>
      </c>
      <c r="J26" s="272">
        <v>0</v>
      </c>
      <c r="K26" s="272">
        <v>0</v>
      </c>
      <c r="L26" s="362">
        <f>SUM(G26:K26)</f>
        <v>0</v>
      </c>
      <c r="N26" s="273" t="str">
        <f>IF((L26-L16)=0,"","  &gt; Merci de vérifier le planning de déblocage")</f>
        <v/>
      </c>
    </row>
  </sheetData>
  <sheetProtection algorithmName="SHA-512" hashValue="xMklRlJBThlza8xXFaNcx5TggR1NixlyewPGGam0DHJ+LykaRu3QLMyjmyPfLIW4AMxD64I7Fv+h8GF1EpEsMQ==" saltValue="JWF+asZqF5561S6Ff/dw8g==" spinCount="100000" sheet="1" objects="1" scenarios="1"/>
  <protectedRanges>
    <protectedRange sqref="G16:K16 G26:K26" name="Candidat"/>
  </protectedRanges>
  <mergeCells count="5">
    <mergeCell ref="B5:Q9"/>
    <mergeCell ref="B24:E24"/>
    <mergeCell ref="B26:E26"/>
    <mergeCell ref="B14:E14"/>
    <mergeCell ref="B11:S11"/>
  </mergeCells>
  <conditionalFormatting sqref="A3">
    <cfRule type="containsText" dxfId="58" priority="4" operator="containsText" text="Non cohérent">
      <formula>NOT(ISERROR(SEARCH("Non cohérent",A3)))</formula>
    </cfRule>
  </conditionalFormatting>
  <conditionalFormatting sqref="A5:A9">
    <cfRule type="containsText" dxfId="57" priority="1" operator="containsText" text="Déséquilibré">
      <formula>NOT(ISERROR(SEARCH("Déséquilibré",A5)))</formula>
    </cfRule>
  </conditionalFormatting>
  <conditionalFormatting sqref="G20:K20">
    <cfRule type="cellIs" dxfId="56" priority="2" operator="notBetween">
      <formula>-50</formula>
      <formula>50</formula>
    </cfRule>
    <cfRule type="cellIs" dxfId="55" priority="3" operator="between">
      <formula>-50</formula>
      <formula>50</formula>
    </cfRule>
  </conditionalFormatting>
  <printOptions horizontalCentered="1"/>
  <pageMargins left="0.70866141732283472" right="0.70866141732283472" top="0.74803149606299213" bottom="0.74803149606299213" header="0.31496062992125984" footer="0.31496062992125984"/>
  <pageSetup paperSize="9" scale="82" orientation="landscape" r:id="rId1"/>
  <ignoredErrors>
    <ignoredError sqref="L16" unlockedFormula="1"/>
  </ignoredErrors>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4">
    <tabColor rgb="FFE8F5CF"/>
    <pageSetUpPr fitToPage="1"/>
  </sheetPr>
  <dimension ref="A1:M85"/>
  <sheetViews>
    <sheetView showGridLines="0" zoomScaleNormal="100" zoomScaleSheetLayoutView="80" workbookViewId="0">
      <selection activeCell="H61" sqref="H61"/>
    </sheetView>
  </sheetViews>
  <sheetFormatPr baseColWidth="10" defaultColWidth="11.42578125" defaultRowHeight="12.75" outlineLevelCol="1"/>
  <cols>
    <col min="1" max="1" width="9.42578125" style="3" customWidth="1"/>
    <col min="2" max="2" width="40.5703125" style="3" customWidth="1"/>
    <col min="3" max="3" width="1" customWidth="1"/>
    <col min="4" max="6" width="11.42578125" style="3" hidden="1" customWidth="1" outlineLevel="1"/>
    <col min="7" max="7" width="1" hidden="1" customWidth="1" outlineLevel="1"/>
    <col min="8" max="8" width="11.42578125" style="3" collapsed="1"/>
    <col min="9" max="13" width="11.42578125" style="3"/>
    <col min="14" max="14" width="4.140625" style="3" customWidth="1"/>
    <col min="15" max="16384" width="11.42578125" style="3"/>
  </cols>
  <sheetData>
    <row r="1" spans="1:13" s="1" customFormat="1" ht="15.75" customHeight="1">
      <c r="A1" s="81" t="str">
        <f>Couverture!G20</f>
        <v>MaSociété</v>
      </c>
      <c r="C1"/>
      <c r="G1"/>
    </row>
    <row r="2" spans="1:13" s="1" customFormat="1">
      <c r="A2" s="87" t="str">
        <f ca="1">IFERROR(MID(CELL("filename",A2),FIND("]",CELL("filename",A2))+1,255),"&lt; - &gt;")</f>
        <v>Bilan</v>
      </c>
      <c r="C2"/>
      <c r="G2"/>
    </row>
    <row r="3" spans="1:13" s="1" customFormat="1" ht="11.25" customHeight="1">
      <c r="A3" s="101" t="str">
        <f>IF(AND(ABS(E85)&lt;50,ABS(F85)&lt;50,ABS(H85)&lt;50,ABS(I85)&lt;50,ABS(J85)&lt;50,ABS(K85)&lt;50,ABS(L85)&lt;50,ABS(M85)&lt;50,ABS(D85)&lt;50),"Equilibré","Déséquilibré")</f>
        <v>Equilibré</v>
      </c>
      <c r="C3"/>
      <c r="G3"/>
    </row>
    <row r="4" spans="1:13" s="1" customFormat="1" ht="11.25" customHeight="1" thickBot="1">
      <c r="A4" s="101"/>
      <c r="C4"/>
      <c r="G4"/>
    </row>
    <row r="5" spans="1:13" s="1" customFormat="1" ht="11.25" customHeight="1">
      <c r="A5" s="101"/>
      <c r="B5" s="390" t="s">
        <v>323</v>
      </c>
      <c r="C5" s="391"/>
      <c r="D5" s="391"/>
      <c r="E5" s="391"/>
      <c r="F5" s="391"/>
      <c r="G5" s="391"/>
      <c r="H5" s="391"/>
      <c r="I5" s="391"/>
      <c r="J5" s="391"/>
      <c r="K5" s="391"/>
      <c r="L5" s="391"/>
      <c r="M5" s="392"/>
    </row>
    <row r="6" spans="1:13" s="1" customFormat="1" ht="11.25" customHeight="1">
      <c r="A6" s="101"/>
      <c r="B6" s="393"/>
      <c r="C6" s="394"/>
      <c r="D6" s="394"/>
      <c r="E6" s="394"/>
      <c r="F6" s="394"/>
      <c r="G6" s="394"/>
      <c r="H6" s="394"/>
      <c r="I6" s="394"/>
      <c r="J6" s="394"/>
      <c r="K6" s="394"/>
      <c r="L6" s="394"/>
      <c r="M6" s="395"/>
    </row>
    <row r="7" spans="1:13" s="1" customFormat="1" ht="11.25" customHeight="1">
      <c r="A7" s="101"/>
      <c r="B7" s="393"/>
      <c r="C7" s="394"/>
      <c r="D7" s="394"/>
      <c r="E7" s="394"/>
      <c r="F7" s="394"/>
      <c r="G7" s="394"/>
      <c r="H7" s="394"/>
      <c r="I7" s="394"/>
      <c r="J7" s="394"/>
      <c r="K7" s="394"/>
      <c r="L7" s="394"/>
      <c r="M7" s="395"/>
    </row>
    <row r="8" spans="1:13" s="1" customFormat="1" ht="11.25" customHeight="1">
      <c r="A8" s="101"/>
      <c r="B8" s="393"/>
      <c r="C8" s="394"/>
      <c r="D8" s="394"/>
      <c r="E8" s="394"/>
      <c r="F8" s="394"/>
      <c r="G8" s="394"/>
      <c r="H8" s="394"/>
      <c r="I8" s="394"/>
      <c r="J8" s="394"/>
      <c r="K8" s="394"/>
      <c r="L8" s="394"/>
      <c r="M8" s="395"/>
    </row>
    <row r="9" spans="1:13" s="1" customFormat="1" ht="11.25" customHeight="1" thickBot="1">
      <c r="A9" s="101"/>
      <c r="B9" s="396"/>
      <c r="C9" s="397"/>
      <c r="D9" s="397"/>
      <c r="E9" s="397"/>
      <c r="F9" s="397"/>
      <c r="G9" s="397"/>
      <c r="H9" s="397"/>
      <c r="I9" s="397"/>
      <c r="J9" s="397"/>
      <c r="K9" s="397"/>
      <c r="L9" s="397"/>
      <c r="M9" s="398"/>
    </row>
    <row r="10" spans="1:13" s="1" customFormat="1">
      <c r="A10" s="87"/>
      <c r="C10"/>
      <c r="G10"/>
    </row>
    <row r="11" spans="1:13" ht="15.75" customHeight="1">
      <c r="B11" s="131"/>
      <c r="D11" s="129" t="str">
        <f>"Période historique"&amp;IF(Synthèse!D18="Création"," - Non applicable","")</f>
        <v>Période historique - Non applicable</v>
      </c>
      <c r="E11" s="130"/>
      <c r="F11" s="130"/>
      <c r="H11" s="130" t="s">
        <v>149</v>
      </c>
      <c r="I11" s="130"/>
      <c r="J11" s="130"/>
      <c r="K11" s="130"/>
      <c r="L11" s="130"/>
      <c r="M11" s="130"/>
    </row>
    <row r="12" spans="1:13" ht="22.5" customHeight="1">
      <c r="B12" s="102" t="s">
        <v>126</v>
      </c>
      <c r="D12" s="132">
        <f>_xlfn.NUMBERVALUE(YPL1)-5</f>
        <v>2021</v>
      </c>
      <c r="E12" s="132">
        <f>D12+3</f>
        <v>2024</v>
      </c>
      <c r="F12" s="133">
        <f>E12+1</f>
        <v>2025</v>
      </c>
      <c r="H12" s="134">
        <f>_xlfn.NUMBERVALUE(YPL1)</f>
        <v>2026</v>
      </c>
      <c r="I12" s="134">
        <f>H12+1</f>
        <v>2027</v>
      </c>
      <c r="J12" s="135">
        <f>I12+1</f>
        <v>2028</v>
      </c>
      <c r="K12" s="134">
        <f>J12+1</f>
        <v>2029</v>
      </c>
      <c r="L12" s="135">
        <f>K12+1</f>
        <v>2030</v>
      </c>
      <c r="M12" s="135">
        <f>L12+1</f>
        <v>2031</v>
      </c>
    </row>
    <row r="13" spans="1:13" ht="2.25" customHeight="1">
      <c r="D13" s="141">
        <f>IF(Synthèse!$D$18="Création",1,0)</f>
        <v>1</v>
      </c>
      <c r="E13" s="141">
        <f>D13</f>
        <v>1</v>
      </c>
      <c r="F13" s="141">
        <f>D13</f>
        <v>1</v>
      </c>
    </row>
    <row r="14" spans="1:13" s="4" customFormat="1" ht="12.95" customHeight="1">
      <c r="B14" s="115" t="s">
        <v>128</v>
      </c>
      <c r="C14"/>
      <c r="D14" s="116">
        <v>0</v>
      </c>
      <c r="E14" s="116">
        <v>0</v>
      </c>
      <c r="F14" s="116">
        <v>0</v>
      </c>
      <c r="G14"/>
      <c r="H14" s="116">
        <v>0</v>
      </c>
      <c r="I14" s="116">
        <v>0</v>
      </c>
      <c r="J14" s="116">
        <v>0</v>
      </c>
      <c r="K14" s="116">
        <v>0</v>
      </c>
      <c r="L14" s="116">
        <v>0</v>
      </c>
      <c r="M14" s="116">
        <v>0</v>
      </c>
    </row>
    <row r="15" spans="1:13" s="4" customFormat="1" ht="12.95" customHeight="1">
      <c r="B15" s="115" t="s">
        <v>129</v>
      </c>
      <c r="C15"/>
      <c r="D15" s="116">
        <v>0</v>
      </c>
      <c r="E15" s="116">
        <v>0</v>
      </c>
      <c r="F15" s="116">
        <v>0</v>
      </c>
      <c r="G15"/>
      <c r="H15" s="116">
        <v>0</v>
      </c>
      <c r="I15" s="116">
        <v>0</v>
      </c>
      <c r="J15" s="116">
        <v>0</v>
      </c>
      <c r="K15" s="116">
        <v>0</v>
      </c>
      <c r="L15" s="116">
        <v>0</v>
      </c>
      <c r="M15" s="116">
        <v>0</v>
      </c>
    </row>
    <row r="16" spans="1:13" s="4" customFormat="1" ht="12.95" customHeight="1">
      <c r="B16" s="113" t="s">
        <v>31</v>
      </c>
      <c r="C16"/>
      <c r="D16" s="105">
        <v>0</v>
      </c>
      <c r="E16" s="105">
        <v>0</v>
      </c>
      <c r="F16" s="105">
        <v>0</v>
      </c>
      <c r="G16"/>
      <c r="H16" s="105">
        <v>0</v>
      </c>
      <c r="I16" s="105">
        <v>0</v>
      </c>
      <c r="J16" s="105">
        <v>0</v>
      </c>
      <c r="K16" s="105">
        <v>0</v>
      </c>
      <c r="L16" s="105">
        <v>0</v>
      </c>
      <c r="M16" s="105">
        <v>0</v>
      </c>
    </row>
    <row r="17" spans="1:13" s="4" customFormat="1" ht="12.95" customHeight="1">
      <c r="B17" s="113" t="s">
        <v>132</v>
      </c>
      <c r="C17"/>
      <c r="D17" s="105">
        <v>0</v>
      </c>
      <c r="E17" s="105">
        <v>0</v>
      </c>
      <c r="F17" s="105">
        <v>0</v>
      </c>
      <c r="G17"/>
      <c r="H17" s="105">
        <v>0</v>
      </c>
      <c r="I17" s="105">
        <v>0</v>
      </c>
      <c r="J17" s="105">
        <v>0</v>
      </c>
      <c r="K17" s="105">
        <v>0</v>
      </c>
      <c r="L17" s="105">
        <v>0</v>
      </c>
      <c r="M17" s="105">
        <v>0</v>
      </c>
    </row>
    <row r="18" spans="1:13" s="4" customFormat="1" ht="12.95" customHeight="1">
      <c r="B18" s="113" t="s">
        <v>133</v>
      </c>
      <c r="C18"/>
      <c r="D18" s="105">
        <v>0</v>
      </c>
      <c r="E18" s="105">
        <v>0</v>
      </c>
      <c r="F18" s="105">
        <v>0</v>
      </c>
      <c r="G18"/>
      <c r="H18" s="105">
        <v>0</v>
      </c>
      <c r="I18" s="105">
        <v>0</v>
      </c>
      <c r="J18" s="105">
        <v>0</v>
      </c>
      <c r="K18" s="105">
        <v>0</v>
      </c>
      <c r="L18" s="105">
        <v>0</v>
      </c>
      <c r="M18" s="105">
        <v>0</v>
      </c>
    </row>
    <row r="19" spans="1:13" s="4" customFormat="1" ht="12.95" customHeight="1">
      <c r="B19" s="113" t="s">
        <v>134</v>
      </c>
      <c r="C19"/>
      <c r="D19" s="105">
        <v>0</v>
      </c>
      <c r="E19" s="105">
        <v>0</v>
      </c>
      <c r="F19" s="105">
        <v>0</v>
      </c>
      <c r="G19"/>
      <c r="H19" s="105">
        <v>0</v>
      </c>
      <c r="I19" s="105">
        <v>0</v>
      </c>
      <c r="J19" s="105">
        <v>0</v>
      </c>
      <c r="K19" s="105">
        <v>0</v>
      </c>
      <c r="L19" s="105">
        <v>0</v>
      </c>
      <c r="M19" s="105">
        <v>0</v>
      </c>
    </row>
    <row r="20" spans="1:13" s="4" customFormat="1" ht="12.95" customHeight="1">
      <c r="B20" s="113" t="s">
        <v>135</v>
      </c>
      <c r="C20"/>
      <c r="D20" s="105">
        <v>0</v>
      </c>
      <c r="E20" s="105">
        <v>0</v>
      </c>
      <c r="F20" s="105">
        <v>0</v>
      </c>
      <c r="G20"/>
      <c r="H20" s="105">
        <v>0</v>
      </c>
      <c r="I20" s="105">
        <v>0</v>
      </c>
      <c r="J20" s="105">
        <v>0</v>
      </c>
      <c r="K20" s="105">
        <v>0</v>
      </c>
      <c r="L20" s="105">
        <v>0</v>
      </c>
      <c r="M20" s="105">
        <v>0</v>
      </c>
    </row>
    <row r="21" spans="1:13" s="4" customFormat="1" ht="12.95" customHeight="1">
      <c r="B21" s="113" t="s">
        <v>136</v>
      </c>
      <c r="C21"/>
      <c r="D21" s="105">
        <v>0</v>
      </c>
      <c r="E21" s="105">
        <v>0</v>
      </c>
      <c r="F21" s="105">
        <v>0</v>
      </c>
      <c r="G21"/>
      <c r="H21" s="105">
        <v>0</v>
      </c>
      <c r="I21" s="105">
        <v>0</v>
      </c>
      <c r="J21" s="105">
        <v>0</v>
      </c>
      <c r="K21" s="105">
        <v>0</v>
      </c>
      <c r="L21" s="105">
        <v>0</v>
      </c>
      <c r="M21" s="105">
        <v>0</v>
      </c>
    </row>
    <row r="22" spans="1:13" s="4" customFormat="1" ht="12.95" customHeight="1">
      <c r="B22" s="113" t="s">
        <v>33</v>
      </c>
      <c r="C22"/>
      <c r="D22" s="106">
        <v>0</v>
      </c>
      <c r="E22" s="106">
        <v>0</v>
      </c>
      <c r="F22" s="106">
        <v>0</v>
      </c>
      <c r="G22"/>
      <c r="H22" s="106">
        <v>0</v>
      </c>
      <c r="I22" s="106">
        <v>0</v>
      </c>
      <c r="J22" s="106">
        <v>0</v>
      </c>
      <c r="K22" s="106">
        <v>0</v>
      </c>
      <c r="L22" s="106">
        <v>0</v>
      </c>
      <c r="M22" s="106">
        <v>0</v>
      </c>
    </row>
    <row r="23" spans="1:13" s="4" customFormat="1" ht="12.95" customHeight="1">
      <c r="B23" s="117" t="s">
        <v>130</v>
      </c>
      <c r="C23"/>
      <c r="D23" s="114">
        <f>SUM(D16:D22)</f>
        <v>0</v>
      </c>
      <c r="E23" s="114">
        <f t="shared" ref="E23:F23" si="0">SUM(E16:E22)</f>
        <v>0</v>
      </c>
      <c r="F23" s="114">
        <f t="shared" si="0"/>
        <v>0</v>
      </c>
      <c r="G23"/>
      <c r="H23" s="114">
        <f t="shared" ref="H23:M23" si="1">SUM(H16:H22)</f>
        <v>0</v>
      </c>
      <c r="I23" s="114">
        <f t="shared" si="1"/>
        <v>0</v>
      </c>
      <c r="J23" s="114">
        <f t="shared" si="1"/>
        <v>0</v>
      </c>
      <c r="K23" s="114">
        <f t="shared" si="1"/>
        <v>0</v>
      </c>
      <c r="L23" s="114">
        <f t="shared" si="1"/>
        <v>0</v>
      </c>
      <c r="M23" s="114">
        <f t="shared" si="1"/>
        <v>0</v>
      </c>
    </row>
    <row r="24" spans="1:13" s="4" customFormat="1" ht="12.95" customHeight="1">
      <c r="B24" s="115" t="s">
        <v>131</v>
      </c>
      <c r="C24"/>
      <c r="D24" s="116">
        <v>0</v>
      </c>
      <c r="E24" s="116">
        <v>0</v>
      </c>
      <c r="F24" s="116">
        <v>0</v>
      </c>
      <c r="G24"/>
      <c r="H24" s="116">
        <v>0</v>
      </c>
      <c r="I24" s="116">
        <v>0</v>
      </c>
      <c r="J24" s="116">
        <v>0</v>
      </c>
      <c r="K24" s="116">
        <v>0</v>
      </c>
      <c r="L24" s="116">
        <v>0</v>
      </c>
      <c r="M24" s="116">
        <v>0</v>
      </c>
    </row>
    <row r="25" spans="1:13" s="4" customFormat="1" ht="12.95" customHeight="1">
      <c r="B25" s="115" t="s">
        <v>123</v>
      </c>
      <c r="C25"/>
      <c r="D25" s="116">
        <v>0</v>
      </c>
      <c r="E25" s="116">
        <v>0</v>
      </c>
      <c r="F25" s="116">
        <v>0</v>
      </c>
      <c r="G25"/>
      <c r="H25" s="116">
        <v>0</v>
      </c>
      <c r="I25" s="116">
        <v>0</v>
      </c>
      <c r="J25" s="116">
        <v>0</v>
      </c>
      <c r="K25" s="116">
        <v>0</v>
      </c>
      <c r="L25" s="116">
        <v>0</v>
      </c>
      <c r="M25" s="116">
        <v>0</v>
      </c>
    </row>
    <row r="26" spans="1:13" s="4" customFormat="1" ht="2.25" customHeight="1">
      <c r="A26" s="7"/>
      <c r="B26" s="78"/>
      <c r="C26"/>
      <c r="D26" s="104"/>
      <c r="E26" s="104"/>
      <c r="F26" s="104"/>
      <c r="G26"/>
      <c r="H26" s="104"/>
      <c r="I26" s="104"/>
      <c r="J26" s="104"/>
      <c r="K26" s="104"/>
      <c r="L26" s="104"/>
      <c r="M26" s="104"/>
    </row>
    <row r="27" spans="1:13" s="4" customFormat="1" ht="12.95" customHeight="1">
      <c r="A27" s="6"/>
      <c r="B27" s="122" t="s">
        <v>124</v>
      </c>
      <c r="C27"/>
      <c r="D27" s="121">
        <f>SUM(D14,D15,D23,D24,D25)</f>
        <v>0</v>
      </c>
      <c r="E27" s="121">
        <f>SUM(E14,E15,E23,E24,E25)</f>
        <v>0</v>
      </c>
      <c r="F27" s="121">
        <f>SUM(F14,F15,F23,F24,F25)</f>
        <v>0</v>
      </c>
      <c r="G27"/>
      <c r="H27" s="121">
        <f t="shared" ref="H27:M27" si="2">SUM(H14,H15,H23,H24,H25)</f>
        <v>0</v>
      </c>
      <c r="I27" s="121">
        <f t="shared" si="2"/>
        <v>0</v>
      </c>
      <c r="J27" s="121">
        <f t="shared" si="2"/>
        <v>0</v>
      </c>
      <c r="K27" s="121">
        <f t="shared" si="2"/>
        <v>0</v>
      </c>
      <c r="L27" s="121">
        <f t="shared" si="2"/>
        <v>0</v>
      </c>
      <c r="M27" s="121">
        <f t="shared" si="2"/>
        <v>0</v>
      </c>
    </row>
    <row r="28" spans="1:13" customFormat="1" ht="2.25" customHeight="1"/>
    <row r="29" spans="1:13" s="4" customFormat="1" ht="12.95" customHeight="1">
      <c r="A29" s="5"/>
      <c r="B29" s="112" t="s">
        <v>137</v>
      </c>
      <c r="C29"/>
      <c r="D29" s="107">
        <v>0</v>
      </c>
      <c r="E29" s="107">
        <v>0</v>
      </c>
      <c r="F29" s="107">
        <v>0</v>
      </c>
      <c r="G29"/>
      <c r="H29" s="107">
        <v>0</v>
      </c>
      <c r="I29" s="107">
        <v>0</v>
      </c>
      <c r="J29" s="107">
        <v>0</v>
      </c>
      <c r="K29" s="107">
        <v>0</v>
      </c>
      <c r="L29" s="107">
        <v>0</v>
      </c>
      <c r="M29" s="107">
        <v>0</v>
      </c>
    </row>
    <row r="30" spans="1:13" s="4" customFormat="1" ht="12.95" customHeight="1">
      <c r="A30" s="5"/>
      <c r="B30" s="112" t="s">
        <v>138</v>
      </c>
      <c r="C30"/>
      <c r="D30" s="107">
        <v>0</v>
      </c>
      <c r="E30" s="107">
        <v>0</v>
      </c>
      <c r="F30" s="107">
        <v>0</v>
      </c>
      <c r="G30"/>
      <c r="H30" s="107">
        <v>0</v>
      </c>
      <c r="I30" s="107">
        <v>0</v>
      </c>
      <c r="J30" s="107">
        <v>0</v>
      </c>
      <c r="K30" s="107">
        <v>0</v>
      </c>
      <c r="L30" s="107">
        <v>0</v>
      </c>
      <c r="M30" s="107">
        <v>0</v>
      </c>
    </row>
    <row r="31" spans="1:13" s="4" customFormat="1" ht="12.95" customHeight="1">
      <c r="A31" s="5"/>
      <c r="B31" s="112" t="s">
        <v>12</v>
      </c>
      <c r="C31"/>
      <c r="D31" s="107">
        <v>0</v>
      </c>
      <c r="E31" s="107">
        <v>0</v>
      </c>
      <c r="F31" s="107">
        <v>0</v>
      </c>
      <c r="G31"/>
      <c r="H31" s="107">
        <v>0</v>
      </c>
      <c r="I31" s="107">
        <v>0</v>
      </c>
      <c r="J31" s="107">
        <v>0</v>
      </c>
      <c r="K31" s="107">
        <v>0</v>
      </c>
      <c r="L31" s="107">
        <v>0</v>
      </c>
      <c r="M31" s="107">
        <v>0</v>
      </c>
    </row>
    <row r="32" spans="1:13" s="4" customFormat="1" ht="12.95" customHeight="1">
      <c r="A32" s="5"/>
      <c r="B32" s="112" t="s">
        <v>13</v>
      </c>
      <c r="C32"/>
      <c r="D32" s="107">
        <v>0</v>
      </c>
      <c r="E32" s="107">
        <v>0</v>
      </c>
      <c r="F32" s="107">
        <v>0</v>
      </c>
      <c r="G32"/>
      <c r="H32" s="107">
        <v>0</v>
      </c>
      <c r="I32" s="107">
        <v>0</v>
      </c>
      <c r="J32" s="107">
        <v>0</v>
      </c>
      <c r="K32" s="107">
        <v>0</v>
      </c>
      <c r="L32" s="107">
        <v>0</v>
      </c>
      <c r="M32" s="107">
        <v>0</v>
      </c>
    </row>
    <row r="33" spans="1:13" s="4" customFormat="1" ht="12.95" customHeight="1">
      <c r="A33" s="5"/>
      <c r="B33" s="112" t="s">
        <v>139</v>
      </c>
      <c r="C33"/>
      <c r="D33" s="110">
        <v>0</v>
      </c>
      <c r="E33" s="110">
        <v>0</v>
      </c>
      <c r="F33" s="110">
        <v>0</v>
      </c>
      <c r="G33"/>
      <c r="H33" s="110">
        <v>0</v>
      </c>
      <c r="I33" s="110">
        <v>0</v>
      </c>
      <c r="J33" s="110">
        <v>0</v>
      </c>
      <c r="K33" s="110">
        <v>0</v>
      </c>
      <c r="L33" s="110">
        <v>0</v>
      </c>
      <c r="M33" s="110">
        <v>0</v>
      </c>
    </row>
    <row r="34" spans="1:13" s="4" customFormat="1" ht="12.95" customHeight="1">
      <c r="B34" s="117" t="s">
        <v>140</v>
      </c>
      <c r="C34"/>
      <c r="D34" s="114">
        <f>SUM(D29:D33)</f>
        <v>0</v>
      </c>
      <c r="E34" s="114">
        <f t="shared" ref="E34:F34" si="3">SUM(E29:E33)</f>
        <v>0</v>
      </c>
      <c r="F34" s="114">
        <f t="shared" si="3"/>
        <v>0</v>
      </c>
      <c r="G34"/>
      <c r="H34" s="114">
        <f t="shared" ref="H34:M34" si="4">SUM(H29:H33)</f>
        <v>0</v>
      </c>
      <c r="I34" s="114">
        <f t="shared" si="4"/>
        <v>0</v>
      </c>
      <c r="J34" s="114">
        <f t="shared" si="4"/>
        <v>0</v>
      </c>
      <c r="K34" s="114">
        <f t="shared" si="4"/>
        <v>0</v>
      </c>
      <c r="L34" s="114">
        <f t="shared" si="4"/>
        <v>0</v>
      </c>
      <c r="M34" s="114">
        <f t="shared" si="4"/>
        <v>0</v>
      </c>
    </row>
    <row r="35" spans="1:13" s="4" customFormat="1" ht="12.95" customHeight="1">
      <c r="A35" s="5"/>
      <c r="B35" s="112" t="s">
        <v>146</v>
      </c>
      <c r="C35"/>
      <c r="D35" s="107">
        <v>0</v>
      </c>
      <c r="E35" s="107">
        <v>0</v>
      </c>
      <c r="F35" s="107">
        <v>0</v>
      </c>
      <c r="G35"/>
      <c r="H35" s="107">
        <v>0</v>
      </c>
      <c r="I35" s="107">
        <v>0</v>
      </c>
      <c r="J35" s="107">
        <v>0</v>
      </c>
      <c r="K35" s="107">
        <v>0</v>
      </c>
      <c r="L35" s="107">
        <v>0</v>
      </c>
      <c r="M35" s="107">
        <v>0</v>
      </c>
    </row>
    <row r="36" spans="1:13" s="4" customFormat="1" ht="12.95" customHeight="1">
      <c r="A36" s="5"/>
      <c r="B36" s="112" t="s">
        <v>141</v>
      </c>
      <c r="C36"/>
      <c r="D36" s="107">
        <v>0</v>
      </c>
      <c r="E36" s="107">
        <v>0</v>
      </c>
      <c r="F36" s="107">
        <v>0</v>
      </c>
      <c r="G36"/>
      <c r="H36" s="107">
        <v>0</v>
      </c>
      <c r="I36" s="107">
        <v>0</v>
      </c>
      <c r="J36" s="107">
        <v>0</v>
      </c>
      <c r="K36" s="107">
        <v>0</v>
      </c>
      <c r="L36" s="107">
        <v>0</v>
      </c>
      <c r="M36" s="107">
        <v>0</v>
      </c>
    </row>
    <row r="37" spans="1:13" s="4" customFormat="1" ht="12.95" customHeight="1">
      <c r="A37" s="5"/>
      <c r="B37" s="112" t="s">
        <v>142</v>
      </c>
      <c r="C37"/>
      <c r="D37" s="107">
        <v>0</v>
      </c>
      <c r="E37" s="107">
        <v>0</v>
      </c>
      <c r="F37" s="107">
        <v>0</v>
      </c>
      <c r="G37"/>
      <c r="H37" s="107">
        <v>0</v>
      </c>
      <c r="I37" s="107">
        <v>0</v>
      </c>
      <c r="J37" s="107">
        <v>0</v>
      </c>
      <c r="K37" s="107">
        <v>0</v>
      </c>
      <c r="L37" s="107">
        <v>0</v>
      </c>
      <c r="M37" s="107">
        <v>0</v>
      </c>
    </row>
    <row r="38" spans="1:13" s="4" customFormat="1" ht="12.95" customHeight="1">
      <c r="A38" s="5"/>
      <c r="B38" s="112" t="s">
        <v>143</v>
      </c>
      <c r="C38"/>
      <c r="D38" s="110">
        <v>0</v>
      </c>
      <c r="E38" s="110">
        <v>0</v>
      </c>
      <c r="F38" s="110">
        <v>0</v>
      </c>
      <c r="G38"/>
      <c r="H38" s="110">
        <v>0</v>
      </c>
      <c r="I38" s="110">
        <v>0</v>
      </c>
      <c r="J38" s="110">
        <v>0</v>
      </c>
      <c r="K38" s="110">
        <v>0</v>
      </c>
      <c r="L38" s="110">
        <v>0</v>
      </c>
      <c r="M38" s="110">
        <v>0</v>
      </c>
    </row>
    <row r="39" spans="1:13" s="4" customFormat="1" ht="12.95" customHeight="1">
      <c r="B39" s="117" t="s">
        <v>144</v>
      </c>
      <c r="C39"/>
      <c r="D39" s="114">
        <f>SUM(D35:D38)</f>
        <v>0</v>
      </c>
      <c r="E39" s="114">
        <f t="shared" ref="E39:F39" si="5">SUM(E35:E38)</f>
        <v>0</v>
      </c>
      <c r="F39" s="114">
        <f t="shared" si="5"/>
        <v>0</v>
      </c>
      <c r="G39"/>
      <c r="H39" s="114">
        <f t="shared" ref="H39:M39" si="6">SUM(H35:H38)</f>
        <v>0</v>
      </c>
      <c r="I39" s="114">
        <f t="shared" si="6"/>
        <v>0</v>
      </c>
      <c r="J39" s="114">
        <f t="shared" si="6"/>
        <v>0</v>
      </c>
      <c r="K39" s="114">
        <f t="shared" si="6"/>
        <v>0</v>
      </c>
      <c r="L39" s="114">
        <f t="shared" si="6"/>
        <v>0</v>
      </c>
      <c r="M39" s="114">
        <f t="shared" si="6"/>
        <v>0</v>
      </c>
    </row>
    <row r="40" spans="1:13" s="4" customFormat="1" ht="12.95" customHeight="1">
      <c r="B40" s="115" t="s">
        <v>145</v>
      </c>
      <c r="C40"/>
      <c r="D40" s="109">
        <v>0</v>
      </c>
      <c r="E40" s="109">
        <v>0</v>
      </c>
      <c r="F40" s="109">
        <v>0</v>
      </c>
      <c r="G40"/>
      <c r="H40" s="109">
        <v>0</v>
      </c>
      <c r="I40" s="109">
        <v>0</v>
      </c>
      <c r="J40" s="109">
        <v>0</v>
      </c>
      <c r="K40" s="109">
        <v>0</v>
      </c>
      <c r="L40" s="109">
        <v>0</v>
      </c>
      <c r="M40" s="109">
        <v>0</v>
      </c>
    </row>
    <row r="41" spans="1:13" s="4" customFormat="1" ht="12.95" customHeight="1">
      <c r="B41" s="115" t="s">
        <v>123</v>
      </c>
      <c r="C41"/>
      <c r="D41" s="109">
        <v>0</v>
      </c>
      <c r="E41" s="109">
        <v>0</v>
      </c>
      <c r="F41" s="109">
        <v>0</v>
      </c>
      <c r="G41"/>
      <c r="H41" s="109">
        <v>0</v>
      </c>
      <c r="I41" s="109">
        <v>0</v>
      </c>
      <c r="J41" s="109">
        <v>0</v>
      </c>
      <c r="K41" s="109">
        <v>0</v>
      </c>
      <c r="L41" s="109">
        <v>0</v>
      </c>
      <c r="M41" s="109">
        <v>0</v>
      </c>
    </row>
    <row r="42" spans="1:13" s="4" customFormat="1" ht="2.25" customHeight="1">
      <c r="A42" s="7"/>
      <c r="B42" s="78"/>
      <c r="C42"/>
      <c r="D42" s="104"/>
      <c r="E42" s="104"/>
      <c r="F42" s="104"/>
      <c r="G42"/>
      <c r="H42" s="104"/>
      <c r="I42" s="104"/>
      <c r="J42" s="104"/>
      <c r="K42" s="104"/>
      <c r="L42" s="104"/>
      <c r="M42" s="104"/>
    </row>
    <row r="43" spans="1:13" s="4" customFormat="1" ht="12.95" customHeight="1">
      <c r="A43" s="6"/>
      <c r="B43" s="120" t="s">
        <v>147</v>
      </c>
      <c r="C43"/>
      <c r="D43" s="121">
        <f>SUM(D34,D39,D40:D41)</f>
        <v>0</v>
      </c>
      <c r="E43" s="121">
        <f t="shared" ref="E43:F43" si="7">SUM(E34,E39,E40:E41)</f>
        <v>0</v>
      </c>
      <c r="F43" s="121">
        <f t="shared" si="7"/>
        <v>0</v>
      </c>
      <c r="G43"/>
      <c r="H43" s="121">
        <f t="shared" ref="H43:M43" si="8">SUM(H34,H39,H40:H41)</f>
        <v>0</v>
      </c>
      <c r="I43" s="121">
        <f t="shared" si="8"/>
        <v>0</v>
      </c>
      <c r="J43" s="121">
        <f t="shared" si="8"/>
        <v>0</v>
      </c>
      <c r="K43" s="121">
        <f t="shared" si="8"/>
        <v>0</v>
      </c>
      <c r="L43" s="121">
        <f t="shared" si="8"/>
        <v>0</v>
      </c>
      <c r="M43" s="121">
        <f t="shared" si="8"/>
        <v>0</v>
      </c>
    </row>
    <row r="44" spans="1:13" customFormat="1" ht="2.25" customHeight="1"/>
    <row r="45" spans="1:13" s="4" customFormat="1" ht="12.95" customHeight="1">
      <c r="A45" s="7"/>
      <c r="B45" s="115" t="s">
        <v>125</v>
      </c>
      <c r="C45"/>
      <c r="D45" s="109">
        <v>0</v>
      </c>
      <c r="E45" s="109">
        <v>0</v>
      </c>
      <c r="F45" s="109">
        <v>0</v>
      </c>
      <c r="G45"/>
      <c r="H45" s="109">
        <v>0</v>
      </c>
      <c r="I45" s="109">
        <v>0</v>
      </c>
      <c r="J45" s="109">
        <v>0</v>
      </c>
      <c r="K45" s="109">
        <v>0</v>
      </c>
      <c r="L45" s="109">
        <v>0</v>
      </c>
      <c r="M45" s="109">
        <v>0</v>
      </c>
    </row>
    <row r="46" spans="1:13" s="4" customFormat="1" ht="2.25" customHeight="1">
      <c r="A46" s="7"/>
      <c r="B46" s="78"/>
      <c r="C46"/>
      <c r="D46" s="104"/>
      <c r="E46" s="104"/>
      <c r="F46" s="104"/>
      <c r="G46"/>
      <c r="H46" s="104"/>
      <c r="I46" s="104"/>
      <c r="J46" s="104"/>
      <c r="K46" s="104"/>
      <c r="L46" s="104"/>
      <c r="M46" s="104"/>
    </row>
    <row r="47" spans="1:13" s="4" customFormat="1" ht="12.95" customHeight="1" thickBot="1">
      <c r="A47" s="7"/>
      <c r="B47" s="118" t="s">
        <v>127</v>
      </c>
      <c r="C47"/>
      <c r="D47" s="119">
        <f>SUM(D27,D43,D45)</f>
        <v>0</v>
      </c>
      <c r="E47" s="119">
        <f t="shared" ref="E47:F47" si="9">SUM(E27,E43,E45)</f>
        <v>0</v>
      </c>
      <c r="F47" s="119">
        <f t="shared" si="9"/>
        <v>0</v>
      </c>
      <c r="G47"/>
      <c r="H47" s="119">
        <f t="shared" ref="H47:L47" si="10">SUM(H27,H43,H45)</f>
        <v>0</v>
      </c>
      <c r="I47" s="119">
        <f t="shared" si="10"/>
        <v>0</v>
      </c>
      <c r="J47" s="119">
        <f t="shared" si="10"/>
        <v>0</v>
      </c>
      <c r="K47" s="119">
        <f t="shared" si="10"/>
        <v>0</v>
      </c>
      <c r="L47" s="119">
        <f t="shared" si="10"/>
        <v>0</v>
      </c>
      <c r="M47" s="119">
        <f t="shared" ref="M47" si="11">SUM(M27,M43,M45)</f>
        <v>0</v>
      </c>
    </row>
    <row r="48" spans="1:13" ht="15" customHeight="1">
      <c r="D48" s="1"/>
      <c r="E48" s="1"/>
      <c r="F48" s="1"/>
      <c r="H48" s="1"/>
      <c r="I48" s="1"/>
      <c r="J48" s="1"/>
      <c r="K48" s="1"/>
      <c r="L48" s="1"/>
      <c r="M48" s="1"/>
    </row>
    <row r="49" spans="2:13" ht="22.5" customHeight="1">
      <c r="B49" s="102" t="s">
        <v>122</v>
      </c>
      <c r="D49" s="132">
        <f>_xlfn.NUMBERVALUE(YPL1)-3</f>
        <v>2023</v>
      </c>
      <c r="E49" s="132">
        <f>D49+1</f>
        <v>2024</v>
      </c>
      <c r="F49" s="133">
        <f>E49+1</f>
        <v>2025</v>
      </c>
      <c r="H49" s="134">
        <f>_xlfn.NUMBERVALUE(YPL1)</f>
        <v>2026</v>
      </c>
      <c r="I49" s="134">
        <f>H49+1</f>
        <v>2027</v>
      </c>
      <c r="J49" s="135">
        <f>I49+1</f>
        <v>2028</v>
      </c>
      <c r="K49" s="134">
        <f>J49+1</f>
        <v>2029</v>
      </c>
      <c r="L49" s="135">
        <f>K49+1</f>
        <v>2030</v>
      </c>
      <c r="M49" s="135">
        <f>L49+1</f>
        <v>2031</v>
      </c>
    </row>
    <row r="50" spans="2:13" customFormat="1" ht="2.25" customHeight="1">
      <c r="D50" s="142">
        <f>D13</f>
        <v>1</v>
      </c>
      <c r="E50" s="142">
        <f t="shared" ref="E50:F50" si="12">E13</f>
        <v>1</v>
      </c>
      <c r="F50" s="142">
        <f t="shared" si="12"/>
        <v>1</v>
      </c>
    </row>
    <row r="51" spans="2:13" s="4" customFormat="1" ht="12.95" customHeight="1">
      <c r="B51" s="124" t="s">
        <v>15</v>
      </c>
      <c r="C51"/>
      <c r="D51" s="108">
        <v>0</v>
      </c>
      <c r="E51" s="108">
        <v>0</v>
      </c>
      <c r="F51" s="108">
        <v>0</v>
      </c>
      <c r="G51"/>
      <c r="H51" s="108">
        <v>0</v>
      </c>
      <c r="I51" s="108">
        <v>0</v>
      </c>
      <c r="J51" s="108">
        <v>0</v>
      </c>
      <c r="K51" s="108">
        <v>0</v>
      </c>
      <c r="L51" s="108">
        <v>0</v>
      </c>
      <c r="M51" s="108">
        <v>0</v>
      </c>
    </row>
    <row r="52" spans="2:13" s="4" customFormat="1" ht="12.95" customHeight="1">
      <c r="B52" s="124" t="s">
        <v>38</v>
      </c>
      <c r="C52"/>
      <c r="D52" s="108">
        <v>0</v>
      </c>
      <c r="E52" s="108">
        <v>0</v>
      </c>
      <c r="F52" s="108">
        <v>0</v>
      </c>
      <c r="G52"/>
      <c r="H52" s="108">
        <v>0</v>
      </c>
      <c r="I52" s="108">
        <v>0</v>
      </c>
      <c r="J52" s="108">
        <v>0</v>
      </c>
      <c r="K52" s="108">
        <v>0</v>
      </c>
      <c r="L52" s="108">
        <v>0</v>
      </c>
      <c r="M52" s="108">
        <v>0</v>
      </c>
    </row>
    <row r="53" spans="2:13" s="4" customFormat="1" ht="12.95" customHeight="1">
      <c r="B53" s="124" t="s">
        <v>39</v>
      </c>
      <c r="C53"/>
      <c r="D53" s="108">
        <v>0</v>
      </c>
      <c r="E53" s="108">
        <v>0</v>
      </c>
      <c r="F53" s="108">
        <v>0</v>
      </c>
      <c r="G53"/>
      <c r="H53" s="108">
        <v>0</v>
      </c>
      <c r="I53" s="108">
        <v>0</v>
      </c>
      <c r="J53" s="108">
        <v>0</v>
      </c>
      <c r="K53" s="108">
        <v>0</v>
      </c>
      <c r="L53" s="108">
        <v>0</v>
      </c>
      <c r="M53" s="108">
        <v>0</v>
      </c>
    </row>
    <row r="54" spans="2:13" s="4" customFormat="1" ht="12.95" customHeight="1">
      <c r="B54" s="124" t="s">
        <v>16</v>
      </c>
      <c r="C54"/>
      <c r="D54" s="108">
        <v>0</v>
      </c>
      <c r="E54" s="108">
        <v>0</v>
      </c>
      <c r="F54" s="108">
        <v>0</v>
      </c>
      <c r="G54"/>
      <c r="H54" s="108">
        <v>0</v>
      </c>
      <c r="I54" s="108">
        <v>0</v>
      </c>
      <c r="J54" s="108">
        <v>0</v>
      </c>
      <c r="K54" s="108">
        <v>0</v>
      </c>
      <c r="L54" s="108">
        <v>0</v>
      </c>
      <c r="M54" s="108">
        <v>0</v>
      </c>
    </row>
    <row r="55" spans="2:13" s="4" customFormat="1" ht="12.95" customHeight="1">
      <c r="B55" s="124" t="s">
        <v>40</v>
      </c>
      <c r="C55"/>
      <c r="D55" s="108">
        <v>0</v>
      </c>
      <c r="E55" s="108">
        <v>0</v>
      </c>
      <c r="F55" s="108">
        <v>0</v>
      </c>
      <c r="G55"/>
      <c r="H55" s="108">
        <v>0</v>
      </c>
      <c r="I55" s="108">
        <v>0</v>
      </c>
      <c r="J55" s="108">
        <v>0</v>
      </c>
      <c r="K55" s="108">
        <v>0</v>
      </c>
      <c r="L55" s="108">
        <v>0</v>
      </c>
      <c r="M55" s="108">
        <v>0</v>
      </c>
    </row>
    <row r="56" spans="2:13" s="4" customFormat="1" ht="12.95" customHeight="1">
      <c r="B56" s="124" t="s">
        <v>41</v>
      </c>
      <c r="C56"/>
      <c r="D56" s="108">
        <v>0</v>
      </c>
      <c r="E56" s="108">
        <v>0</v>
      </c>
      <c r="F56" s="108">
        <v>0</v>
      </c>
      <c r="G56"/>
      <c r="H56" s="108">
        <v>0</v>
      </c>
      <c r="I56" s="108">
        <v>0</v>
      </c>
      <c r="J56" s="108">
        <v>0</v>
      </c>
      <c r="K56" s="108">
        <v>0</v>
      </c>
      <c r="L56" s="108">
        <v>0</v>
      </c>
      <c r="M56" s="108">
        <v>0</v>
      </c>
    </row>
    <row r="57" spans="2:13" s="4" customFormat="1" ht="12.95" customHeight="1">
      <c r="B57" s="151" t="s">
        <v>17</v>
      </c>
      <c r="C57" s="111"/>
      <c r="D57" s="152">
        <f>CPC!D65</f>
        <v>0</v>
      </c>
      <c r="E57" s="152">
        <f>CPC!E65</f>
        <v>0</v>
      </c>
      <c r="F57" s="152">
        <f>CPC!F65</f>
        <v>0</v>
      </c>
      <c r="G57"/>
      <c r="H57" s="152">
        <f>CPC!H65</f>
        <v>0</v>
      </c>
      <c r="I57" s="152">
        <f>CPC!I65</f>
        <v>0</v>
      </c>
      <c r="J57" s="152">
        <f>CPC!J65</f>
        <v>0</v>
      </c>
      <c r="K57" s="152">
        <f>CPC!K65</f>
        <v>0</v>
      </c>
      <c r="L57" s="152">
        <f>CPC!L65</f>
        <v>0</v>
      </c>
      <c r="M57" s="152">
        <f>CPC!M65</f>
        <v>0</v>
      </c>
    </row>
    <row r="58" spans="2:13" s="4" customFormat="1" ht="12.95" customHeight="1">
      <c r="B58" s="117" t="s">
        <v>14</v>
      </c>
      <c r="C58"/>
      <c r="D58" s="128">
        <f>SUM(D51:D57)</f>
        <v>0</v>
      </c>
      <c r="E58" s="128">
        <f t="shared" ref="E58:F58" si="13">SUM(E51:E57)</f>
        <v>0</v>
      </c>
      <c r="F58" s="128">
        <f t="shared" si="13"/>
        <v>0</v>
      </c>
      <c r="G58"/>
      <c r="H58" s="128">
        <f t="shared" ref="H58:M58" si="14">SUM(H51:H57)</f>
        <v>0</v>
      </c>
      <c r="I58" s="128">
        <f t="shared" si="14"/>
        <v>0</v>
      </c>
      <c r="J58" s="128">
        <f t="shared" si="14"/>
        <v>0</v>
      </c>
      <c r="K58" s="128">
        <f t="shared" si="14"/>
        <v>0</v>
      </c>
      <c r="L58" s="128">
        <f t="shared" si="14"/>
        <v>0</v>
      </c>
      <c r="M58" s="128">
        <f t="shared" si="14"/>
        <v>0</v>
      </c>
    </row>
    <row r="59" spans="2:13" s="4" customFormat="1" ht="12.95" customHeight="1">
      <c r="B59" s="124" t="s">
        <v>148</v>
      </c>
      <c r="C59"/>
      <c r="D59" s="108">
        <v>0</v>
      </c>
      <c r="E59" s="108">
        <v>0</v>
      </c>
      <c r="F59" s="108">
        <v>0</v>
      </c>
      <c r="G59"/>
      <c r="H59" s="108">
        <v>0</v>
      </c>
      <c r="I59" s="108">
        <v>0</v>
      </c>
      <c r="J59" s="108">
        <v>0</v>
      </c>
      <c r="K59" s="108">
        <v>0</v>
      </c>
      <c r="L59" s="108">
        <v>0</v>
      </c>
      <c r="M59" s="108">
        <v>0</v>
      </c>
    </row>
    <row r="60" spans="2:13" s="4" customFormat="1" ht="12.95" customHeight="1">
      <c r="B60" s="124" t="s">
        <v>19</v>
      </c>
      <c r="C60"/>
      <c r="D60" s="125">
        <v>0</v>
      </c>
      <c r="E60" s="125">
        <v>0</v>
      </c>
      <c r="F60" s="125">
        <v>0</v>
      </c>
      <c r="G60"/>
      <c r="H60" s="125">
        <v>0</v>
      </c>
      <c r="I60" s="125">
        <v>0</v>
      </c>
      <c r="J60" s="125">
        <v>0</v>
      </c>
      <c r="K60" s="125">
        <v>0</v>
      </c>
      <c r="L60" s="125">
        <v>0</v>
      </c>
      <c r="M60" s="125">
        <v>0</v>
      </c>
    </row>
    <row r="61" spans="2:13" s="4" customFormat="1" ht="12.95" customHeight="1">
      <c r="B61" s="117" t="s">
        <v>18</v>
      </c>
      <c r="C61"/>
      <c r="D61" s="128">
        <f>SUM(D59:D60)</f>
        <v>0</v>
      </c>
      <c r="E61" s="128">
        <f t="shared" ref="E61:F61" si="15">SUM(E59:E60)</f>
        <v>0</v>
      </c>
      <c r="F61" s="128">
        <f t="shared" si="15"/>
        <v>0</v>
      </c>
      <c r="G61"/>
      <c r="H61" s="128">
        <f t="shared" ref="H61:M61" si="16">SUM(H59:H60)</f>
        <v>0</v>
      </c>
      <c r="I61" s="128">
        <f t="shared" si="16"/>
        <v>0</v>
      </c>
      <c r="J61" s="128">
        <f t="shared" si="16"/>
        <v>0</v>
      </c>
      <c r="K61" s="128">
        <f t="shared" si="16"/>
        <v>0</v>
      </c>
      <c r="L61" s="128">
        <f t="shared" si="16"/>
        <v>0</v>
      </c>
      <c r="M61" s="128">
        <f t="shared" si="16"/>
        <v>0</v>
      </c>
    </row>
    <row r="62" spans="2:13" s="4" customFormat="1" ht="12.95" customHeight="1">
      <c r="B62" s="124" t="s">
        <v>21</v>
      </c>
      <c r="C62"/>
      <c r="D62" s="108">
        <v>0</v>
      </c>
      <c r="E62" s="108">
        <v>0</v>
      </c>
      <c r="F62" s="108">
        <v>0</v>
      </c>
      <c r="G62"/>
      <c r="H62" s="108">
        <v>0</v>
      </c>
      <c r="I62" s="108">
        <v>0</v>
      </c>
      <c r="J62" s="108">
        <v>0</v>
      </c>
      <c r="K62" s="108">
        <v>0</v>
      </c>
      <c r="L62" s="108">
        <v>0</v>
      </c>
      <c r="M62" s="108">
        <v>0</v>
      </c>
    </row>
    <row r="63" spans="2:13" s="4" customFormat="1" ht="12.95" customHeight="1">
      <c r="B63" s="124" t="s">
        <v>22</v>
      </c>
      <c r="C63"/>
      <c r="D63" s="125">
        <v>0</v>
      </c>
      <c r="E63" s="125">
        <v>0</v>
      </c>
      <c r="F63" s="125">
        <v>0</v>
      </c>
      <c r="G63"/>
      <c r="H63" s="125">
        <v>0</v>
      </c>
      <c r="I63" s="125">
        <v>0</v>
      </c>
      <c r="J63" s="125">
        <v>0</v>
      </c>
      <c r="K63" s="125">
        <v>0</v>
      </c>
      <c r="L63" s="125">
        <v>0</v>
      </c>
      <c r="M63" s="125">
        <v>0</v>
      </c>
    </row>
    <row r="64" spans="2:13" s="4" customFormat="1" ht="12.95" customHeight="1">
      <c r="B64" s="117" t="s">
        <v>20</v>
      </c>
      <c r="C64"/>
      <c r="D64" s="128">
        <f>SUM(D62:D63)</f>
        <v>0</v>
      </c>
      <c r="E64" s="128">
        <f t="shared" ref="E64:F64" si="17">SUM(E62:E63)</f>
        <v>0</v>
      </c>
      <c r="F64" s="128">
        <f t="shared" si="17"/>
        <v>0</v>
      </c>
      <c r="G64"/>
      <c r="H64" s="128">
        <f t="shared" ref="H64:M64" si="18">SUM(H62:H63)</f>
        <v>0</v>
      </c>
      <c r="I64" s="128">
        <f t="shared" si="18"/>
        <v>0</v>
      </c>
      <c r="J64" s="128">
        <f t="shared" si="18"/>
        <v>0</v>
      </c>
      <c r="K64" s="128">
        <f t="shared" si="18"/>
        <v>0</v>
      </c>
      <c r="L64" s="128">
        <f t="shared" si="18"/>
        <v>0</v>
      </c>
      <c r="M64" s="128">
        <f t="shared" si="18"/>
        <v>0</v>
      </c>
    </row>
    <row r="65" spans="1:13" s="4" customFormat="1" ht="12.95" customHeight="1">
      <c r="B65" s="136" t="s">
        <v>150</v>
      </c>
      <c r="C65"/>
      <c r="D65" s="137">
        <v>0</v>
      </c>
      <c r="E65" s="137">
        <v>0</v>
      </c>
      <c r="F65" s="137">
        <v>0</v>
      </c>
      <c r="G65"/>
      <c r="H65" s="137">
        <v>0</v>
      </c>
      <c r="I65" s="137">
        <v>0</v>
      </c>
      <c r="J65" s="137">
        <v>0</v>
      </c>
      <c r="K65" s="137">
        <v>0</v>
      </c>
      <c r="L65" s="137">
        <v>0</v>
      </c>
      <c r="M65" s="137">
        <v>0</v>
      </c>
    </row>
    <row r="66" spans="1:13" s="4" customFormat="1" ht="12.95" customHeight="1">
      <c r="B66" s="136" t="s">
        <v>35</v>
      </c>
      <c r="C66"/>
      <c r="D66" s="137">
        <v>0</v>
      </c>
      <c r="E66" s="137">
        <v>0</v>
      </c>
      <c r="F66" s="137">
        <v>0</v>
      </c>
      <c r="G66"/>
      <c r="H66" s="137">
        <v>0</v>
      </c>
      <c r="I66" s="137">
        <v>0</v>
      </c>
      <c r="J66" s="137">
        <v>0</v>
      </c>
      <c r="K66" s="137">
        <v>0</v>
      </c>
      <c r="L66" s="137">
        <v>0</v>
      </c>
      <c r="M66" s="137">
        <v>0</v>
      </c>
    </row>
    <row r="67" spans="1:13" s="4" customFormat="1" ht="2.25" customHeight="1">
      <c r="B67" s="78"/>
      <c r="C67"/>
      <c r="D67" s="123"/>
      <c r="E67" s="123"/>
      <c r="F67" s="123"/>
      <c r="G67"/>
      <c r="H67" s="123"/>
      <c r="I67" s="123"/>
      <c r="J67" s="123"/>
      <c r="K67" s="123"/>
      <c r="L67" s="123"/>
      <c r="M67" s="123"/>
    </row>
    <row r="68" spans="1:13" s="4" customFormat="1" ht="12.95" customHeight="1">
      <c r="B68" s="120" t="s">
        <v>151</v>
      </c>
      <c r="C68"/>
      <c r="D68" s="121">
        <f>SUM(D58,D61,D64,D65,D66)</f>
        <v>0</v>
      </c>
      <c r="E68" s="121">
        <f t="shared" ref="E68:F68" si="19">SUM(E58,E61,E64,E65,E66)</f>
        <v>0</v>
      </c>
      <c r="F68" s="121">
        <f t="shared" si="19"/>
        <v>0</v>
      </c>
      <c r="G68"/>
      <c r="H68" s="121">
        <f t="shared" ref="H68:L68" si="20">SUM(H58,H61,H64,H65,H66)</f>
        <v>0</v>
      </c>
      <c r="I68" s="121">
        <f t="shared" si="20"/>
        <v>0</v>
      </c>
      <c r="J68" s="121">
        <f t="shared" si="20"/>
        <v>0</v>
      </c>
      <c r="K68" s="121">
        <f t="shared" si="20"/>
        <v>0</v>
      </c>
      <c r="L68" s="121">
        <f t="shared" si="20"/>
        <v>0</v>
      </c>
      <c r="M68" s="121">
        <f t="shared" ref="M68" si="21">SUM(M58,M61,M64,M65,M66)</f>
        <v>0</v>
      </c>
    </row>
    <row r="69" spans="1:13" s="4" customFormat="1" ht="2.25" customHeight="1">
      <c r="B69" s="78"/>
      <c r="C69"/>
      <c r="D69" s="123"/>
      <c r="E69" s="123"/>
      <c r="F69" s="123"/>
      <c r="G69"/>
      <c r="H69" s="123"/>
      <c r="I69" s="123"/>
      <c r="J69" s="123"/>
      <c r="K69" s="123"/>
      <c r="L69" s="123"/>
      <c r="M69" s="123"/>
    </row>
    <row r="70" spans="1:13" s="4" customFormat="1" ht="12.95" customHeight="1">
      <c r="B70" s="126" t="s">
        <v>25</v>
      </c>
      <c r="C70"/>
      <c r="D70" s="108">
        <v>0</v>
      </c>
      <c r="E70" s="108">
        <v>0</v>
      </c>
      <c r="F70" s="108">
        <v>0</v>
      </c>
      <c r="G70"/>
      <c r="H70" s="108">
        <v>0</v>
      </c>
      <c r="I70" s="108">
        <v>0</v>
      </c>
      <c r="J70" s="108">
        <v>0</v>
      </c>
      <c r="K70" s="108">
        <v>0</v>
      </c>
      <c r="L70" s="108">
        <v>0</v>
      </c>
      <c r="M70" s="108">
        <v>0</v>
      </c>
    </row>
    <row r="71" spans="1:13" s="4" customFormat="1" ht="12.95" customHeight="1">
      <c r="B71" s="126" t="s">
        <v>26</v>
      </c>
      <c r="C71"/>
      <c r="D71" s="108">
        <v>0</v>
      </c>
      <c r="E71" s="108">
        <v>0</v>
      </c>
      <c r="F71" s="108">
        <v>0</v>
      </c>
      <c r="G71"/>
      <c r="H71" s="108">
        <v>0</v>
      </c>
      <c r="I71" s="108">
        <v>0</v>
      </c>
      <c r="J71" s="108">
        <v>0</v>
      </c>
      <c r="K71" s="108">
        <v>0</v>
      </c>
      <c r="L71" s="108">
        <v>0</v>
      </c>
      <c r="M71" s="108">
        <v>0</v>
      </c>
    </row>
    <row r="72" spans="1:13" s="4" customFormat="1" ht="12.95" customHeight="1">
      <c r="B72" s="126" t="s">
        <v>37</v>
      </c>
      <c r="C72"/>
      <c r="D72" s="108">
        <v>0</v>
      </c>
      <c r="E72" s="108">
        <v>0</v>
      </c>
      <c r="F72" s="108">
        <v>0</v>
      </c>
      <c r="G72"/>
      <c r="H72" s="108">
        <v>0</v>
      </c>
      <c r="I72" s="108">
        <v>0</v>
      </c>
      <c r="J72" s="108">
        <v>0</v>
      </c>
      <c r="K72" s="108">
        <v>0</v>
      </c>
      <c r="L72" s="108">
        <v>0</v>
      </c>
      <c r="M72" s="108">
        <v>0</v>
      </c>
    </row>
    <row r="73" spans="1:13" s="4" customFormat="1" ht="12.95" customHeight="1">
      <c r="B73" s="126" t="s">
        <v>27</v>
      </c>
      <c r="C73"/>
      <c r="D73" s="127">
        <v>0</v>
      </c>
      <c r="E73" s="127">
        <v>0</v>
      </c>
      <c r="F73" s="127">
        <v>0</v>
      </c>
      <c r="G73"/>
      <c r="H73" s="127">
        <v>0</v>
      </c>
      <c r="I73" s="127">
        <v>0</v>
      </c>
      <c r="J73" s="127">
        <v>0</v>
      </c>
      <c r="K73" s="127">
        <v>0</v>
      </c>
      <c r="L73" s="127">
        <v>0</v>
      </c>
      <c r="M73" s="127">
        <v>0</v>
      </c>
    </row>
    <row r="74" spans="1:13" s="4" customFormat="1" ht="12.95" customHeight="1">
      <c r="B74" s="117" t="s">
        <v>24</v>
      </c>
      <c r="C74"/>
      <c r="D74" s="128">
        <f>SUM(D70:D73)</f>
        <v>0</v>
      </c>
      <c r="E74" s="128">
        <f t="shared" ref="E74:F74" si="22">SUM(E70:E73)</f>
        <v>0</v>
      </c>
      <c r="F74" s="128">
        <f t="shared" si="22"/>
        <v>0</v>
      </c>
      <c r="G74"/>
      <c r="H74" s="128">
        <f t="shared" ref="H74:M74" si="23">SUM(H70:H73)</f>
        <v>0</v>
      </c>
      <c r="I74" s="128">
        <f t="shared" si="23"/>
        <v>0</v>
      </c>
      <c r="J74" s="128">
        <f t="shared" si="23"/>
        <v>0</v>
      </c>
      <c r="K74" s="128">
        <f t="shared" si="23"/>
        <v>0</v>
      </c>
      <c r="L74" s="128">
        <f t="shared" si="23"/>
        <v>0</v>
      </c>
      <c r="M74" s="128">
        <f t="shared" si="23"/>
        <v>0</v>
      </c>
    </row>
    <row r="75" spans="1:13" s="4" customFormat="1" ht="12.95" customHeight="1">
      <c r="B75" s="136" t="s">
        <v>28</v>
      </c>
      <c r="C75"/>
      <c r="D75" s="137">
        <v>0</v>
      </c>
      <c r="E75" s="137">
        <v>0</v>
      </c>
      <c r="F75" s="137">
        <v>0</v>
      </c>
      <c r="G75"/>
      <c r="H75" s="137">
        <v>0</v>
      </c>
      <c r="I75" s="137">
        <v>0</v>
      </c>
      <c r="J75" s="137">
        <v>0</v>
      </c>
      <c r="K75" s="137">
        <v>0</v>
      </c>
      <c r="L75" s="137">
        <v>0</v>
      </c>
      <c r="M75" s="137">
        <v>0</v>
      </c>
    </row>
    <row r="76" spans="1:13" s="4" customFormat="1" ht="12.95" customHeight="1">
      <c r="B76" s="136" t="s">
        <v>34</v>
      </c>
      <c r="C76"/>
      <c r="D76" s="137">
        <v>0</v>
      </c>
      <c r="E76" s="137">
        <v>0</v>
      </c>
      <c r="F76" s="137">
        <v>0</v>
      </c>
      <c r="G76"/>
      <c r="H76" s="137">
        <v>0</v>
      </c>
      <c r="I76" s="137">
        <v>0</v>
      </c>
      <c r="J76" s="137">
        <v>0</v>
      </c>
      <c r="K76" s="137">
        <v>0</v>
      </c>
      <c r="L76" s="137">
        <v>0</v>
      </c>
      <c r="M76" s="137">
        <v>0</v>
      </c>
    </row>
    <row r="77" spans="1:13" s="4" customFormat="1" ht="2.25" customHeight="1">
      <c r="B77" s="78"/>
      <c r="C77"/>
      <c r="D77" s="123"/>
      <c r="E77" s="123"/>
      <c r="F77" s="123"/>
      <c r="G77"/>
      <c r="H77" s="123"/>
      <c r="I77" s="123"/>
      <c r="J77" s="123"/>
      <c r="K77" s="123"/>
      <c r="L77" s="123"/>
      <c r="M77" s="123"/>
    </row>
    <row r="78" spans="1:13" s="4" customFormat="1" ht="12.95" customHeight="1">
      <c r="B78" s="120" t="s">
        <v>23</v>
      </c>
      <c r="C78"/>
      <c r="D78" s="121">
        <f>SUM(D74,D76,D75)</f>
        <v>0</v>
      </c>
      <c r="E78" s="121">
        <f t="shared" ref="E78:F78" si="24">SUM(E74,E76,E75)</f>
        <v>0</v>
      </c>
      <c r="F78" s="121">
        <f t="shared" si="24"/>
        <v>0</v>
      </c>
      <c r="G78"/>
      <c r="H78" s="121">
        <f>SUM(H74,H76,H75)</f>
        <v>0</v>
      </c>
      <c r="I78" s="121">
        <f t="shared" ref="I78:L78" si="25">SUM(I74,I76,I75)</f>
        <v>0</v>
      </c>
      <c r="J78" s="121">
        <f t="shared" si="25"/>
        <v>0</v>
      </c>
      <c r="K78" s="121">
        <f t="shared" si="25"/>
        <v>0</v>
      </c>
      <c r="L78" s="121">
        <f t="shared" si="25"/>
        <v>0</v>
      </c>
      <c r="M78" s="121">
        <f t="shared" ref="M78" si="26">SUM(M74,M76,M75)</f>
        <v>0</v>
      </c>
    </row>
    <row r="79" spans="1:13" s="4" customFormat="1" ht="2.25" customHeight="1">
      <c r="B79" s="78"/>
      <c r="C79"/>
      <c r="D79" s="123"/>
      <c r="E79" s="123"/>
      <c r="F79" s="123"/>
      <c r="G79"/>
      <c r="H79" s="123"/>
      <c r="I79" s="123"/>
      <c r="J79" s="123"/>
      <c r="K79" s="123"/>
      <c r="L79" s="123"/>
      <c r="M79" s="123"/>
    </row>
    <row r="80" spans="1:13" s="4" customFormat="1" ht="12.95" customHeight="1">
      <c r="A80" s="7"/>
      <c r="B80" s="136" t="s">
        <v>36</v>
      </c>
      <c r="C80"/>
      <c r="D80" s="137">
        <v>0</v>
      </c>
      <c r="E80" s="137">
        <v>0</v>
      </c>
      <c r="F80" s="137">
        <v>0</v>
      </c>
      <c r="G80"/>
      <c r="H80" s="137">
        <v>0</v>
      </c>
      <c r="I80" s="137">
        <v>0</v>
      </c>
      <c r="J80" s="137">
        <v>0</v>
      </c>
      <c r="K80" s="137">
        <v>0</v>
      </c>
      <c r="L80" s="137">
        <v>0</v>
      </c>
      <c r="M80" s="137">
        <v>0</v>
      </c>
    </row>
    <row r="81" spans="1:13" s="4" customFormat="1" ht="2.25" customHeight="1">
      <c r="A81" s="7"/>
      <c r="B81" s="78"/>
      <c r="C81"/>
      <c r="D81" s="123"/>
      <c r="E81" s="123"/>
      <c r="F81" s="123"/>
      <c r="G81"/>
      <c r="H81" s="123"/>
      <c r="I81" s="123"/>
      <c r="J81" s="123"/>
      <c r="K81" s="123"/>
      <c r="L81" s="123"/>
      <c r="M81" s="123"/>
    </row>
    <row r="82" spans="1:13" s="4" customFormat="1" ht="12.95" customHeight="1" thickBot="1">
      <c r="A82" s="7"/>
      <c r="B82" s="118" t="s">
        <v>152</v>
      </c>
      <c r="C82"/>
      <c r="D82" s="119">
        <f>SUM(D68,D78,D80)</f>
        <v>0</v>
      </c>
      <c r="E82" s="119">
        <f t="shared" ref="E82:F82" si="27">SUM(E68,E78,E80)</f>
        <v>0</v>
      </c>
      <c r="F82" s="119">
        <f t="shared" si="27"/>
        <v>0</v>
      </c>
      <c r="G82"/>
      <c r="H82" s="119">
        <f>SUM(H68,H78,H80)</f>
        <v>0</v>
      </c>
      <c r="I82" s="119">
        <f t="shared" ref="I82:L82" si="28">SUM(I68,I78,I80)</f>
        <v>0</v>
      </c>
      <c r="J82" s="119">
        <f t="shared" si="28"/>
        <v>0</v>
      </c>
      <c r="K82" s="119">
        <f t="shared" si="28"/>
        <v>0</v>
      </c>
      <c r="L82" s="119">
        <f t="shared" si="28"/>
        <v>0</v>
      </c>
      <c r="M82" s="119">
        <f t="shared" ref="M82" si="29">SUM(M68,M78,M80)</f>
        <v>0</v>
      </c>
    </row>
    <row r="83" spans="1:13">
      <c r="D83" s="52"/>
      <c r="E83" s="52"/>
      <c r="F83" s="52"/>
      <c r="H83" s="52"/>
      <c r="I83" s="52"/>
      <c r="J83" s="52"/>
      <c r="K83" s="52"/>
      <c r="L83" s="52"/>
      <c r="M83" s="52"/>
    </row>
    <row r="85" spans="1:13" ht="11.25" customHeight="1">
      <c r="B85" s="138" t="s">
        <v>153</v>
      </c>
      <c r="C85" s="138"/>
      <c r="D85" s="139">
        <f>SUM(D47,-D82)</f>
        <v>0</v>
      </c>
      <c r="E85" s="139">
        <f t="shared" ref="E85:F85" si="30">SUM(E47,-E82)</f>
        <v>0</v>
      </c>
      <c r="F85" s="139">
        <f t="shared" si="30"/>
        <v>0</v>
      </c>
      <c r="H85" s="139">
        <f>SUM(H47,-H82)</f>
        <v>0</v>
      </c>
      <c r="I85" s="139">
        <f t="shared" ref="I85:M85" si="31">SUM(I47,-I82)</f>
        <v>0</v>
      </c>
      <c r="J85" s="139">
        <f t="shared" si="31"/>
        <v>0</v>
      </c>
      <c r="K85" s="139">
        <f t="shared" si="31"/>
        <v>0</v>
      </c>
      <c r="L85" s="139">
        <f t="shared" si="31"/>
        <v>0</v>
      </c>
      <c r="M85" s="139">
        <f t="shared" si="31"/>
        <v>0</v>
      </c>
    </row>
  </sheetData>
  <sheetProtection algorithmName="SHA-512" hashValue="gWI6qSUVJlhq7FqN8y9FooMcqgdnTD0RBxg75vSl9R5L4MFmpqfqLX8MIws7PcaWsusfRqrRbD6DpcohvKBALQ==" saltValue="VSv4kfH1ubZlQNp3KZy78Q==" spinCount="100000" sheet="1" objects="1" scenarios="1"/>
  <protectedRanges>
    <protectedRange sqref="D14:M22 D24:M25 D29:M33 D35:M38 D40:M41 D45:M45 D59:M60 D62:M63 D65:M66 D70:M73 D75:M76 D80:M80 D51:M56" name="Candidat"/>
  </protectedRanges>
  <mergeCells count="1">
    <mergeCell ref="B5:M9"/>
  </mergeCells>
  <phoneticPr fontId="3" type="noConversion"/>
  <conditionalFormatting sqref="A3:A9">
    <cfRule type="containsText" dxfId="54" priority="8" operator="containsText" text="Déséquilibré">
      <formula>NOT(ISERROR(SEARCH("Déséquilibré",A3)))</formula>
    </cfRule>
  </conditionalFormatting>
  <conditionalFormatting sqref="D11">
    <cfRule type="containsText" dxfId="53" priority="4" operator="containsText" text="Non applicable">
      <formula>NOT(ISERROR(SEARCH("Non applicable",D11)))</formula>
    </cfRule>
  </conditionalFormatting>
  <conditionalFormatting sqref="D14:F47">
    <cfRule type="expression" dxfId="52" priority="5">
      <formula>D$13</formula>
    </cfRule>
  </conditionalFormatting>
  <conditionalFormatting sqref="D51:F82 H57:M57">
    <cfRule type="expression" dxfId="51" priority="1">
      <formula>D$50=1</formula>
    </cfRule>
  </conditionalFormatting>
  <conditionalFormatting sqref="D85:F85 H85:M85">
    <cfRule type="cellIs" dxfId="50" priority="13" operator="notBetween">
      <formula>-50</formula>
      <formula>50</formula>
    </cfRule>
    <cfRule type="cellIs" dxfId="49" priority="14" operator="between">
      <formula>-50</formula>
      <formula>50</formula>
    </cfRule>
  </conditionalFormatting>
  <printOptions horizontalCentered="1"/>
  <pageMargins left="0.70866141732283472" right="0.70866141732283472" top="0.74803149606299213" bottom="0.74803149606299213" header="0.31496062992125984" footer="0.31496062992125984"/>
  <pageSetup paperSize="9" scale="49" orientation="landscape" r:id="rId1"/>
  <ignoredErrors>
    <ignoredError sqref="D23:M23" formulaRange="1"/>
  </ignoredErrors>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tabColor rgb="FFE8F5CF"/>
    <pageSetUpPr fitToPage="1"/>
  </sheetPr>
  <dimension ref="A1:O84"/>
  <sheetViews>
    <sheetView showGridLines="0" zoomScale="85" zoomScaleNormal="85" zoomScaleSheetLayoutView="90" workbookViewId="0">
      <selection activeCell="Q43" sqref="Q43"/>
    </sheetView>
  </sheetViews>
  <sheetFormatPr baseColWidth="10" defaultColWidth="11.42578125" defaultRowHeight="12.75" outlineLevelRow="1" outlineLevelCol="1"/>
  <cols>
    <col min="1" max="1" width="9.42578125" style="1" customWidth="1"/>
    <col min="2" max="2" width="40.5703125" style="1" customWidth="1"/>
    <col min="3" max="3" width="1" customWidth="1"/>
    <col min="4" max="4" width="0" style="1" hidden="1" customWidth="1" outlineLevel="1"/>
    <col min="5" max="6" width="11.42578125" style="1" hidden="1" customWidth="1" outlineLevel="1"/>
    <col min="7" max="7" width="1" hidden="1" customWidth="1" outlineLevel="1"/>
    <col min="8" max="8" width="11.42578125" style="1" collapsed="1"/>
    <col min="9" max="13" width="11.42578125" style="1"/>
    <col min="14" max="14" width="4.140625" style="1" customWidth="1"/>
    <col min="15" max="15" width="10.7109375" customWidth="1"/>
    <col min="16" max="16384" width="11.42578125" style="1"/>
  </cols>
  <sheetData>
    <row r="1" spans="1:15" ht="15.75" customHeight="1">
      <c r="A1" s="81" t="str">
        <f>Couverture!G20</f>
        <v>MaSociété</v>
      </c>
      <c r="O1" s="1"/>
    </row>
    <row r="2" spans="1:15">
      <c r="A2" s="87" t="str">
        <f ca="1">IFERROR(MID(CELL("filename",A2),FIND("]",CELL("filename",A2))+1,255),"&lt; - &gt;")</f>
        <v>CPC</v>
      </c>
      <c r="O2" s="1"/>
    </row>
    <row r="3" spans="1:15" ht="11.25" customHeight="1">
      <c r="A3" s="101"/>
      <c r="O3" s="1"/>
    </row>
    <row r="4" spans="1:15" ht="11.25" customHeight="1" thickBot="1">
      <c r="A4" s="101"/>
      <c r="O4" s="1"/>
    </row>
    <row r="5" spans="1:15" ht="11.25" customHeight="1">
      <c r="A5" s="101"/>
      <c r="B5" s="390" t="s">
        <v>324</v>
      </c>
      <c r="C5" s="391"/>
      <c r="D5" s="391"/>
      <c r="E5" s="391"/>
      <c r="F5" s="391"/>
      <c r="G5" s="391"/>
      <c r="H5" s="391"/>
      <c r="I5" s="391"/>
      <c r="J5" s="391"/>
      <c r="K5" s="391"/>
      <c r="L5" s="391"/>
      <c r="M5" s="392"/>
      <c r="O5" s="1"/>
    </row>
    <row r="6" spans="1:15" ht="11.25" customHeight="1">
      <c r="A6" s="101"/>
      <c r="B6" s="393"/>
      <c r="C6" s="394"/>
      <c r="D6" s="394"/>
      <c r="E6" s="394"/>
      <c r="F6" s="394"/>
      <c r="G6" s="394"/>
      <c r="H6" s="394"/>
      <c r="I6" s="394"/>
      <c r="J6" s="394"/>
      <c r="K6" s="394"/>
      <c r="L6" s="394"/>
      <c r="M6" s="395"/>
      <c r="O6" s="1"/>
    </row>
    <row r="7" spans="1:15" ht="11.25" customHeight="1">
      <c r="A7" s="101"/>
      <c r="B7" s="393"/>
      <c r="C7" s="394"/>
      <c r="D7" s="394"/>
      <c r="E7" s="394"/>
      <c r="F7" s="394"/>
      <c r="G7" s="394"/>
      <c r="H7" s="394"/>
      <c r="I7" s="394"/>
      <c r="J7" s="394"/>
      <c r="K7" s="394"/>
      <c r="L7" s="394"/>
      <c r="M7" s="395"/>
      <c r="O7" s="1"/>
    </row>
    <row r="8" spans="1:15" ht="11.25" customHeight="1">
      <c r="A8" s="101"/>
      <c r="B8" s="393"/>
      <c r="C8" s="394"/>
      <c r="D8" s="394"/>
      <c r="E8" s="394"/>
      <c r="F8" s="394"/>
      <c r="G8" s="394"/>
      <c r="H8" s="394"/>
      <c r="I8" s="394"/>
      <c r="J8" s="394"/>
      <c r="K8" s="394"/>
      <c r="L8" s="394"/>
      <c r="M8" s="395"/>
      <c r="O8" s="1"/>
    </row>
    <row r="9" spans="1:15" ht="11.25" customHeight="1" thickBot="1">
      <c r="A9" s="101"/>
      <c r="B9" s="396"/>
      <c r="C9" s="397"/>
      <c r="D9" s="397"/>
      <c r="E9" s="397"/>
      <c r="F9" s="397"/>
      <c r="G9" s="397"/>
      <c r="H9" s="397"/>
      <c r="I9" s="397"/>
      <c r="J9" s="397"/>
      <c r="K9" s="397"/>
      <c r="L9" s="397"/>
      <c r="M9" s="398"/>
      <c r="O9" s="1"/>
    </row>
    <row r="10" spans="1:15">
      <c r="A10" s="87"/>
      <c r="O10" s="1"/>
    </row>
    <row r="11" spans="1:15" s="3" customFormat="1" ht="15.75" customHeight="1">
      <c r="B11" s="131"/>
      <c r="C11"/>
      <c r="D11" s="129" t="str">
        <f>"Période historique"&amp;IF(Synthèse!D18="Création"," - Non applicable","")</f>
        <v>Période historique - Non applicable</v>
      </c>
      <c r="E11" s="130"/>
      <c r="F11" s="130"/>
      <c r="G11"/>
      <c r="H11" s="130" t="s">
        <v>149</v>
      </c>
      <c r="I11" s="130"/>
      <c r="J11" s="130"/>
      <c r="K11" s="130"/>
      <c r="L11" s="130"/>
      <c r="M11" s="130"/>
    </row>
    <row r="12" spans="1:15" s="3" customFormat="1" ht="22.5" customHeight="1">
      <c r="B12" s="102" t="s">
        <v>154</v>
      </c>
      <c r="C12"/>
      <c r="D12" s="132">
        <f>_xlfn.NUMBERVALUE(YPL1)-3</f>
        <v>2023</v>
      </c>
      <c r="E12" s="132">
        <f>D12+1</f>
        <v>2024</v>
      </c>
      <c r="F12" s="133">
        <f>E12+1</f>
        <v>2025</v>
      </c>
      <c r="G12"/>
      <c r="H12" s="134">
        <f>_xlfn.NUMBERVALUE(YPL1)</f>
        <v>2026</v>
      </c>
      <c r="I12" s="134">
        <f>H12+1</f>
        <v>2027</v>
      </c>
      <c r="J12" s="135">
        <f>I12+1</f>
        <v>2028</v>
      </c>
      <c r="K12" s="134">
        <f>J12+1</f>
        <v>2029</v>
      </c>
      <c r="L12" s="135">
        <f>K12+1</f>
        <v>2030</v>
      </c>
      <c r="M12" s="135">
        <f>L12+1</f>
        <v>2031</v>
      </c>
    </row>
    <row r="13" spans="1:15" ht="2.25" customHeight="1">
      <c r="A13" s="8"/>
      <c r="B13" s="9"/>
      <c r="D13" s="8">
        <f>Bilan!D50</f>
        <v>1</v>
      </c>
      <c r="E13" s="8">
        <f>Bilan!E50</f>
        <v>1</v>
      </c>
      <c r="F13" s="8">
        <f>Bilan!F50</f>
        <v>1</v>
      </c>
      <c r="I13" s="8"/>
      <c r="J13" s="8"/>
      <c r="K13" s="8"/>
      <c r="L13" s="8"/>
      <c r="M13" s="8"/>
      <c r="N13" s="8"/>
    </row>
    <row r="14" spans="1:15" ht="12.6" hidden="1" customHeight="1" outlineLevel="1">
      <c r="A14" s="8"/>
      <c r="B14" s="290" t="s">
        <v>156</v>
      </c>
      <c r="C14" s="317"/>
      <c r="D14" s="318">
        <v>0</v>
      </c>
      <c r="E14" s="318">
        <v>0</v>
      </c>
      <c r="F14" s="318">
        <v>0</v>
      </c>
      <c r="G14" s="317"/>
      <c r="H14" s="318">
        <v>0</v>
      </c>
      <c r="I14" s="318">
        <v>0</v>
      </c>
      <c r="J14" s="318">
        <v>0</v>
      </c>
      <c r="K14" s="318">
        <v>0</v>
      </c>
      <c r="L14" s="318">
        <v>0</v>
      </c>
      <c r="M14" s="318">
        <v>0</v>
      </c>
      <c r="N14" s="88"/>
    </row>
    <row r="15" spans="1:15" ht="12.6" customHeight="1" collapsed="1">
      <c r="A15" s="8"/>
      <c r="B15" s="78" t="s">
        <v>311</v>
      </c>
      <c r="D15" s="108"/>
      <c r="E15" s="108"/>
      <c r="F15" s="108"/>
      <c r="H15" s="108">
        <v>0</v>
      </c>
      <c r="I15" s="108">
        <v>0</v>
      </c>
      <c r="J15" s="108">
        <v>0</v>
      </c>
      <c r="K15" s="108">
        <v>0</v>
      </c>
      <c r="L15" s="108">
        <v>0</v>
      </c>
      <c r="M15" s="108">
        <v>0</v>
      </c>
      <c r="N15" s="88"/>
    </row>
    <row r="16" spans="1:15" ht="12.6" customHeight="1">
      <c r="A16" s="8"/>
      <c r="B16" s="78" t="s">
        <v>312</v>
      </c>
      <c r="D16" s="108"/>
      <c r="E16" s="108"/>
      <c r="F16" s="108"/>
      <c r="H16" s="108">
        <v>0</v>
      </c>
      <c r="I16" s="108">
        <v>0</v>
      </c>
      <c r="J16" s="108">
        <v>0</v>
      </c>
      <c r="K16" s="108">
        <v>0</v>
      </c>
      <c r="L16" s="108">
        <v>0</v>
      </c>
      <c r="M16" s="108">
        <v>0</v>
      </c>
      <c r="N16" s="88"/>
    </row>
    <row r="17" spans="1:14" ht="12.6" customHeight="1">
      <c r="A17" s="8"/>
      <c r="B17" s="78" t="s">
        <v>313</v>
      </c>
      <c r="D17" s="108"/>
      <c r="E17" s="108"/>
      <c r="F17" s="108"/>
      <c r="H17" s="108">
        <v>0</v>
      </c>
      <c r="I17" s="108">
        <v>0</v>
      </c>
      <c r="J17" s="108">
        <v>0</v>
      </c>
      <c r="K17" s="108">
        <v>0</v>
      </c>
      <c r="L17" s="108">
        <v>0</v>
      </c>
      <c r="M17" s="108">
        <v>0</v>
      </c>
      <c r="N17" s="88"/>
    </row>
    <row r="18" spans="1:14" ht="12.6" customHeight="1">
      <c r="A18" s="8"/>
      <c r="B18" s="78" t="s">
        <v>310</v>
      </c>
      <c r="D18" s="108"/>
      <c r="E18" s="108"/>
      <c r="F18" s="108"/>
      <c r="H18" s="108">
        <v>0</v>
      </c>
      <c r="I18" s="108">
        <v>0</v>
      </c>
      <c r="J18" s="108">
        <v>0</v>
      </c>
      <c r="K18" s="108">
        <v>0</v>
      </c>
      <c r="L18" s="108">
        <v>0</v>
      </c>
      <c r="M18" s="108">
        <v>0</v>
      </c>
      <c r="N18" s="88"/>
    </row>
    <row r="19" spans="1:14" ht="12.6" hidden="1" customHeight="1" outlineLevel="1">
      <c r="A19" s="8"/>
      <c r="B19" s="290" t="s">
        <v>67</v>
      </c>
      <c r="C19" s="317"/>
      <c r="D19" s="319">
        <v>0</v>
      </c>
      <c r="E19" s="319">
        <v>0</v>
      </c>
      <c r="F19" s="319">
        <v>0</v>
      </c>
      <c r="G19" s="317"/>
      <c r="H19" s="318">
        <v>0</v>
      </c>
      <c r="I19" s="318">
        <v>0</v>
      </c>
      <c r="J19" s="318">
        <v>0</v>
      </c>
      <c r="K19" s="318">
        <v>0</v>
      </c>
      <c r="L19" s="318">
        <v>0</v>
      </c>
      <c r="M19" s="318">
        <v>0</v>
      </c>
      <c r="N19" s="88"/>
    </row>
    <row r="20" spans="1:14" ht="12" customHeight="1" collapsed="1">
      <c r="A20" s="8"/>
      <c r="B20" s="314" t="s">
        <v>309</v>
      </c>
      <c r="C20" s="315"/>
      <c r="D20" s="316">
        <f>SUM(D14:D19)</f>
        <v>0</v>
      </c>
      <c r="E20" s="316">
        <f>SUM(E14:E19)</f>
        <v>0</v>
      </c>
      <c r="F20" s="316">
        <f>SUM(F14:F19)</f>
        <v>0</v>
      </c>
      <c r="G20" s="315"/>
      <c r="H20" s="316">
        <f>SUM(H15:H18)</f>
        <v>0</v>
      </c>
      <c r="I20" s="316">
        <f t="shared" ref="I20:M20" si="0">SUM(I15:I18)</f>
        <v>0</v>
      </c>
      <c r="J20" s="316">
        <f t="shared" si="0"/>
        <v>0</v>
      </c>
      <c r="K20" s="316">
        <f t="shared" si="0"/>
        <v>0</v>
      </c>
      <c r="L20" s="316">
        <f t="shared" si="0"/>
        <v>0</v>
      </c>
      <c r="M20" s="316">
        <f t="shared" si="0"/>
        <v>0</v>
      </c>
      <c r="N20" s="140"/>
    </row>
    <row r="21" spans="1:14" ht="12.6" customHeight="1">
      <c r="A21" s="12"/>
      <c r="B21" s="78" t="s">
        <v>0</v>
      </c>
      <c r="D21" s="154">
        <v>0</v>
      </c>
      <c r="E21" s="154">
        <v>0</v>
      </c>
      <c r="F21" s="154">
        <v>0</v>
      </c>
      <c r="H21" s="154">
        <v>0</v>
      </c>
      <c r="I21" s="154">
        <v>0</v>
      </c>
      <c r="J21" s="154">
        <v>0</v>
      </c>
      <c r="K21" s="154">
        <v>0</v>
      </c>
      <c r="L21" s="154">
        <v>0</v>
      </c>
      <c r="M21" s="154">
        <v>0</v>
      </c>
      <c r="N21" s="88"/>
    </row>
    <row r="22" spans="1:14" ht="12.6" customHeight="1">
      <c r="A22" s="12"/>
      <c r="B22" s="78" t="s">
        <v>1</v>
      </c>
      <c r="D22" s="154">
        <v>0</v>
      </c>
      <c r="E22" s="154">
        <v>0</v>
      </c>
      <c r="F22" s="154">
        <v>0</v>
      </c>
      <c r="H22" s="154">
        <v>0</v>
      </c>
      <c r="I22" s="154">
        <v>0</v>
      </c>
      <c r="J22" s="154">
        <v>0</v>
      </c>
      <c r="K22" s="154">
        <v>0</v>
      </c>
      <c r="L22" s="154">
        <v>0</v>
      </c>
      <c r="M22" s="154">
        <v>0</v>
      </c>
      <c r="N22" s="88"/>
    </row>
    <row r="23" spans="1:14" ht="2.25" customHeight="1">
      <c r="A23" s="12"/>
      <c r="B23" s="78"/>
      <c r="D23" s="144"/>
      <c r="E23" s="144"/>
      <c r="F23" s="144"/>
      <c r="H23" s="144"/>
      <c r="I23" s="144"/>
      <c r="J23" s="144"/>
      <c r="K23" s="144"/>
      <c r="L23" s="144"/>
      <c r="M23" s="144"/>
      <c r="N23" s="88"/>
    </row>
    <row r="24" spans="1:14" ht="12.6" customHeight="1">
      <c r="A24" s="13"/>
      <c r="B24" s="122" t="s">
        <v>157</v>
      </c>
      <c r="D24" s="121">
        <f>SUM(D20:D22)</f>
        <v>0</v>
      </c>
      <c r="E24" s="121">
        <f t="shared" ref="E24:F24" si="1">SUM(E20:E22)</f>
        <v>0</v>
      </c>
      <c r="F24" s="121">
        <f t="shared" si="1"/>
        <v>0</v>
      </c>
      <c r="H24" s="121">
        <f>SUM(H20:H22)</f>
        <v>0</v>
      </c>
      <c r="I24" s="121">
        <f t="shared" ref="I24:L24" si="2">SUM(I20:I22)</f>
        <v>0</v>
      </c>
      <c r="J24" s="121">
        <f t="shared" si="2"/>
        <v>0</v>
      </c>
      <c r="K24" s="121">
        <f t="shared" si="2"/>
        <v>0</v>
      </c>
      <c r="L24" s="121">
        <f t="shared" si="2"/>
        <v>0</v>
      </c>
      <c r="M24" s="121">
        <f t="shared" ref="M24" si="3">SUM(M20:M22)</f>
        <v>0</v>
      </c>
      <c r="N24" s="140"/>
    </row>
    <row r="25" spans="1:14" customFormat="1" ht="2.25" customHeight="1"/>
    <row r="26" spans="1:14" ht="12.6" hidden="1" customHeight="1" outlineLevel="1">
      <c r="A26" s="8"/>
      <c r="B26" s="78"/>
      <c r="D26" s="108"/>
      <c r="E26" s="108"/>
      <c r="F26" s="108"/>
      <c r="H26" s="108"/>
      <c r="I26" s="108"/>
      <c r="J26" s="108"/>
      <c r="K26" s="108"/>
      <c r="L26" s="108"/>
      <c r="M26" s="108"/>
      <c r="N26" s="88"/>
    </row>
    <row r="27" spans="1:14" ht="12.6" customHeight="1" collapsed="1">
      <c r="A27" s="8"/>
      <c r="B27" s="276" t="s">
        <v>311</v>
      </c>
      <c r="D27" s="108"/>
      <c r="E27" s="108"/>
      <c r="F27" s="108"/>
      <c r="H27" s="108">
        <v>0</v>
      </c>
      <c r="I27" s="108">
        <v>0</v>
      </c>
      <c r="J27" s="108">
        <v>0</v>
      </c>
      <c r="K27" s="108">
        <v>0</v>
      </c>
      <c r="L27" s="108">
        <v>0</v>
      </c>
      <c r="M27" s="108">
        <v>0</v>
      </c>
      <c r="N27" s="88"/>
    </row>
    <row r="28" spans="1:14" ht="12.6" customHeight="1">
      <c r="A28" s="8"/>
      <c r="B28" s="276" t="s">
        <v>312</v>
      </c>
      <c r="D28" s="108"/>
      <c r="E28" s="108"/>
      <c r="F28" s="108"/>
      <c r="H28" s="108">
        <v>0</v>
      </c>
      <c r="I28" s="108">
        <v>0</v>
      </c>
      <c r="J28" s="108">
        <v>0</v>
      </c>
      <c r="K28" s="108">
        <v>0</v>
      </c>
      <c r="L28" s="108">
        <v>0</v>
      </c>
      <c r="M28" s="108">
        <v>0</v>
      </c>
      <c r="N28" s="88"/>
    </row>
    <row r="29" spans="1:14" ht="12.6" customHeight="1">
      <c r="A29" s="8"/>
      <c r="B29" s="276" t="s">
        <v>313</v>
      </c>
      <c r="D29" s="108"/>
      <c r="E29" s="108"/>
      <c r="F29" s="108"/>
      <c r="H29" s="108">
        <v>0</v>
      </c>
      <c r="I29" s="108">
        <v>0</v>
      </c>
      <c r="J29" s="108">
        <v>0</v>
      </c>
      <c r="K29" s="108">
        <v>0</v>
      </c>
      <c r="L29" s="108">
        <v>0</v>
      </c>
      <c r="M29" s="108">
        <v>0</v>
      </c>
      <c r="N29" s="88"/>
    </row>
    <row r="30" spans="1:14" ht="12.6" customHeight="1">
      <c r="A30" s="8"/>
      <c r="B30" s="276" t="s">
        <v>310</v>
      </c>
      <c r="D30" s="108"/>
      <c r="E30" s="108"/>
      <c r="F30" s="108"/>
      <c r="H30" s="127">
        <v>0</v>
      </c>
      <c r="I30" s="127">
        <v>0</v>
      </c>
      <c r="J30" s="127">
        <v>0</v>
      </c>
      <c r="K30" s="127">
        <v>0</v>
      </c>
      <c r="L30" s="127">
        <v>0</v>
      </c>
      <c r="M30" s="127">
        <v>0</v>
      </c>
      <c r="N30" s="88"/>
    </row>
    <row r="31" spans="1:14" ht="12.6" customHeight="1">
      <c r="A31" s="8"/>
      <c r="B31" s="78" t="s">
        <v>314</v>
      </c>
      <c r="D31" s="108">
        <v>0</v>
      </c>
      <c r="E31" s="108">
        <v>0</v>
      </c>
      <c r="F31" s="108">
        <v>0</v>
      </c>
      <c r="H31" s="313">
        <f>SUM(H27:H30)</f>
        <v>0</v>
      </c>
      <c r="I31" s="313">
        <f>SUM(I27:I30)</f>
        <v>0</v>
      </c>
      <c r="J31" s="313">
        <f t="shared" ref="J31:M31" si="4">SUM(J27:J30)</f>
        <v>0</v>
      </c>
      <c r="K31" s="313">
        <f t="shared" si="4"/>
        <v>0</v>
      </c>
      <c r="L31" s="313">
        <f t="shared" si="4"/>
        <v>0</v>
      </c>
      <c r="M31" s="313">
        <f t="shared" si="4"/>
        <v>0</v>
      </c>
      <c r="N31" s="88"/>
    </row>
    <row r="32" spans="1:14" ht="12.6" customHeight="1">
      <c r="A32" s="8"/>
      <c r="B32" s="276" t="s">
        <v>318</v>
      </c>
      <c r="D32" s="108"/>
      <c r="E32" s="108"/>
      <c r="F32" s="108"/>
      <c r="H32" s="108">
        <v>0</v>
      </c>
      <c r="I32" s="108">
        <v>0</v>
      </c>
      <c r="J32" s="108">
        <v>0</v>
      </c>
      <c r="K32" s="108">
        <v>0</v>
      </c>
      <c r="L32" s="108">
        <v>0</v>
      </c>
      <c r="M32" s="108">
        <v>0</v>
      </c>
      <c r="N32" s="88"/>
    </row>
    <row r="33" spans="1:14" ht="12.6" customHeight="1">
      <c r="A33" s="8"/>
      <c r="B33" s="276" t="s">
        <v>285</v>
      </c>
      <c r="D33" s="108">
        <v>0</v>
      </c>
      <c r="E33" s="108">
        <v>0</v>
      </c>
      <c r="F33" s="108">
        <v>0</v>
      </c>
      <c r="H33" s="108">
        <v>0</v>
      </c>
      <c r="I33" s="108">
        <v>0</v>
      </c>
      <c r="J33" s="108">
        <v>0</v>
      </c>
      <c r="K33" s="108">
        <v>0</v>
      </c>
      <c r="L33" s="108">
        <v>0</v>
      </c>
      <c r="M33" s="108">
        <v>0</v>
      </c>
      <c r="N33" s="88"/>
    </row>
    <row r="34" spans="1:14" ht="12.6" customHeight="1">
      <c r="A34" s="8"/>
      <c r="B34" s="276" t="s">
        <v>2</v>
      </c>
      <c r="D34" s="127">
        <v>0</v>
      </c>
      <c r="E34" s="127">
        <v>0</v>
      </c>
      <c r="F34" s="127">
        <v>0</v>
      </c>
      <c r="G34" s="301"/>
      <c r="H34" s="127">
        <v>0</v>
      </c>
      <c r="I34" s="127">
        <v>0</v>
      </c>
      <c r="J34" s="127">
        <v>0</v>
      </c>
      <c r="K34" s="127">
        <v>0</v>
      </c>
      <c r="L34" s="127">
        <v>0</v>
      </c>
      <c r="M34" s="127">
        <v>0</v>
      </c>
      <c r="N34" s="88"/>
    </row>
    <row r="35" spans="1:14" ht="12.6" customHeight="1">
      <c r="A35" s="12"/>
      <c r="B35" s="78" t="s">
        <v>2</v>
      </c>
      <c r="D35" s="153">
        <f>SUM(D32:D34)</f>
        <v>0</v>
      </c>
      <c r="E35" s="153">
        <f>SUM(E32:E34)</f>
        <v>0</v>
      </c>
      <c r="F35" s="153">
        <f>SUM(F32:F34)</f>
        <v>0</v>
      </c>
      <c r="H35" s="153">
        <f t="shared" ref="H35:M35" si="5">SUM(H32:H34)</f>
        <v>0</v>
      </c>
      <c r="I35" s="153">
        <f t="shared" si="5"/>
        <v>0</v>
      </c>
      <c r="J35" s="153">
        <f t="shared" si="5"/>
        <v>0</v>
      </c>
      <c r="K35" s="153">
        <f t="shared" si="5"/>
        <v>0</v>
      </c>
      <c r="L35" s="153">
        <f t="shared" si="5"/>
        <v>0</v>
      </c>
      <c r="M35" s="153">
        <f t="shared" si="5"/>
        <v>0</v>
      </c>
      <c r="N35" s="88"/>
    </row>
    <row r="36" spans="1:14" ht="12.6" customHeight="1">
      <c r="A36" s="12"/>
      <c r="B36" s="78" t="s">
        <v>3</v>
      </c>
      <c r="D36" s="154">
        <v>0</v>
      </c>
      <c r="E36" s="154">
        <v>0</v>
      </c>
      <c r="F36" s="154">
        <v>0</v>
      </c>
      <c r="H36" s="154">
        <v>0</v>
      </c>
      <c r="I36" s="154">
        <v>0</v>
      </c>
      <c r="J36" s="154">
        <v>0</v>
      </c>
      <c r="K36" s="154">
        <v>0</v>
      </c>
      <c r="L36" s="154">
        <v>0</v>
      </c>
      <c r="M36" s="154">
        <v>0</v>
      </c>
      <c r="N36" s="88"/>
    </row>
    <row r="37" spans="1:14" ht="12.6" customHeight="1" collapsed="1">
      <c r="A37" s="8"/>
      <c r="B37" s="276" t="s">
        <v>311</v>
      </c>
      <c r="D37" s="108"/>
      <c r="E37" s="108"/>
      <c r="F37" s="108"/>
      <c r="H37" s="108">
        <v>0</v>
      </c>
      <c r="I37" s="108">
        <v>0</v>
      </c>
      <c r="J37" s="108">
        <v>0</v>
      </c>
      <c r="K37" s="108">
        <v>0</v>
      </c>
      <c r="L37" s="108">
        <v>0</v>
      </c>
      <c r="M37" s="108">
        <v>0</v>
      </c>
      <c r="N37" s="88"/>
    </row>
    <row r="38" spans="1:14" ht="12.6" customHeight="1">
      <c r="A38" s="8"/>
      <c r="B38" s="276" t="s">
        <v>312</v>
      </c>
      <c r="D38" s="108"/>
      <c r="E38" s="108"/>
      <c r="F38" s="108"/>
      <c r="H38" s="108">
        <v>0</v>
      </c>
      <c r="I38" s="108">
        <v>0</v>
      </c>
      <c r="J38" s="108">
        <v>0</v>
      </c>
      <c r="K38" s="108">
        <v>0</v>
      </c>
      <c r="L38" s="108">
        <v>0</v>
      </c>
      <c r="M38" s="108">
        <v>0</v>
      </c>
      <c r="N38" s="88"/>
    </row>
    <row r="39" spans="1:14" ht="12.6" customHeight="1">
      <c r="A39" s="8"/>
      <c r="B39" s="276" t="s">
        <v>313</v>
      </c>
      <c r="D39" s="108"/>
      <c r="E39" s="108"/>
      <c r="F39" s="108"/>
      <c r="H39" s="108">
        <v>0</v>
      </c>
      <c r="I39" s="108">
        <v>0</v>
      </c>
      <c r="J39" s="108">
        <v>0</v>
      </c>
      <c r="K39" s="108">
        <v>0</v>
      </c>
      <c r="L39" s="108">
        <v>0</v>
      </c>
      <c r="M39" s="108">
        <v>0</v>
      </c>
      <c r="N39" s="88"/>
    </row>
    <row r="40" spans="1:14" ht="12.6" customHeight="1">
      <c r="A40" s="8"/>
      <c r="B40" s="276" t="s">
        <v>317</v>
      </c>
      <c r="D40" s="108"/>
      <c r="E40" s="108"/>
      <c r="F40" s="108"/>
      <c r="H40" s="108">
        <v>0</v>
      </c>
      <c r="I40" s="108">
        <v>0</v>
      </c>
      <c r="J40" s="108">
        <v>0</v>
      </c>
      <c r="K40" s="108">
        <v>0</v>
      </c>
      <c r="L40" s="108">
        <v>0</v>
      </c>
      <c r="M40" s="108">
        <v>0</v>
      </c>
      <c r="N40" s="88"/>
    </row>
    <row r="41" spans="1:14" ht="12.6" customHeight="1">
      <c r="A41" s="8"/>
      <c r="B41" s="276" t="s">
        <v>310</v>
      </c>
      <c r="D41" s="108"/>
      <c r="E41" s="108"/>
      <c r="F41" s="108"/>
      <c r="H41" s="127">
        <v>0</v>
      </c>
      <c r="I41" s="127">
        <v>0</v>
      </c>
      <c r="J41" s="127">
        <v>0</v>
      </c>
      <c r="K41" s="127">
        <v>0</v>
      </c>
      <c r="L41" s="127">
        <v>0</v>
      </c>
      <c r="M41" s="127">
        <v>0</v>
      </c>
      <c r="N41" s="88"/>
    </row>
    <row r="42" spans="1:14" ht="12.6" customHeight="1">
      <c r="A42" s="12"/>
      <c r="B42" s="78" t="s">
        <v>4</v>
      </c>
      <c r="D42" s="154">
        <v>0</v>
      </c>
      <c r="E42" s="154">
        <v>0</v>
      </c>
      <c r="F42" s="154">
        <v>0</v>
      </c>
      <c r="H42" s="313">
        <f>SUM(H37:H41)</f>
        <v>0</v>
      </c>
      <c r="I42" s="313">
        <f t="shared" ref="I42" si="6">SUM(I37:I41)</f>
        <v>0</v>
      </c>
      <c r="J42" s="313">
        <f t="shared" ref="J42" si="7">SUM(J37:J41)</f>
        <v>0</v>
      </c>
      <c r="K42" s="313">
        <f t="shared" ref="K42" si="8">SUM(K37:K41)</f>
        <v>0</v>
      </c>
      <c r="L42" s="313">
        <f t="shared" ref="L42" si="9">SUM(L37:L41)</f>
        <v>0</v>
      </c>
      <c r="M42" s="313">
        <f t="shared" ref="M42" si="10">SUM(M37:M41)</f>
        <v>0</v>
      </c>
      <c r="N42" s="88"/>
    </row>
    <row r="43" spans="1:14" ht="12.6" customHeight="1">
      <c r="A43" s="12"/>
      <c r="B43" s="78" t="s">
        <v>5</v>
      </c>
      <c r="D43" s="154">
        <v>0</v>
      </c>
      <c r="E43" s="154">
        <v>0</v>
      </c>
      <c r="F43" s="154">
        <v>0</v>
      </c>
      <c r="H43" s="154">
        <v>0</v>
      </c>
      <c r="I43" s="154">
        <v>0</v>
      </c>
      <c r="J43" s="154">
        <v>0</v>
      </c>
      <c r="K43" s="154">
        <v>0</v>
      </c>
      <c r="L43" s="154">
        <v>0</v>
      </c>
      <c r="M43" s="154">
        <v>0</v>
      </c>
      <c r="N43" s="88"/>
    </row>
    <row r="44" spans="1:14" ht="12.6" customHeight="1">
      <c r="A44" s="12"/>
      <c r="B44" s="78" t="s">
        <v>6</v>
      </c>
      <c r="D44" s="154">
        <v>0</v>
      </c>
      <c r="E44" s="154">
        <v>0</v>
      </c>
      <c r="F44" s="154">
        <v>0</v>
      </c>
      <c r="H44" s="154">
        <v>0</v>
      </c>
      <c r="I44" s="154">
        <v>0</v>
      </c>
      <c r="J44" s="154">
        <v>0</v>
      </c>
      <c r="K44" s="154">
        <v>0</v>
      </c>
      <c r="L44" s="154">
        <v>0</v>
      </c>
      <c r="M44" s="154">
        <v>0</v>
      </c>
      <c r="N44" s="88"/>
    </row>
    <row r="45" spans="1:14" customFormat="1" ht="2.25" customHeight="1"/>
    <row r="46" spans="1:14" ht="12.6" customHeight="1">
      <c r="A46" s="13"/>
      <c r="B46" s="122" t="s">
        <v>158</v>
      </c>
      <c r="D46" s="121">
        <f>SUM(D26:D31,D35:D44)</f>
        <v>0</v>
      </c>
      <c r="E46" s="121">
        <f>SUM(E26:E31,E35:E44)</f>
        <v>0</v>
      </c>
      <c r="F46" s="121">
        <f>SUM(F26:F31,F35:F44)</f>
        <v>0</v>
      </c>
      <c r="H46" s="121">
        <f>SUM(H31,H35,H36,H42,H43,H44)</f>
        <v>0</v>
      </c>
      <c r="I46" s="121">
        <f t="shared" ref="I46:M46" si="11">SUM(I31,I35,I36,I42,I43,I44)</f>
        <v>0</v>
      </c>
      <c r="J46" s="121">
        <f t="shared" si="11"/>
        <v>0</v>
      </c>
      <c r="K46" s="121">
        <f t="shared" si="11"/>
        <v>0</v>
      </c>
      <c r="L46" s="121">
        <f t="shared" si="11"/>
        <v>0</v>
      </c>
      <c r="M46" s="121">
        <f t="shared" si="11"/>
        <v>0</v>
      </c>
      <c r="N46" s="140"/>
    </row>
    <row r="47" spans="1:14" customFormat="1" ht="2.25" customHeight="1"/>
    <row r="48" spans="1:14" ht="12.6" customHeight="1" thickBot="1">
      <c r="A48" s="13"/>
      <c r="B48" s="118" t="s">
        <v>46</v>
      </c>
      <c r="D48" s="119">
        <f>SUM(D24,-D46)</f>
        <v>0</v>
      </c>
      <c r="E48" s="119">
        <f>SUM(E24,-E46)</f>
        <v>0</v>
      </c>
      <c r="F48" s="119">
        <f>SUM(F24,-F46)</f>
        <v>0</v>
      </c>
      <c r="H48" s="119">
        <f t="shared" ref="H48:M48" si="12">SUM(H24,-H46)</f>
        <v>0</v>
      </c>
      <c r="I48" s="119">
        <f t="shared" si="12"/>
        <v>0</v>
      </c>
      <c r="J48" s="119">
        <f t="shared" si="12"/>
        <v>0</v>
      </c>
      <c r="K48" s="119">
        <f t="shared" si="12"/>
        <v>0</v>
      </c>
      <c r="L48" s="119">
        <f t="shared" si="12"/>
        <v>0</v>
      </c>
      <c r="M48" s="119">
        <f t="shared" si="12"/>
        <v>0</v>
      </c>
      <c r="N48" s="140"/>
    </row>
    <row r="49" spans="1:14" customFormat="1" ht="2.25" customHeight="1"/>
    <row r="50" spans="1:14" ht="12.6" customHeight="1">
      <c r="A50" s="12"/>
      <c r="B50" s="78" t="s">
        <v>7</v>
      </c>
      <c r="D50" s="154">
        <v>0</v>
      </c>
      <c r="E50" s="154">
        <v>0</v>
      </c>
      <c r="F50" s="154">
        <v>0</v>
      </c>
      <c r="H50" s="154">
        <v>0</v>
      </c>
      <c r="I50" s="154">
        <v>0</v>
      </c>
      <c r="J50" s="154">
        <v>0</v>
      </c>
      <c r="K50" s="154">
        <v>0</v>
      </c>
      <c r="L50" s="154">
        <v>0</v>
      </c>
      <c r="M50" s="154">
        <v>0</v>
      </c>
      <c r="N50" s="88"/>
    </row>
    <row r="51" spans="1:14" ht="12.6" customHeight="1">
      <c r="A51" s="12"/>
      <c r="B51" s="78" t="s">
        <v>8</v>
      </c>
      <c r="D51" s="154">
        <v>0</v>
      </c>
      <c r="E51" s="154">
        <v>0</v>
      </c>
      <c r="F51" s="154">
        <v>0</v>
      </c>
      <c r="H51" s="154">
        <v>0</v>
      </c>
      <c r="I51" s="154">
        <v>0</v>
      </c>
      <c r="J51" s="154">
        <v>0</v>
      </c>
      <c r="K51" s="154">
        <v>0</v>
      </c>
      <c r="L51" s="154">
        <v>0</v>
      </c>
      <c r="M51" s="154">
        <v>0</v>
      </c>
      <c r="N51" s="88"/>
    </row>
    <row r="52" spans="1:14" ht="12.6" customHeight="1">
      <c r="A52" s="13"/>
      <c r="B52" s="122" t="s">
        <v>9</v>
      </c>
      <c r="D52" s="121">
        <f>SUM(D50,-D51)</f>
        <v>0</v>
      </c>
      <c r="E52" s="121">
        <f t="shared" ref="E52:F52" si="13">SUM(E50,-E51)</f>
        <v>0</v>
      </c>
      <c r="F52" s="121">
        <f t="shared" si="13"/>
        <v>0</v>
      </c>
      <c r="H52" s="121">
        <f t="shared" ref="H52:M52" si="14">SUM(H50,-H51)</f>
        <v>0</v>
      </c>
      <c r="I52" s="121">
        <f t="shared" si="14"/>
        <v>0</v>
      </c>
      <c r="J52" s="121">
        <f t="shared" si="14"/>
        <v>0</v>
      </c>
      <c r="K52" s="121">
        <f t="shared" si="14"/>
        <v>0</v>
      </c>
      <c r="L52" s="121">
        <f t="shared" si="14"/>
        <v>0</v>
      </c>
      <c r="M52" s="121">
        <f t="shared" si="14"/>
        <v>0</v>
      </c>
      <c r="N52" s="140"/>
    </row>
    <row r="53" spans="1:14" ht="2.25" customHeight="1">
      <c r="A53" s="13"/>
      <c r="B53" s="146"/>
      <c r="D53" s="147"/>
      <c r="E53" s="147"/>
      <c r="F53" s="147"/>
      <c r="H53" s="147"/>
      <c r="I53" s="147"/>
      <c r="J53" s="147"/>
      <c r="K53" s="147"/>
      <c r="L53" s="147"/>
      <c r="M53" s="147"/>
      <c r="N53" s="140"/>
    </row>
    <row r="54" spans="1:14" ht="12.6" customHeight="1" thickBot="1">
      <c r="A54" s="13"/>
      <c r="B54" s="148" t="s">
        <v>159</v>
      </c>
      <c r="D54" s="149">
        <f>SUM(D48,D52)</f>
        <v>0</v>
      </c>
      <c r="E54" s="149">
        <f t="shared" ref="E54:F54" si="15">SUM(E48,E52)</f>
        <v>0</v>
      </c>
      <c r="F54" s="149">
        <f t="shared" si="15"/>
        <v>0</v>
      </c>
      <c r="H54" s="149">
        <f t="shared" ref="H54:L54" si="16">SUM(H48,H52)</f>
        <v>0</v>
      </c>
      <c r="I54" s="149">
        <f t="shared" si="16"/>
        <v>0</v>
      </c>
      <c r="J54" s="149">
        <f t="shared" si="16"/>
        <v>0</v>
      </c>
      <c r="K54" s="149">
        <f t="shared" si="16"/>
        <v>0</v>
      </c>
      <c r="L54" s="149">
        <f t="shared" si="16"/>
        <v>0</v>
      </c>
      <c r="M54" s="149">
        <f t="shared" ref="M54" si="17">SUM(M48,M52)</f>
        <v>0</v>
      </c>
      <c r="N54" s="140"/>
    </row>
    <row r="55" spans="1:14" s="78" customFormat="1" ht="2.25" customHeight="1">
      <c r="A55" s="143"/>
      <c r="C55"/>
      <c r="D55" s="103"/>
      <c r="E55" s="103"/>
      <c r="F55" s="103"/>
      <c r="G55"/>
      <c r="H55" s="103"/>
      <c r="I55" s="103"/>
      <c r="J55" s="103"/>
      <c r="K55" s="103"/>
      <c r="L55" s="103"/>
      <c r="M55" s="103"/>
      <c r="N55" s="150"/>
    </row>
    <row r="56" spans="1:14" ht="12.6" customHeight="1">
      <c r="A56" s="12"/>
      <c r="B56" s="78" t="s">
        <v>10</v>
      </c>
      <c r="D56" s="154">
        <v>0</v>
      </c>
      <c r="E56" s="154">
        <v>0</v>
      </c>
      <c r="F56" s="154">
        <v>0</v>
      </c>
      <c r="H56" s="154">
        <v>0</v>
      </c>
      <c r="I56" s="154">
        <v>0</v>
      </c>
      <c r="J56" s="154">
        <v>0</v>
      </c>
      <c r="K56" s="154">
        <v>0</v>
      </c>
      <c r="L56" s="154">
        <v>0</v>
      </c>
      <c r="M56" s="154">
        <v>0</v>
      </c>
      <c r="N56" s="88"/>
    </row>
    <row r="57" spans="1:14" ht="12.6" customHeight="1">
      <c r="A57" s="12"/>
      <c r="B57" s="78" t="s">
        <v>11</v>
      </c>
      <c r="D57" s="154">
        <v>0</v>
      </c>
      <c r="E57" s="154">
        <v>0</v>
      </c>
      <c r="F57" s="154">
        <v>0</v>
      </c>
      <c r="H57" s="154">
        <v>0</v>
      </c>
      <c r="I57" s="154">
        <v>0</v>
      </c>
      <c r="J57" s="154">
        <v>0</v>
      </c>
      <c r="K57" s="154">
        <v>0</v>
      </c>
      <c r="L57" s="154">
        <v>0</v>
      </c>
      <c r="M57" s="154">
        <v>0</v>
      </c>
      <c r="N57" s="88"/>
    </row>
    <row r="58" spans="1:14" customFormat="1" ht="2.25" customHeight="1"/>
    <row r="59" spans="1:14" ht="12.6" customHeight="1" thickBot="1">
      <c r="A59" s="13"/>
      <c r="B59" s="148" t="s">
        <v>160</v>
      </c>
      <c r="D59" s="149">
        <f>SUM(D56,-D57)</f>
        <v>0</v>
      </c>
      <c r="E59" s="149">
        <f t="shared" ref="E59:F59" si="18">SUM(E56,-E57)</f>
        <v>0</v>
      </c>
      <c r="F59" s="149">
        <f t="shared" si="18"/>
        <v>0</v>
      </c>
      <c r="H59" s="149">
        <f t="shared" ref="H59:L59" si="19">SUM(H56,-H57)</f>
        <v>0</v>
      </c>
      <c r="I59" s="149">
        <f t="shared" si="19"/>
        <v>0</v>
      </c>
      <c r="J59" s="149">
        <f t="shared" si="19"/>
        <v>0</v>
      </c>
      <c r="K59" s="149">
        <f t="shared" si="19"/>
        <v>0</v>
      </c>
      <c r="L59" s="149">
        <f t="shared" si="19"/>
        <v>0</v>
      </c>
      <c r="M59" s="149">
        <f t="shared" ref="M59" si="20">SUM(M56,-M57)</f>
        <v>0</v>
      </c>
      <c r="N59" s="140"/>
    </row>
    <row r="60" spans="1:14" customFormat="1" ht="2.25" customHeight="1"/>
    <row r="61" spans="1:14" ht="12.6" customHeight="1" thickBot="1">
      <c r="A61" s="13"/>
      <c r="B61" s="118" t="s">
        <v>162</v>
      </c>
      <c r="D61" s="119">
        <f>SUM(D54,D59)</f>
        <v>0</v>
      </c>
      <c r="E61" s="119">
        <f t="shared" ref="E61:F61" si="21">SUM(E54,E59)</f>
        <v>0</v>
      </c>
      <c r="F61" s="119">
        <f t="shared" si="21"/>
        <v>0</v>
      </c>
      <c r="H61" s="119">
        <f t="shared" ref="H61:L61" si="22">SUM(H54,H59)</f>
        <v>0</v>
      </c>
      <c r="I61" s="119">
        <f t="shared" si="22"/>
        <v>0</v>
      </c>
      <c r="J61" s="119">
        <f t="shared" si="22"/>
        <v>0</v>
      </c>
      <c r="K61" s="119">
        <f t="shared" si="22"/>
        <v>0</v>
      </c>
      <c r="L61" s="119">
        <f t="shared" si="22"/>
        <v>0</v>
      </c>
      <c r="M61" s="119">
        <f t="shared" ref="M61" si="23">SUM(M54,M59)</f>
        <v>0</v>
      </c>
      <c r="N61" s="140"/>
    </row>
    <row r="62" spans="1:14" customFormat="1" ht="2.25" customHeight="1"/>
    <row r="63" spans="1:14" ht="12.6" customHeight="1">
      <c r="A63" s="12"/>
      <c r="B63" s="78" t="s">
        <v>161</v>
      </c>
      <c r="D63" s="154">
        <v>0</v>
      </c>
      <c r="E63" s="154">
        <v>0</v>
      </c>
      <c r="F63" s="154">
        <v>0</v>
      </c>
      <c r="H63" s="154">
        <v>0</v>
      </c>
      <c r="I63" s="154">
        <v>0</v>
      </c>
      <c r="J63" s="154">
        <v>0</v>
      </c>
      <c r="K63" s="154">
        <v>0</v>
      </c>
      <c r="L63" s="154">
        <v>0</v>
      </c>
      <c r="M63" s="154">
        <v>0</v>
      </c>
      <c r="N63" s="88"/>
    </row>
    <row r="64" spans="1:14" customFormat="1" ht="2.25" customHeight="1"/>
    <row r="65" spans="1:14" ht="12.6" customHeight="1" thickBot="1">
      <c r="A65" s="13"/>
      <c r="B65" s="118" t="s">
        <v>47</v>
      </c>
      <c r="D65" s="119">
        <f>SUM(D61,-D63)</f>
        <v>0</v>
      </c>
      <c r="E65" s="119">
        <f t="shared" ref="E65:F65" si="24">SUM(E61,-E63)</f>
        <v>0</v>
      </c>
      <c r="F65" s="119">
        <f t="shared" si="24"/>
        <v>0</v>
      </c>
      <c r="H65" s="119">
        <f t="shared" ref="H65:L65" si="25">SUM(H61,-H63)</f>
        <v>0</v>
      </c>
      <c r="I65" s="119">
        <f t="shared" si="25"/>
        <v>0</v>
      </c>
      <c r="J65" s="119">
        <f t="shared" si="25"/>
        <v>0</v>
      </c>
      <c r="K65" s="119">
        <f t="shared" si="25"/>
        <v>0</v>
      </c>
      <c r="L65" s="119">
        <f t="shared" si="25"/>
        <v>0</v>
      </c>
      <c r="M65" s="119">
        <f t="shared" ref="M65" si="26">SUM(M61,-M63)</f>
        <v>0</v>
      </c>
      <c r="N65" s="140"/>
    </row>
    <row r="66" spans="1:14" ht="13.5" customHeight="1">
      <c r="B66" s="320" t="s">
        <v>316</v>
      </c>
    </row>
    <row r="67" spans="1:14" ht="13.5" customHeight="1"/>
    <row r="68" spans="1:14" s="3" customFormat="1" ht="22.5" customHeight="1">
      <c r="B68" s="102" t="s">
        <v>163</v>
      </c>
      <c r="C68"/>
      <c r="D68" s="132">
        <f>_xlfn.NUMBERVALUE(YPL1)-3</f>
        <v>2023</v>
      </c>
      <c r="E68" s="132">
        <f>D68+1</f>
        <v>2024</v>
      </c>
      <c r="F68" s="133">
        <f>E68+1</f>
        <v>2025</v>
      </c>
      <c r="G68"/>
      <c r="H68" s="134">
        <f>_xlfn.NUMBERVALUE(YPL1)</f>
        <v>2026</v>
      </c>
      <c r="I68" s="134">
        <f>H68+1</f>
        <v>2027</v>
      </c>
      <c r="J68" s="135">
        <f>I68+1</f>
        <v>2028</v>
      </c>
      <c r="K68" s="134">
        <f>J68+1</f>
        <v>2029</v>
      </c>
      <c r="L68" s="135">
        <f>K68+1</f>
        <v>2030</v>
      </c>
      <c r="M68" s="135">
        <f>L68+1</f>
        <v>2031</v>
      </c>
    </row>
    <row r="69" spans="1:14" ht="2.25" customHeight="1">
      <c r="A69" s="8"/>
      <c r="B69" s="9"/>
      <c r="D69" s="8">
        <f>Bilan!D90</f>
        <v>0</v>
      </c>
      <c r="E69" s="8">
        <f>Bilan!E90</f>
        <v>0</v>
      </c>
      <c r="F69" s="8">
        <f>Bilan!F90</f>
        <v>0</v>
      </c>
      <c r="I69" s="8"/>
      <c r="J69" s="8"/>
      <c r="K69" s="8"/>
      <c r="L69" s="8"/>
      <c r="M69" s="8"/>
      <c r="N69" s="8"/>
    </row>
    <row r="70" spans="1:14" ht="12.95" customHeight="1">
      <c r="B70" s="78" t="s">
        <v>47</v>
      </c>
      <c r="D70" s="157">
        <f>D65</f>
        <v>0</v>
      </c>
      <c r="E70" s="157">
        <f t="shared" ref="E70" si="27">E65</f>
        <v>0</v>
      </c>
      <c r="F70" s="157">
        <f>F65</f>
        <v>0</v>
      </c>
      <c r="H70" s="157">
        <f>H65</f>
        <v>0</v>
      </c>
      <c r="I70" s="157">
        <f t="shared" ref="I70:L70" si="28">I65</f>
        <v>0</v>
      </c>
      <c r="J70" s="157">
        <f t="shared" si="28"/>
        <v>0</v>
      </c>
      <c r="K70" s="157">
        <f t="shared" si="28"/>
        <v>0</v>
      </c>
      <c r="L70" s="157">
        <f t="shared" si="28"/>
        <v>0</v>
      </c>
      <c r="M70" s="157">
        <f t="shared" ref="M70" si="29">M65</f>
        <v>0</v>
      </c>
    </row>
    <row r="71" spans="1:14" ht="12.95" customHeight="1">
      <c r="B71" s="155" t="s">
        <v>165</v>
      </c>
      <c r="D71" s="157">
        <f t="shared" ref="D71:E71" si="30">D44</f>
        <v>0</v>
      </c>
      <c r="E71" s="157">
        <f t="shared" si="30"/>
        <v>0</v>
      </c>
      <c r="F71" s="157">
        <f>F44</f>
        <v>0</v>
      </c>
      <c r="G71" s="156"/>
      <c r="H71" s="157">
        <f t="shared" ref="H71:L71" si="31">H44</f>
        <v>0</v>
      </c>
      <c r="I71" s="157">
        <f t="shared" si="31"/>
        <v>0</v>
      </c>
      <c r="J71" s="157">
        <f t="shared" si="31"/>
        <v>0</v>
      </c>
      <c r="K71" s="157">
        <f t="shared" si="31"/>
        <v>0</v>
      </c>
      <c r="L71" s="157">
        <f t="shared" si="31"/>
        <v>0</v>
      </c>
      <c r="M71" s="157">
        <f t="shared" ref="M71" si="32">M44</f>
        <v>0</v>
      </c>
    </row>
    <row r="72" spans="1:14" ht="12.95" customHeight="1">
      <c r="B72" s="155" t="s">
        <v>166</v>
      </c>
      <c r="D72" s="108">
        <v>0</v>
      </c>
      <c r="E72" s="108">
        <v>0</v>
      </c>
      <c r="F72" s="108">
        <v>0</v>
      </c>
      <c r="H72" s="108">
        <v>0</v>
      </c>
      <c r="I72" s="108">
        <v>0</v>
      </c>
      <c r="J72" s="108">
        <v>0</v>
      </c>
      <c r="K72" s="108">
        <v>0</v>
      </c>
      <c r="L72" s="108">
        <v>0</v>
      </c>
      <c r="M72" s="108">
        <v>0</v>
      </c>
    </row>
    <row r="73" spans="1:14" ht="12.95" customHeight="1">
      <c r="B73" s="155" t="s">
        <v>167</v>
      </c>
      <c r="D73" s="108">
        <v>0</v>
      </c>
      <c r="E73" s="108">
        <v>0</v>
      </c>
      <c r="F73" s="108">
        <v>0</v>
      </c>
      <c r="H73" s="108">
        <v>0</v>
      </c>
      <c r="I73" s="108">
        <v>0</v>
      </c>
      <c r="J73" s="108">
        <v>0</v>
      </c>
      <c r="K73" s="108">
        <v>0</v>
      </c>
      <c r="L73" s="108">
        <v>0</v>
      </c>
      <c r="M73" s="108">
        <v>0</v>
      </c>
    </row>
    <row r="74" spans="1:14" ht="12.95" customHeight="1">
      <c r="B74" s="155" t="s">
        <v>168</v>
      </c>
      <c r="D74" s="108">
        <v>0</v>
      </c>
      <c r="E74" s="108">
        <v>0</v>
      </c>
      <c r="F74" s="108">
        <v>0</v>
      </c>
      <c r="H74" s="108">
        <v>0</v>
      </c>
      <c r="I74" s="108">
        <v>0</v>
      </c>
      <c r="J74" s="108">
        <v>0</v>
      </c>
      <c r="K74" s="108">
        <v>0</v>
      </c>
      <c r="L74" s="108">
        <v>0</v>
      </c>
      <c r="M74" s="108">
        <v>0</v>
      </c>
    </row>
    <row r="75" spans="1:14" ht="12.95" customHeight="1">
      <c r="B75" s="155" t="s">
        <v>169</v>
      </c>
      <c r="D75" s="108">
        <v>0</v>
      </c>
      <c r="E75" s="108">
        <v>0</v>
      </c>
      <c r="F75" s="108">
        <v>0</v>
      </c>
      <c r="H75" s="108">
        <v>0</v>
      </c>
      <c r="I75" s="108">
        <v>0</v>
      </c>
      <c r="J75" s="108">
        <v>0</v>
      </c>
      <c r="K75" s="108">
        <v>0</v>
      </c>
      <c r="L75" s="108">
        <v>0</v>
      </c>
      <c r="M75" s="108">
        <v>0</v>
      </c>
    </row>
    <row r="76" spans="1:14" ht="12.95" customHeight="1">
      <c r="B76" s="155" t="s">
        <v>170</v>
      </c>
      <c r="D76" s="108">
        <v>0</v>
      </c>
      <c r="E76" s="108">
        <v>0</v>
      </c>
      <c r="F76" s="108">
        <v>0</v>
      </c>
      <c r="H76" s="108">
        <v>0</v>
      </c>
      <c r="I76" s="108">
        <v>0</v>
      </c>
      <c r="J76" s="108">
        <v>0</v>
      </c>
      <c r="K76" s="108">
        <v>0</v>
      </c>
      <c r="L76" s="108">
        <v>0</v>
      </c>
      <c r="M76" s="108">
        <v>0</v>
      </c>
    </row>
    <row r="77" spans="1:14" ht="12.95" customHeight="1">
      <c r="B77" s="155" t="s">
        <v>74</v>
      </c>
      <c r="D77" s="108">
        <v>0</v>
      </c>
      <c r="E77" s="108">
        <v>0</v>
      </c>
      <c r="F77" s="108">
        <v>0</v>
      </c>
      <c r="H77" s="108">
        <v>0</v>
      </c>
      <c r="I77" s="108">
        <v>0</v>
      </c>
      <c r="J77" s="108">
        <v>0</v>
      </c>
      <c r="K77" s="108">
        <v>0</v>
      </c>
      <c r="L77" s="108">
        <v>0</v>
      </c>
      <c r="M77" s="108">
        <v>0</v>
      </c>
    </row>
    <row r="78" spans="1:14" ht="12.95" customHeight="1">
      <c r="B78" s="155" t="s">
        <v>75</v>
      </c>
      <c r="D78" s="108">
        <v>0</v>
      </c>
      <c r="E78" s="108">
        <v>0</v>
      </c>
      <c r="F78" s="108">
        <v>0</v>
      </c>
      <c r="H78" s="108">
        <v>0</v>
      </c>
      <c r="I78" s="108">
        <v>0</v>
      </c>
      <c r="J78" s="108">
        <v>0</v>
      </c>
      <c r="K78" s="108">
        <v>0</v>
      </c>
      <c r="L78" s="108">
        <v>0</v>
      </c>
      <c r="M78" s="108">
        <v>0</v>
      </c>
    </row>
    <row r="79" spans="1:14" ht="2.25" customHeight="1">
      <c r="B79" s="155"/>
    </row>
    <row r="80" spans="1:14" ht="13.5" thickBot="1">
      <c r="B80" s="118" t="s">
        <v>164</v>
      </c>
      <c r="D80" s="119">
        <f t="shared" ref="D80:L80" si="33">SUM(D70:D78)</f>
        <v>0</v>
      </c>
      <c r="E80" s="119">
        <f t="shared" si="33"/>
        <v>0</v>
      </c>
      <c r="F80" s="119">
        <f t="shared" si="33"/>
        <v>0</v>
      </c>
      <c r="H80" s="119">
        <f t="shared" si="33"/>
        <v>0</v>
      </c>
      <c r="I80" s="119">
        <f t="shared" si="33"/>
        <v>0</v>
      </c>
      <c r="J80" s="119">
        <f t="shared" si="33"/>
        <v>0</v>
      </c>
      <c r="K80" s="119">
        <f t="shared" si="33"/>
        <v>0</v>
      </c>
      <c r="L80" s="119">
        <f t="shared" si="33"/>
        <v>0</v>
      </c>
      <c r="M80" s="119">
        <f t="shared" ref="M80" si="34">SUM(M70:M78)</f>
        <v>0</v>
      </c>
    </row>
    <row r="81" spans="2:13" s="78" customFormat="1" ht="2.25" customHeight="1">
      <c r="D81" s="103"/>
      <c r="E81" s="103"/>
      <c r="F81" s="103"/>
      <c r="H81" s="103"/>
      <c r="I81" s="103"/>
      <c r="J81" s="103"/>
      <c r="K81" s="103"/>
      <c r="L81" s="103"/>
      <c r="M81" s="103"/>
    </row>
    <row r="82" spans="2:13" ht="9.75" customHeight="1">
      <c r="B82" s="158" t="s">
        <v>171</v>
      </c>
    </row>
    <row r="83" spans="2:13" ht="9.75" customHeight="1">
      <c r="B83" s="158" t="s">
        <v>172</v>
      </c>
    </row>
    <row r="84" spans="2:13" ht="9.75" customHeight="1">
      <c r="B84" s="158" t="s">
        <v>173</v>
      </c>
    </row>
  </sheetData>
  <sheetProtection algorithmName="SHA-512" hashValue="WdHzYgrYfRBfWxSF3UAdMLvgyk9xcCs9N0vk0Osbf/4dAlS1F/7Kwa4IASfbVnK6CJvX+/cvWVRElXK+YXi2ZQ==" saltValue="xPtqov4skqBQRkcLeUREkg==" spinCount="100000" sheet="1" objects="1" scenarios="1"/>
  <protectedRanges>
    <protectedRange sqref="H15:M18 H21:M22 H27:M30 H32:M34 H36:M41 H43:M44 H50:M51 H56:M57 H63:M63 H72:M78" name="Candidat"/>
  </protectedRanges>
  <mergeCells count="1">
    <mergeCell ref="B5:M9"/>
  </mergeCells>
  <phoneticPr fontId="3" type="noConversion"/>
  <conditionalFormatting sqref="A3:A9">
    <cfRule type="containsText" dxfId="48" priority="41" operator="containsText" text="Déséquilibré">
      <formula>NOT(ISERROR(SEARCH("Déséquilibré",A3)))</formula>
    </cfRule>
  </conditionalFormatting>
  <conditionalFormatting sqref="D14:F65 H46:M46">
    <cfRule type="expression" dxfId="47" priority="1">
      <formula>D$13=1</formula>
    </cfRule>
  </conditionalFormatting>
  <conditionalFormatting sqref="D80:F81">
    <cfRule type="expression" dxfId="46" priority="2">
      <formula>D$13=1</formula>
    </cfRule>
  </conditionalFormatting>
  <conditionalFormatting sqref="H24:M24">
    <cfRule type="expression" dxfId="45" priority="20">
      <formula>H$13</formula>
    </cfRule>
  </conditionalFormatting>
  <conditionalFormatting sqref="H48:M48">
    <cfRule type="expression" dxfId="44" priority="18">
      <formula>H$13</formula>
    </cfRule>
  </conditionalFormatting>
  <conditionalFormatting sqref="H52:M52">
    <cfRule type="expression" dxfId="43" priority="13">
      <formula>H$13</formula>
    </cfRule>
  </conditionalFormatting>
  <conditionalFormatting sqref="H54:M55">
    <cfRule type="expression" dxfId="42" priority="17">
      <formula>H$13</formula>
    </cfRule>
  </conditionalFormatting>
  <conditionalFormatting sqref="H59:M59">
    <cfRule type="expression" dxfId="41" priority="16">
      <formula>H$13</formula>
    </cfRule>
  </conditionalFormatting>
  <conditionalFormatting sqref="H61:M61">
    <cfRule type="expression" dxfId="40" priority="15">
      <formula>H$13</formula>
    </cfRule>
  </conditionalFormatting>
  <conditionalFormatting sqref="H65:M65">
    <cfRule type="expression" dxfId="39" priority="14">
      <formula>H$13</formula>
    </cfRule>
  </conditionalFormatting>
  <conditionalFormatting sqref="H80:M81">
    <cfRule type="expression" dxfId="38" priority="6">
      <formula>H$13=1</formula>
    </cfRule>
  </conditionalFormatting>
  <printOptions horizontalCentered="1"/>
  <pageMargins left="0.70866141732283472" right="0.70866141732283472" top="0.74803149606299213" bottom="0.74803149606299213" header="0.31496062992125984" footer="0.31496062992125984"/>
  <pageSetup paperSize="9" scale="88" orientation="landscape" r:id="rId1"/>
  <rowBreaks count="1" manualBreakCount="1">
    <brk id="65" max="16383" man="1"/>
  </rowBreaks>
  <ignoredErrors>
    <ignoredError sqref="D43:M45 D36:M36 D42:G42 H20:M20 J31:M31 H42:M42 D35:G35 I35:M35 D46:G46" formulaRange="1"/>
  </ignoredError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8C32A-870E-4A63-A96C-9B2DA7579860}">
  <sheetPr>
    <tabColor rgb="FFFF0000"/>
  </sheetPr>
  <dimension ref="C7:N60"/>
  <sheetViews>
    <sheetView topLeftCell="A16" zoomScale="130" zoomScaleNormal="130" workbookViewId="0">
      <selection activeCell="S25" sqref="A1:XFD1048576"/>
    </sheetView>
  </sheetViews>
  <sheetFormatPr baseColWidth="10" defaultColWidth="8.7109375" defaultRowHeight="12.75"/>
  <cols>
    <col min="1" max="2" width="8.7109375" style="321"/>
    <col min="3" max="3" width="34.7109375" style="321" customWidth="1"/>
    <col min="4" max="4" width="17.140625" style="321" bestFit="1" customWidth="1"/>
    <col min="5" max="5" width="18.85546875" style="321" customWidth="1"/>
    <col min="6" max="8" width="8.7109375" style="321"/>
    <col min="9" max="9" width="16.28515625" style="321" customWidth="1"/>
    <col min="10" max="11" width="16.42578125" style="321" bestFit="1" customWidth="1"/>
    <col min="12" max="16384" width="8.7109375" style="321"/>
  </cols>
  <sheetData>
    <row r="7" spans="3:4" ht="15.75" customHeight="1">
      <c r="C7" s="322" t="s">
        <v>227</v>
      </c>
      <c r="D7" s="323"/>
    </row>
    <row r="8" spans="3:4" ht="11.25" customHeight="1">
      <c r="C8" s="324" t="s">
        <v>91</v>
      </c>
      <c r="D8" s="324"/>
    </row>
    <row r="9" spans="3:4" ht="11.25" customHeight="1">
      <c r="C9" s="324" t="s">
        <v>92</v>
      </c>
      <c r="D9" s="324"/>
    </row>
    <row r="10" spans="3:4" ht="11.25" customHeight="1">
      <c r="C10" s="324" t="s">
        <v>93</v>
      </c>
      <c r="D10" s="324"/>
    </row>
    <row r="11" spans="3:4" ht="11.25" customHeight="1">
      <c r="C11" s="324" t="s">
        <v>94</v>
      </c>
      <c r="D11" s="324"/>
    </row>
    <row r="12" spans="3:4" ht="11.25" customHeight="1">
      <c r="C12" s="324" t="s">
        <v>95</v>
      </c>
      <c r="D12" s="324"/>
    </row>
    <row r="13" spans="3:4" ht="11.25" customHeight="1">
      <c r="C13" s="324" t="s">
        <v>96</v>
      </c>
      <c r="D13" s="324"/>
    </row>
    <row r="14" spans="3:4" ht="11.25" customHeight="1">
      <c r="C14" s="324" t="s">
        <v>97</v>
      </c>
      <c r="D14" s="324"/>
    </row>
    <row r="15" spans="3:4" ht="11.25" customHeight="1">
      <c r="C15" s="324" t="s">
        <v>98</v>
      </c>
      <c r="D15" s="324"/>
    </row>
    <row r="16" spans="3:4" ht="11.25" customHeight="1">
      <c r="C16" s="324" t="s">
        <v>99</v>
      </c>
      <c r="D16" s="324"/>
    </row>
    <row r="17" spans="3:4" ht="11.25" customHeight="1">
      <c r="C17" s="324" t="s">
        <v>100</v>
      </c>
      <c r="D17" s="324"/>
    </row>
    <row r="18" spans="3:4" ht="11.25" customHeight="1">
      <c r="C18" s="324" t="s">
        <v>101</v>
      </c>
      <c r="D18" s="324"/>
    </row>
    <row r="19" spans="3:4" ht="11.25" customHeight="1">
      <c r="C19" s="324" t="s">
        <v>102</v>
      </c>
      <c r="D19" s="324"/>
    </row>
    <row r="20" spans="3:4" ht="11.25" customHeight="1">
      <c r="C20" s="324" t="s">
        <v>103</v>
      </c>
      <c r="D20" s="324"/>
    </row>
    <row r="21" spans="3:4" ht="11.25" customHeight="1">
      <c r="C21" s="324" t="s">
        <v>104</v>
      </c>
      <c r="D21" s="324"/>
    </row>
    <row r="22" spans="3:4" ht="11.25" customHeight="1">
      <c r="C22" s="324" t="s">
        <v>105</v>
      </c>
      <c r="D22" s="324"/>
    </row>
    <row r="23" spans="3:4" ht="11.25" customHeight="1">
      <c r="C23" s="324" t="s">
        <v>106</v>
      </c>
      <c r="D23" s="324"/>
    </row>
    <row r="24" spans="3:4" ht="11.25" customHeight="1">
      <c r="C24" s="324" t="s">
        <v>107</v>
      </c>
      <c r="D24" s="324"/>
    </row>
    <row r="25" spans="3:4" ht="11.25" customHeight="1">
      <c r="C25" s="324" t="s">
        <v>108</v>
      </c>
      <c r="D25" s="324"/>
    </row>
    <row r="26" spans="3:4" ht="11.25" customHeight="1">
      <c r="C26" s="324" t="s">
        <v>109</v>
      </c>
      <c r="D26" s="324"/>
    </row>
    <row r="28" spans="3:4" ht="11.25" customHeight="1">
      <c r="C28" s="354" t="s">
        <v>228</v>
      </c>
      <c r="D28" s="354" t="s">
        <v>231</v>
      </c>
    </row>
    <row r="29" spans="3:4">
      <c r="C29" s="324" t="s">
        <v>53</v>
      </c>
      <c r="D29" s="325">
        <v>1</v>
      </c>
    </row>
    <row r="30" spans="3:4">
      <c r="C30" s="324" t="s">
        <v>229</v>
      </c>
      <c r="D30" s="325">
        <v>11</v>
      </c>
    </row>
    <row r="31" spans="3:4">
      <c r="C31" s="324" t="s">
        <v>230</v>
      </c>
      <c r="D31" s="325">
        <v>10</v>
      </c>
    </row>
    <row r="32" spans="3:4">
      <c r="C32" s="324" t="s">
        <v>298</v>
      </c>
      <c r="D32" s="325">
        <v>11</v>
      </c>
    </row>
    <row r="33" spans="3:14">
      <c r="C33" s="324" t="s">
        <v>232</v>
      </c>
      <c r="D33" s="325">
        <v>12.5</v>
      </c>
    </row>
    <row r="34" spans="3:14">
      <c r="C34" s="324" t="s">
        <v>109</v>
      </c>
      <c r="D34" s="325">
        <v>0</v>
      </c>
    </row>
    <row r="37" spans="3:14" ht="11.25" customHeight="1">
      <c r="C37" s="355"/>
      <c r="D37" s="355"/>
    </row>
    <row r="38" spans="3:14" ht="11.25" customHeight="1">
      <c r="C38" s="355" t="s">
        <v>202</v>
      </c>
      <c r="D38" s="355">
        <v>2.5000000000000001E-2</v>
      </c>
    </row>
    <row r="39" spans="3:14" ht="11.25" customHeight="1">
      <c r="C39" s="355" t="s">
        <v>203</v>
      </c>
      <c r="D39" s="355">
        <v>0.12</v>
      </c>
    </row>
    <row r="40" spans="3:14" ht="11.25" customHeight="1">
      <c r="C40" s="355" t="s">
        <v>204</v>
      </c>
      <c r="D40" s="355">
        <v>0.12</v>
      </c>
    </row>
    <row r="42" spans="3:14">
      <c r="C42" s="358"/>
      <c r="D42" s="358"/>
      <c r="E42" s="358"/>
      <c r="F42" s="358"/>
      <c r="G42" s="358"/>
      <c r="H42" s="358"/>
      <c r="I42" s="358"/>
      <c r="J42" s="358"/>
      <c r="K42" s="358"/>
      <c r="L42" s="358"/>
      <c r="M42" s="358"/>
      <c r="N42" s="358"/>
    </row>
    <row r="43" spans="3:14">
      <c r="C43" s="358"/>
      <c r="D43" s="358"/>
      <c r="E43" s="358"/>
      <c r="F43" s="358"/>
      <c r="G43" s="358"/>
      <c r="H43" s="358"/>
      <c r="I43" s="358"/>
      <c r="J43" s="358"/>
      <c r="K43" s="358"/>
      <c r="L43" s="358"/>
      <c r="M43" s="358"/>
      <c r="N43" s="358"/>
    </row>
    <row r="44" spans="3:14">
      <c r="C44" s="358"/>
      <c r="D44" s="358"/>
      <c r="E44" s="358"/>
      <c r="F44" s="358"/>
      <c r="G44" s="358"/>
      <c r="H44" s="358"/>
      <c r="I44" s="358"/>
      <c r="J44" s="358"/>
      <c r="K44" s="358"/>
      <c r="L44" s="358"/>
      <c r="M44" s="358"/>
      <c r="N44" s="358"/>
    </row>
    <row r="45" spans="3:14" ht="11.25" customHeight="1">
      <c r="C45" s="359"/>
      <c r="D45" s="360"/>
      <c r="E45" s="360"/>
      <c r="F45" s="360" t="s">
        <v>325</v>
      </c>
      <c r="G45" s="360" t="s">
        <v>326</v>
      </c>
      <c r="H45" s="360" t="s">
        <v>327</v>
      </c>
      <c r="I45" s="360" t="s">
        <v>328</v>
      </c>
      <c r="J45" s="360" t="s">
        <v>329</v>
      </c>
      <c r="K45" s="360" t="s">
        <v>353</v>
      </c>
      <c r="L45" s="358"/>
      <c r="M45" s="358"/>
      <c r="N45" s="358"/>
    </row>
    <row r="46" spans="3:14" ht="11.25" customHeight="1">
      <c r="C46" s="355" t="s">
        <v>210</v>
      </c>
      <c r="D46" s="356">
        <v>0</v>
      </c>
      <c r="E46" s="356">
        <v>300000</v>
      </c>
      <c r="F46" s="357">
        <v>0.17499999999999999</v>
      </c>
      <c r="G46" s="357">
        <v>0.2</v>
      </c>
      <c r="H46" s="357">
        <v>0.2</v>
      </c>
      <c r="I46" s="357">
        <v>0.2</v>
      </c>
      <c r="J46" s="357">
        <v>0.2</v>
      </c>
      <c r="K46" s="357">
        <v>0.2</v>
      </c>
      <c r="L46" s="358"/>
      <c r="M46" s="358"/>
      <c r="N46" s="358"/>
    </row>
    <row r="47" spans="3:14" ht="11.25" customHeight="1">
      <c r="C47" s="355" t="s">
        <v>211</v>
      </c>
      <c r="D47" s="356">
        <v>300000</v>
      </c>
      <c r="E47" s="356">
        <v>1000000</v>
      </c>
      <c r="F47" s="357">
        <v>0.2</v>
      </c>
      <c r="G47" s="357">
        <v>0.2</v>
      </c>
      <c r="H47" s="357">
        <v>0.2</v>
      </c>
      <c r="I47" s="357">
        <v>0.2</v>
      </c>
      <c r="J47" s="357">
        <v>0.2</v>
      </c>
      <c r="K47" s="357">
        <v>0.2</v>
      </c>
      <c r="L47" s="358"/>
      <c r="M47" s="358"/>
      <c r="N47" s="358"/>
    </row>
    <row r="48" spans="3:14" ht="11.25" customHeight="1">
      <c r="C48" s="355" t="s">
        <v>212</v>
      </c>
      <c r="D48" s="356">
        <v>1000000</v>
      </c>
      <c r="E48" s="356">
        <v>100000000</v>
      </c>
      <c r="F48" s="357">
        <v>0.22750000000000001</v>
      </c>
      <c r="G48" s="357">
        <v>0.2</v>
      </c>
      <c r="H48" s="357">
        <v>0.2</v>
      </c>
      <c r="I48" s="357">
        <v>0.2</v>
      </c>
      <c r="J48" s="357">
        <v>0.2</v>
      </c>
      <c r="K48" s="357">
        <v>0.2</v>
      </c>
      <c r="L48" s="358"/>
      <c r="M48" s="358"/>
      <c r="N48" s="358"/>
    </row>
    <row r="49" spans="3:14" ht="11.25" customHeight="1">
      <c r="C49" s="355" t="s">
        <v>213</v>
      </c>
      <c r="D49" s="356">
        <v>100000000</v>
      </c>
      <c r="E49" s="356"/>
      <c r="F49" s="357">
        <v>0.34</v>
      </c>
      <c r="G49" s="357">
        <v>0.35</v>
      </c>
      <c r="H49" s="357">
        <v>0.35</v>
      </c>
      <c r="I49" s="357">
        <v>0.35</v>
      </c>
      <c r="J49" s="357">
        <v>0.35</v>
      </c>
      <c r="K49" s="357">
        <v>0.35</v>
      </c>
      <c r="L49" s="358"/>
      <c r="M49" s="358"/>
      <c r="N49" s="358"/>
    </row>
    <row r="50" spans="3:14">
      <c r="C50" s="358"/>
      <c r="D50" s="358"/>
      <c r="E50" s="358"/>
      <c r="F50" s="358"/>
      <c r="G50" s="358"/>
      <c r="H50" s="358"/>
      <c r="I50" s="358"/>
      <c r="J50" s="358"/>
      <c r="K50" s="358"/>
      <c r="L50" s="358"/>
      <c r="M50" s="358"/>
      <c r="N50" s="358"/>
    </row>
    <row r="51" spans="3:14">
      <c r="C51" s="358"/>
      <c r="D51" s="358"/>
      <c r="E51" s="358"/>
      <c r="F51" s="358"/>
      <c r="G51" s="358"/>
      <c r="H51" s="358"/>
      <c r="I51" s="358"/>
      <c r="J51" s="358"/>
      <c r="K51" s="358"/>
      <c r="L51" s="358"/>
      <c r="M51" s="358"/>
      <c r="N51" s="358"/>
    </row>
    <row r="52" spans="3:14">
      <c r="C52" s="358"/>
      <c r="D52" s="358"/>
      <c r="E52" s="358"/>
      <c r="F52" s="358"/>
      <c r="G52" s="358"/>
      <c r="H52" s="358"/>
      <c r="I52" s="358"/>
      <c r="J52" s="358"/>
      <c r="K52" s="358"/>
      <c r="L52" s="358"/>
      <c r="M52" s="358"/>
      <c r="N52" s="358"/>
    </row>
    <row r="53" spans="3:14">
      <c r="C53" s="358"/>
      <c r="D53" s="358"/>
      <c r="E53" s="358"/>
      <c r="F53" s="358"/>
      <c r="G53" s="358"/>
      <c r="H53" s="358"/>
      <c r="I53" s="358"/>
      <c r="J53" s="358"/>
      <c r="K53" s="358"/>
      <c r="L53" s="358"/>
      <c r="M53" s="358"/>
      <c r="N53" s="358"/>
    </row>
    <row r="54" spans="3:14">
      <c r="C54" s="358">
        <f>_xlfn.NUMBERVALUE(YPL1)</f>
        <v>2026</v>
      </c>
      <c r="D54" s="358"/>
      <c r="E54" s="358"/>
      <c r="F54" s="358"/>
      <c r="G54" s="358"/>
      <c r="H54" s="358"/>
      <c r="I54" s="358"/>
      <c r="J54" s="358"/>
      <c r="K54" s="358"/>
      <c r="L54" s="358"/>
      <c r="M54" s="358"/>
      <c r="N54" s="358"/>
    </row>
    <row r="55" spans="3:14">
      <c r="C55" s="358">
        <f>C54+1</f>
        <v>2027</v>
      </c>
      <c r="D55" s="358"/>
      <c r="E55" s="358"/>
      <c r="F55" s="358"/>
      <c r="G55" s="358"/>
      <c r="H55" s="358"/>
      <c r="I55" s="358"/>
      <c r="J55" s="358"/>
      <c r="K55" s="358"/>
      <c r="L55" s="358"/>
      <c r="M55" s="358"/>
      <c r="N55" s="358"/>
    </row>
    <row r="56" spans="3:14">
      <c r="C56" s="358">
        <f>C55+1</f>
        <v>2028</v>
      </c>
      <c r="D56" s="358"/>
      <c r="E56" s="358"/>
      <c r="F56" s="358"/>
      <c r="G56" s="358"/>
      <c r="H56" s="358"/>
      <c r="I56" s="358"/>
      <c r="J56" s="358"/>
      <c r="K56" s="358"/>
      <c r="L56" s="358"/>
      <c r="M56" s="358"/>
      <c r="N56" s="358"/>
    </row>
    <row r="57" spans="3:14">
      <c r="C57" s="358">
        <f>C56+1</f>
        <v>2029</v>
      </c>
      <c r="D57" s="358"/>
      <c r="E57" s="358"/>
      <c r="F57" s="358"/>
      <c r="G57" s="358"/>
      <c r="H57" s="358"/>
      <c r="I57" s="358"/>
      <c r="J57" s="358"/>
      <c r="K57" s="358"/>
      <c r="L57" s="358"/>
      <c r="M57" s="358"/>
      <c r="N57" s="358"/>
    </row>
    <row r="58" spans="3:14">
      <c r="C58" s="358">
        <f>+C57+1</f>
        <v>2030</v>
      </c>
      <c r="D58" s="358"/>
      <c r="E58" s="358"/>
      <c r="F58" s="358"/>
      <c r="G58" s="358"/>
      <c r="H58" s="358"/>
      <c r="I58" s="358"/>
      <c r="J58" s="358"/>
      <c r="K58" s="358"/>
      <c r="L58" s="358"/>
      <c r="M58" s="358"/>
      <c r="N58" s="358"/>
    </row>
    <row r="59" spans="3:14">
      <c r="C59" s="358"/>
      <c r="D59" s="358"/>
      <c r="E59" s="358"/>
      <c r="F59" s="358"/>
      <c r="G59" s="358"/>
      <c r="H59" s="358"/>
      <c r="I59" s="358"/>
      <c r="J59" s="358"/>
      <c r="K59" s="358"/>
      <c r="L59" s="358"/>
      <c r="M59" s="358"/>
      <c r="N59" s="358"/>
    </row>
    <row r="60" spans="3:14">
      <c r="C60" s="358"/>
      <c r="D60" s="358"/>
      <c r="E60" s="358"/>
      <c r="F60" s="358"/>
      <c r="G60" s="358"/>
      <c r="H60" s="358"/>
      <c r="I60" s="358"/>
      <c r="J60" s="358"/>
      <c r="K60" s="358"/>
      <c r="L60" s="358"/>
      <c r="M60" s="358"/>
      <c r="N60" s="358"/>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3C219-4029-49E6-98A7-47E0462BC5EE}">
  <sheetPr>
    <tabColor rgb="FFFF0000"/>
    <pageSetUpPr fitToPage="1"/>
  </sheetPr>
  <dimension ref="A1:O55"/>
  <sheetViews>
    <sheetView showGridLines="0" topLeftCell="A7" zoomScale="85" zoomScaleNormal="85" zoomScaleSheetLayoutView="90" workbookViewId="0">
      <selection activeCell="S25" sqref="A1:XFD1048576"/>
    </sheetView>
  </sheetViews>
  <sheetFormatPr baseColWidth="10" defaultColWidth="11.42578125" defaultRowHeight="12.75"/>
  <cols>
    <col min="1" max="1" width="9.42578125" style="326" customWidth="1"/>
    <col min="2" max="2" width="40.5703125" style="326" customWidth="1"/>
    <col min="3" max="7" width="1.140625" style="342" customWidth="1"/>
    <col min="8" max="13" width="11.42578125" style="326"/>
    <col min="14" max="14" width="4.140625" style="326" customWidth="1"/>
    <col min="15" max="15" width="10.7109375" style="342" customWidth="1"/>
    <col min="16" max="16384" width="11.42578125" style="326"/>
  </cols>
  <sheetData>
    <row r="1" spans="1:15" ht="15.75" customHeight="1">
      <c r="A1" s="341" t="str">
        <f>Couverture!G20</f>
        <v>MaSociété</v>
      </c>
      <c r="O1" s="326"/>
    </row>
    <row r="2" spans="1:15">
      <c r="A2" s="343" t="str">
        <f ca="1">IFERROR(MID(CELL("filename",A2),FIND("]",CELL("filename",A2))+1,255),"&lt; - &gt;")</f>
        <v xml:space="preserve"> 2 ((A ne pas supprimer)</v>
      </c>
      <c r="O2" s="326"/>
    </row>
    <row r="3" spans="1:15" ht="11.25" customHeight="1">
      <c r="A3" s="344"/>
      <c r="D3" s="326"/>
      <c r="E3" s="326"/>
      <c r="F3" s="326"/>
      <c r="O3" s="326"/>
    </row>
    <row r="4" spans="1:15" ht="11.25" customHeight="1">
      <c r="A4" s="344"/>
      <c r="D4" s="326"/>
      <c r="E4" s="326"/>
      <c r="F4" s="326"/>
      <c r="O4" s="326"/>
    </row>
    <row r="5" spans="1:15" ht="11.25" customHeight="1">
      <c r="A5" s="344"/>
      <c r="D5" s="404" t="s">
        <v>319</v>
      </c>
      <c r="E5" s="405"/>
      <c r="F5" s="405"/>
      <c r="G5" s="405"/>
      <c r="H5" s="405"/>
      <c r="I5" s="405"/>
      <c r="J5" s="405"/>
      <c r="K5" s="405"/>
      <c r="L5" s="405"/>
      <c r="M5" s="405"/>
      <c r="O5" s="326"/>
    </row>
    <row r="6" spans="1:15" ht="11.25" customHeight="1">
      <c r="A6" s="344"/>
      <c r="D6" s="405"/>
      <c r="E6" s="405"/>
      <c r="F6" s="405"/>
      <c r="G6" s="405"/>
      <c r="H6" s="405"/>
      <c r="I6" s="405"/>
      <c r="J6" s="405"/>
      <c r="K6" s="405"/>
      <c r="L6" s="405"/>
      <c r="M6" s="405"/>
      <c r="O6" s="326"/>
    </row>
    <row r="7" spans="1:15" ht="11.25" customHeight="1">
      <c r="A7" s="344"/>
      <c r="D7" s="405"/>
      <c r="E7" s="405"/>
      <c r="F7" s="405"/>
      <c r="G7" s="405"/>
      <c r="H7" s="405"/>
      <c r="I7" s="405"/>
      <c r="J7" s="405"/>
      <c r="K7" s="405"/>
      <c r="L7" s="405"/>
      <c r="M7" s="405"/>
      <c r="O7" s="326"/>
    </row>
    <row r="8" spans="1:15" ht="11.25" customHeight="1">
      <c r="A8" s="344"/>
      <c r="D8" s="405"/>
      <c r="E8" s="405"/>
      <c r="F8" s="405"/>
      <c r="G8" s="405"/>
      <c r="H8" s="405"/>
      <c r="I8" s="405"/>
      <c r="J8" s="405"/>
      <c r="K8" s="405"/>
      <c r="L8" s="405"/>
      <c r="M8" s="405"/>
      <c r="O8" s="326"/>
    </row>
    <row r="9" spans="1:15" ht="11.25" customHeight="1">
      <c r="A9" s="344"/>
      <c r="D9" s="405"/>
      <c r="E9" s="405"/>
      <c r="F9" s="405"/>
      <c r="G9" s="405"/>
      <c r="H9" s="405"/>
      <c r="I9" s="405"/>
      <c r="J9" s="405"/>
      <c r="K9" s="405"/>
      <c r="L9" s="405"/>
      <c r="M9" s="405"/>
      <c r="O9" s="326"/>
    </row>
    <row r="10" spans="1:15">
      <c r="A10" s="343"/>
      <c r="D10" s="326"/>
      <c r="E10" s="326"/>
      <c r="F10" s="326"/>
      <c r="O10" s="326"/>
    </row>
    <row r="11" spans="1:15" ht="15.75" customHeight="1">
      <c r="B11" s="327"/>
      <c r="H11" s="345" t="s">
        <v>149</v>
      </c>
      <c r="I11" s="345"/>
      <c r="J11" s="345"/>
      <c r="K11" s="345"/>
      <c r="L11" s="345"/>
      <c r="M11" s="345"/>
      <c r="O11" s="326"/>
    </row>
    <row r="12" spans="1:15" ht="22.5" customHeight="1">
      <c r="B12" s="328" t="s">
        <v>198</v>
      </c>
      <c r="H12" s="346">
        <f>_xlfn.NUMBERVALUE(YPL1)</f>
        <v>2026</v>
      </c>
      <c r="I12" s="346">
        <f>H12+1</f>
        <v>2027</v>
      </c>
      <c r="J12" s="346">
        <f>I12+1</f>
        <v>2028</v>
      </c>
      <c r="K12" s="346">
        <f>J12+1</f>
        <v>2029</v>
      </c>
      <c r="L12" s="346">
        <f>K12+1</f>
        <v>2030</v>
      </c>
      <c r="M12" s="346">
        <f>L12+1</f>
        <v>2031</v>
      </c>
      <c r="O12" s="326"/>
    </row>
    <row r="13" spans="1:15" ht="2.25" customHeight="1">
      <c r="A13" s="329"/>
      <c r="B13" s="347"/>
      <c r="I13" s="329"/>
      <c r="J13" s="329"/>
      <c r="K13" s="329"/>
      <c r="L13" s="329"/>
      <c r="M13" s="329"/>
      <c r="N13" s="329"/>
    </row>
    <row r="14" spans="1:15" ht="12.6" customHeight="1">
      <c r="A14" s="329"/>
      <c r="B14" s="330" t="s">
        <v>156</v>
      </c>
      <c r="H14" s="331">
        <f>CPC!H14</f>
        <v>0</v>
      </c>
      <c r="I14" s="331">
        <f>CPC!I14</f>
        <v>0</v>
      </c>
      <c r="J14" s="331">
        <f>CPC!J14</f>
        <v>0</v>
      </c>
      <c r="K14" s="331">
        <f>CPC!K14</f>
        <v>0</v>
      </c>
      <c r="L14" s="331">
        <f>CPC!L14</f>
        <v>0</v>
      </c>
      <c r="M14" s="331">
        <f>CPC!M14</f>
        <v>0</v>
      </c>
      <c r="N14" s="332"/>
    </row>
    <row r="15" spans="1:15" ht="12.6" customHeight="1">
      <c r="A15" s="329"/>
      <c r="B15" s="330" t="s">
        <v>199</v>
      </c>
      <c r="H15" s="333">
        <f>SUM(CPC!H15:H18)</f>
        <v>0</v>
      </c>
      <c r="I15" s="333">
        <f>SUM(CPC!I15:I18)</f>
        <v>0</v>
      </c>
      <c r="J15" s="333">
        <f>SUM(CPC!J15:J18)</f>
        <v>0</v>
      </c>
      <c r="K15" s="333">
        <f>SUM(CPC!K15:K18)</f>
        <v>0</v>
      </c>
      <c r="L15" s="333">
        <f>SUM(CPC!L15:L18)</f>
        <v>0</v>
      </c>
      <c r="M15" s="333">
        <f>SUM(CPC!M15:M18)</f>
        <v>0</v>
      </c>
      <c r="N15" s="332"/>
    </row>
    <row r="16" spans="1:15" ht="12.6" customHeight="1">
      <c r="A16" s="329"/>
      <c r="B16" s="334" t="s">
        <v>201</v>
      </c>
      <c r="H16" s="335">
        <f>CPC!H20</f>
        <v>0</v>
      </c>
      <c r="I16" s="335">
        <f>CPC!I20</f>
        <v>0</v>
      </c>
      <c r="J16" s="335">
        <f>CPC!J20</f>
        <v>0</v>
      </c>
      <c r="K16" s="335">
        <f>CPC!K20</f>
        <v>0</v>
      </c>
      <c r="L16" s="335">
        <f>CPC!L20</f>
        <v>0</v>
      </c>
      <c r="M16" s="335">
        <f>CPC!M20</f>
        <v>0</v>
      </c>
      <c r="N16" s="336"/>
    </row>
    <row r="17" spans="1:14" ht="12.6" customHeight="1">
      <c r="A17" s="337"/>
      <c r="B17" s="324" t="s">
        <v>0</v>
      </c>
      <c r="H17" s="335">
        <f>CPC!H21</f>
        <v>0</v>
      </c>
      <c r="I17" s="335">
        <f>CPC!I21</f>
        <v>0</v>
      </c>
      <c r="J17" s="335">
        <f>CPC!J21</f>
        <v>0</v>
      </c>
      <c r="K17" s="335">
        <f>CPC!K21</f>
        <v>0</v>
      </c>
      <c r="L17" s="335">
        <f>CPC!L21</f>
        <v>0</v>
      </c>
      <c r="M17" s="335">
        <f>CPC!M21</f>
        <v>0</v>
      </c>
      <c r="N17" s="332"/>
    </row>
    <row r="18" spans="1:14" ht="12.6" customHeight="1">
      <c r="A18" s="337"/>
      <c r="B18" s="324" t="s">
        <v>1</v>
      </c>
      <c r="H18" s="335">
        <f>CPC!H22</f>
        <v>0</v>
      </c>
      <c r="I18" s="335">
        <f>CPC!I22</f>
        <v>0</v>
      </c>
      <c r="J18" s="335">
        <f>CPC!J22</f>
        <v>0</v>
      </c>
      <c r="K18" s="335">
        <f>CPC!K22</f>
        <v>0</v>
      </c>
      <c r="L18" s="335">
        <f>CPC!L22</f>
        <v>0</v>
      </c>
      <c r="M18" s="335">
        <f>CPC!M22</f>
        <v>0</v>
      </c>
      <c r="N18" s="332"/>
    </row>
    <row r="19" spans="1:14" ht="2.25" customHeight="1">
      <c r="A19" s="337"/>
      <c r="B19" s="324"/>
      <c r="H19" s="335"/>
      <c r="I19" s="335"/>
      <c r="J19" s="335"/>
      <c r="K19" s="335"/>
      <c r="L19" s="335"/>
      <c r="M19" s="335"/>
      <c r="N19" s="332"/>
    </row>
    <row r="20" spans="1:14" ht="12.6" customHeight="1">
      <c r="A20" s="338"/>
      <c r="B20" s="348" t="s">
        <v>157</v>
      </c>
      <c r="H20" s="349">
        <f>SUM(H16:H18)</f>
        <v>0</v>
      </c>
      <c r="I20" s="349">
        <f t="shared" ref="I20:M20" si="0">SUM(I16:I18)</f>
        <v>0</v>
      </c>
      <c r="J20" s="349">
        <f t="shared" si="0"/>
        <v>0</v>
      </c>
      <c r="K20" s="349">
        <f t="shared" si="0"/>
        <v>0</v>
      </c>
      <c r="L20" s="349">
        <f t="shared" si="0"/>
        <v>0</v>
      </c>
      <c r="M20" s="349">
        <f t="shared" si="0"/>
        <v>0</v>
      </c>
      <c r="N20" s="336"/>
    </row>
    <row r="21" spans="1:14" s="342" customFormat="1" ht="2.25" customHeight="1"/>
    <row r="22" spans="1:14" ht="12.6" customHeight="1">
      <c r="A22" s="329"/>
      <c r="B22" s="324" t="s">
        <v>43</v>
      </c>
      <c r="H22" s="331"/>
      <c r="I22" s="331"/>
      <c r="J22" s="331"/>
      <c r="K22" s="331"/>
      <c r="L22" s="331"/>
      <c r="M22" s="331"/>
      <c r="N22" s="332"/>
    </row>
    <row r="23" spans="1:14" ht="12.6" customHeight="1">
      <c r="A23" s="329"/>
      <c r="B23" s="324" t="s">
        <v>44</v>
      </c>
      <c r="H23" s="331">
        <f>CPC!H31</f>
        <v>0</v>
      </c>
      <c r="I23" s="331">
        <f>CPC!I31</f>
        <v>0</v>
      </c>
      <c r="J23" s="331">
        <f>CPC!J31</f>
        <v>0</v>
      </c>
      <c r="K23" s="331">
        <f>CPC!K31</f>
        <v>0</v>
      </c>
      <c r="L23" s="331">
        <f>CPC!L31</f>
        <v>0</v>
      </c>
      <c r="M23" s="331">
        <f>CPC!M31</f>
        <v>0</v>
      </c>
      <c r="N23" s="332"/>
    </row>
    <row r="24" spans="1:14" ht="12.6" customHeight="1">
      <c r="A24" s="329"/>
      <c r="B24" s="330" t="s">
        <v>285</v>
      </c>
      <c r="H24" s="331">
        <f>CPC!H33</f>
        <v>0</v>
      </c>
      <c r="I24" s="331">
        <f>CPC!I33</f>
        <v>0</v>
      </c>
      <c r="J24" s="331">
        <f>CPC!J33</f>
        <v>0</v>
      </c>
      <c r="K24" s="331">
        <f>CPC!K33</f>
        <v>0</v>
      </c>
      <c r="L24" s="331">
        <f>CPC!L33</f>
        <v>0</v>
      </c>
      <c r="M24" s="331">
        <f>CPC!M33</f>
        <v>0</v>
      </c>
      <c r="N24" s="332"/>
    </row>
    <row r="25" spans="1:14" ht="12.6" customHeight="1">
      <c r="A25" s="329"/>
      <c r="B25" s="330" t="s">
        <v>2</v>
      </c>
      <c r="H25" s="333">
        <f>CPC!H34</f>
        <v>0</v>
      </c>
      <c r="I25" s="333">
        <f>CPC!I34</f>
        <v>0</v>
      </c>
      <c r="J25" s="333">
        <f>CPC!J34</f>
        <v>0</v>
      </c>
      <c r="K25" s="333">
        <f>CPC!K34</f>
        <v>0</v>
      </c>
      <c r="L25" s="333">
        <f>CPC!L34</f>
        <v>0</v>
      </c>
      <c r="M25" s="333">
        <f>CPC!M34</f>
        <v>0</v>
      </c>
      <c r="N25" s="332"/>
    </row>
    <row r="26" spans="1:14" ht="12.6" customHeight="1">
      <c r="A26" s="337"/>
      <c r="B26" s="324" t="s">
        <v>2</v>
      </c>
      <c r="H26" s="335">
        <f>CPC!H35</f>
        <v>0</v>
      </c>
      <c r="I26" s="335">
        <f>CPC!I35</f>
        <v>0</v>
      </c>
      <c r="J26" s="335">
        <f>CPC!J35</f>
        <v>0</v>
      </c>
      <c r="K26" s="335">
        <f>CPC!K35</f>
        <v>0</v>
      </c>
      <c r="L26" s="335">
        <f>CPC!L35</f>
        <v>0</v>
      </c>
      <c r="M26" s="335">
        <f>CPC!M35</f>
        <v>0</v>
      </c>
      <c r="N26" s="332"/>
    </row>
    <row r="27" spans="1:14" ht="12.6" customHeight="1">
      <c r="A27" s="337"/>
      <c r="B27" s="324" t="s">
        <v>3</v>
      </c>
      <c r="H27" s="335">
        <f>CPC!H36</f>
        <v>0</v>
      </c>
      <c r="I27" s="335">
        <f>CPC!I36</f>
        <v>0</v>
      </c>
      <c r="J27" s="335">
        <f>CPC!J36</f>
        <v>0</v>
      </c>
      <c r="K27" s="335">
        <f>CPC!K36</f>
        <v>0</v>
      </c>
      <c r="L27" s="335">
        <f>CPC!L36</f>
        <v>0</v>
      </c>
      <c r="M27" s="335">
        <f>CPC!M36</f>
        <v>0</v>
      </c>
      <c r="N27" s="332"/>
    </row>
    <row r="28" spans="1:14" ht="12.6" customHeight="1">
      <c r="A28" s="337"/>
      <c r="B28" s="324" t="s">
        <v>4</v>
      </c>
      <c r="H28" s="335">
        <f>CPC!H42</f>
        <v>0</v>
      </c>
      <c r="I28" s="335">
        <f>CPC!I42</f>
        <v>0</v>
      </c>
      <c r="J28" s="335">
        <f>CPC!J42</f>
        <v>0</v>
      </c>
      <c r="K28" s="335">
        <f>CPC!K42</f>
        <v>0</v>
      </c>
      <c r="L28" s="335">
        <f>CPC!L42</f>
        <v>0</v>
      </c>
      <c r="M28" s="335">
        <f>CPC!M42</f>
        <v>0</v>
      </c>
      <c r="N28" s="332"/>
    </row>
    <row r="29" spans="1:14" ht="12.6" customHeight="1">
      <c r="A29" s="337"/>
      <c r="B29" s="324" t="s">
        <v>5</v>
      </c>
      <c r="H29" s="335">
        <f>CPC!H43</f>
        <v>0</v>
      </c>
      <c r="I29" s="335">
        <f>CPC!I43</f>
        <v>0</v>
      </c>
      <c r="J29" s="335">
        <f>CPC!J43</f>
        <v>0</v>
      </c>
      <c r="K29" s="335">
        <f>CPC!K43</f>
        <v>0</v>
      </c>
      <c r="L29" s="335">
        <f>CPC!L43</f>
        <v>0</v>
      </c>
      <c r="M29" s="335">
        <f>CPC!M43</f>
        <v>0</v>
      </c>
      <c r="N29" s="332"/>
    </row>
    <row r="30" spans="1:14" ht="12.6" customHeight="1">
      <c r="A30" s="337"/>
      <c r="B30" s="324" t="s">
        <v>6</v>
      </c>
      <c r="H30" s="335">
        <f>CPC!H44</f>
        <v>0</v>
      </c>
      <c r="I30" s="335">
        <f>CPC!I44</f>
        <v>0</v>
      </c>
      <c r="J30" s="335">
        <f>CPC!J44</f>
        <v>0</v>
      </c>
      <c r="K30" s="335">
        <f>CPC!K44</f>
        <v>0</v>
      </c>
      <c r="L30" s="335">
        <f>CPC!L44</f>
        <v>0</v>
      </c>
      <c r="M30" s="335">
        <f>CPC!M44</f>
        <v>0</v>
      </c>
      <c r="N30" s="332"/>
    </row>
    <row r="31" spans="1:14" s="342" customFormat="1" ht="2.25" customHeight="1"/>
    <row r="32" spans="1:14" ht="12.6" customHeight="1">
      <c r="A32" s="338"/>
      <c r="B32" s="348" t="s">
        <v>158</v>
      </c>
      <c r="H32" s="349">
        <f>SUM(H22:H23,H26:H30)</f>
        <v>0</v>
      </c>
      <c r="I32" s="349">
        <f t="shared" ref="I32:M32" si="1">SUM(I22:I23,I26:I30)</f>
        <v>0</v>
      </c>
      <c r="J32" s="349">
        <f t="shared" si="1"/>
        <v>0</v>
      </c>
      <c r="K32" s="349">
        <f t="shared" si="1"/>
        <v>0</v>
      </c>
      <c r="L32" s="349">
        <f t="shared" si="1"/>
        <v>0</v>
      </c>
      <c r="M32" s="349">
        <f t="shared" si="1"/>
        <v>0</v>
      </c>
      <c r="N32" s="336"/>
    </row>
    <row r="33" spans="1:14" s="342" customFormat="1" ht="2.25" customHeight="1"/>
    <row r="34" spans="1:14" ht="12.6" customHeight="1">
      <c r="A34" s="338"/>
      <c r="B34" s="323" t="s">
        <v>46</v>
      </c>
      <c r="H34" s="349">
        <f t="shared" ref="H34:M34" si="2">SUM(H20,-H32)</f>
        <v>0</v>
      </c>
      <c r="I34" s="349">
        <f t="shared" si="2"/>
        <v>0</v>
      </c>
      <c r="J34" s="349">
        <f t="shared" si="2"/>
        <v>0</v>
      </c>
      <c r="K34" s="349">
        <f t="shared" si="2"/>
        <v>0</v>
      </c>
      <c r="L34" s="349">
        <f t="shared" si="2"/>
        <v>0</v>
      </c>
      <c r="M34" s="349">
        <f t="shared" si="2"/>
        <v>0</v>
      </c>
      <c r="N34" s="336"/>
    </row>
    <row r="35" spans="1:14" s="342" customFormat="1" ht="2.25" customHeight="1"/>
    <row r="36" spans="1:14" ht="12.6" customHeight="1">
      <c r="A36" s="337"/>
      <c r="B36" s="324" t="s">
        <v>7</v>
      </c>
      <c r="H36" s="335">
        <f>CPC!H50</f>
        <v>0</v>
      </c>
      <c r="I36" s="335">
        <f>CPC!I50</f>
        <v>0</v>
      </c>
      <c r="J36" s="335">
        <f>CPC!J50</f>
        <v>0</v>
      </c>
      <c r="K36" s="335">
        <f>CPC!K50</f>
        <v>0</v>
      </c>
      <c r="L36" s="335">
        <f>CPC!L50</f>
        <v>0</v>
      </c>
      <c r="M36" s="335">
        <f>CPC!M50</f>
        <v>0</v>
      </c>
      <c r="N36" s="332"/>
    </row>
    <row r="37" spans="1:14" ht="12.6" customHeight="1">
      <c r="A37" s="337"/>
      <c r="B37" s="324" t="s">
        <v>8</v>
      </c>
      <c r="H37" s="335">
        <f>CPC!H51</f>
        <v>0</v>
      </c>
      <c r="I37" s="335">
        <f>CPC!I51</f>
        <v>0</v>
      </c>
      <c r="J37" s="335">
        <f>CPC!J51</f>
        <v>0</v>
      </c>
      <c r="K37" s="335">
        <f>CPC!K51</f>
        <v>0</v>
      </c>
      <c r="L37" s="335">
        <f>CPC!L51</f>
        <v>0</v>
      </c>
      <c r="M37" s="335">
        <f>CPC!M51</f>
        <v>0</v>
      </c>
      <c r="N37" s="332"/>
    </row>
    <row r="38" spans="1:14" ht="12.6" customHeight="1">
      <c r="A38" s="338"/>
      <c r="B38" s="348" t="s">
        <v>9</v>
      </c>
      <c r="H38" s="349">
        <f t="shared" ref="H38:M38" si="3">SUM(H36,-H37)</f>
        <v>0</v>
      </c>
      <c r="I38" s="349">
        <f t="shared" si="3"/>
        <v>0</v>
      </c>
      <c r="J38" s="349">
        <f t="shared" si="3"/>
        <v>0</v>
      </c>
      <c r="K38" s="349">
        <f t="shared" si="3"/>
        <v>0</v>
      </c>
      <c r="L38" s="349">
        <f t="shared" si="3"/>
        <v>0</v>
      </c>
      <c r="M38" s="349">
        <f t="shared" si="3"/>
        <v>0</v>
      </c>
      <c r="N38" s="336"/>
    </row>
    <row r="39" spans="1:14" ht="2.25" customHeight="1">
      <c r="A39" s="338"/>
      <c r="B39" s="350"/>
      <c r="H39" s="351"/>
      <c r="I39" s="351"/>
      <c r="J39" s="351"/>
      <c r="K39" s="351"/>
      <c r="L39" s="351"/>
      <c r="M39" s="351"/>
      <c r="N39" s="336"/>
    </row>
    <row r="40" spans="1:14" ht="12.6" customHeight="1">
      <c r="A40" s="338"/>
      <c r="B40" s="323" t="s">
        <v>159</v>
      </c>
      <c r="H40" s="349">
        <f t="shared" ref="H40:M40" si="4">SUM(H34,H38)</f>
        <v>0</v>
      </c>
      <c r="I40" s="349">
        <f t="shared" si="4"/>
        <v>0</v>
      </c>
      <c r="J40" s="349">
        <f t="shared" si="4"/>
        <v>0</v>
      </c>
      <c r="K40" s="349">
        <f t="shared" si="4"/>
        <v>0</v>
      </c>
      <c r="L40" s="349">
        <f t="shared" si="4"/>
        <v>0</v>
      </c>
      <c r="M40" s="349">
        <f t="shared" si="4"/>
        <v>0</v>
      </c>
      <c r="N40" s="336"/>
    </row>
    <row r="41" spans="1:14" s="324" customFormat="1" ht="2.25" customHeight="1">
      <c r="A41" s="334"/>
      <c r="C41" s="342"/>
      <c r="D41" s="342"/>
      <c r="E41" s="342"/>
      <c r="F41" s="342"/>
      <c r="G41" s="342"/>
      <c r="H41" s="339"/>
      <c r="I41" s="339"/>
      <c r="J41" s="339"/>
      <c r="K41" s="339"/>
      <c r="L41" s="339"/>
      <c r="M41" s="339"/>
      <c r="N41" s="340"/>
    </row>
    <row r="42" spans="1:14" ht="12.6" customHeight="1">
      <c r="A42" s="337"/>
      <c r="B42" s="324" t="s">
        <v>10</v>
      </c>
      <c r="H42" s="335">
        <f>CPC!H56</f>
        <v>0</v>
      </c>
      <c r="I42" s="335">
        <f>CPC!I56</f>
        <v>0</v>
      </c>
      <c r="J42" s="335">
        <f>CPC!J56</f>
        <v>0</v>
      </c>
      <c r="K42" s="335">
        <f>CPC!K56</f>
        <v>0</v>
      </c>
      <c r="L42" s="335">
        <f>CPC!L56</f>
        <v>0</v>
      </c>
      <c r="M42" s="335">
        <f>CPC!M56</f>
        <v>0</v>
      </c>
      <c r="N42" s="332"/>
    </row>
    <row r="43" spans="1:14" ht="12.6" customHeight="1">
      <c r="A43" s="337"/>
      <c r="B43" s="324" t="s">
        <v>11</v>
      </c>
      <c r="H43" s="335">
        <f>CPC!H57</f>
        <v>0</v>
      </c>
      <c r="I43" s="335">
        <f>CPC!I57</f>
        <v>0</v>
      </c>
      <c r="J43" s="335">
        <f>CPC!J57</f>
        <v>0</v>
      </c>
      <c r="K43" s="335">
        <f>CPC!K57</f>
        <v>0</v>
      </c>
      <c r="L43" s="335">
        <f>CPC!L57</f>
        <v>0</v>
      </c>
      <c r="M43" s="335">
        <f>CPC!M57</f>
        <v>0</v>
      </c>
      <c r="N43" s="332"/>
    </row>
    <row r="44" spans="1:14" s="342" customFormat="1" ht="2.25" customHeight="1"/>
    <row r="45" spans="1:14" ht="12.6" customHeight="1">
      <c r="A45" s="338"/>
      <c r="B45" s="323" t="s">
        <v>160</v>
      </c>
      <c r="H45" s="349">
        <f t="shared" ref="H45:M45" si="5">SUM(H42,-H43)</f>
        <v>0</v>
      </c>
      <c r="I45" s="349">
        <f t="shared" si="5"/>
        <v>0</v>
      </c>
      <c r="J45" s="349">
        <f t="shared" si="5"/>
        <v>0</v>
      </c>
      <c r="K45" s="349">
        <f t="shared" si="5"/>
        <v>0</v>
      </c>
      <c r="L45" s="349">
        <f t="shared" si="5"/>
        <v>0</v>
      </c>
      <c r="M45" s="349">
        <f t="shared" si="5"/>
        <v>0</v>
      </c>
      <c r="N45" s="336"/>
    </row>
    <row r="46" spans="1:14" s="342" customFormat="1" ht="2.25" customHeight="1"/>
    <row r="47" spans="1:14" ht="12.6" customHeight="1">
      <c r="A47" s="338"/>
      <c r="B47" s="323" t="s">
        <v>162</v>
      </c>
      <c r="H47" s="349">
        <f t="shared" ref="H47:M47" si="6">SUM(H40,H45)</f>
        <v>0</v>
      </c>
      <c r="I47" s="349">
        <f t="shared" si="6"/>
        <v>0</v>
      </c>
      <c r="J47" s="349">
        <f t="shared" si="6"/>
        <v>0</v>
      </c>
      <c r="K47" s="349">
        <f t="shared" si="6"/>
        <v>0</v>
      </c>
      <c r="L47" s="349">
        <f t="shared" si="6"/>
        <v>0</v>
      </c>
      <c r="M47" s="349">
        <f t="shared" si="6"/>
        <v>0</v>
      </c>
      <c r="N47" s="336"/>
    </row>
    <row r="48" spans="1:14" s="342" customFormat="1" ht="2.25" customHeight="1"/>
    <row r="49" spans="1:14" ht="12.6" customHeight="1">
      <c r="A49" s="337"/>
      <c r="B49" s="324" t="s">
        <v>161</v>
      </c>
      <c r="H49" s="335">
        <f>CPC!H63</f>
        <v>0</v>
      </c>
      <c r="I49" s="335">
        <f>CPC!I63</f>
        <v>0</v>
      </c>
      <c r="J49" s="335">
        <f>CPC!J63</f>
        <v>0</v>
      </c>
      <c r="K49" s="335">
        <f>CPC!K63</f>
        <v>0</v>
      </c>
      <c r="L49" s="335">
        <f>CPC!L63</f>
        <v>0</v>
      </c>
      <c r="M49" s="335">
        <f>CPC!M63</f>
        <v>0</v>
      </c>
      <c r="N49" s="332"/>
    </row>
    <row r="50" spans="1:14" s="342" customFormat="1" ht="2.25" customHeight="1"/>
    <row r="51" spans="1:14" ht="12.6" customHeight="1">
      <c r="A51" s="338"/>
      <c r="B51" s="323" t="s">
        <v>47</v>
      </c>
      <c r="H51" s="349">
        <f t="shared" ref="H51:M51" si="7">SUM(H47,-H49)</f>
        <v>0</v>
      </c>
      <c r="I51" s="349">
        <f t="shared" si="7"/>
        <v>0</v>
      </c>
      <c r="J51" s="349">
        <f t="shared" si="7"/>
        <v>0</v>
      </c>
      <c r="K51" s="349">
        <f t="shared" si="7"/>
        <v>0</v>
      </c>
      <c r="L51" s="349">
        <f t="shared" si="7"/>
        <v>0</v>
      </c>
      <c r="M51" s="349">
        <f t="shared" si="7"/>
        <v>0</v>
      </c>
      <c r="N51" s="336"/>
    </row>
    <row r="52" spans="1:14" ht="13.5" customHeight="1"/>
    <row r="53" spans="1:14" ht="13.5" customHeight="1">
      <c r="B53" s="352" t="s">
        <v>175</v>
      </c>
      <c r="H53" s="349">
        <f>H34*0.7+H30</f>
        <v>0</v>
      </c>
      <c r="I53" s="349">
        <f t="shared" ref="I53:M53" si="8">I34*0.7+I30</f>
        <v>0</v>
      </c>
      <c r="J53" s="349">
        <f t="shared" si="8"/>
        <v>0</v>
      </c>
      <c r="K53" s="349">
        <f t="shared" si="8"/>
        <v>0</v>
      </c>
      <c r="L53" s="349">
        <f t="shared" si="8"/>
        <v>0</v>
      </c>
      <c r="M53" s="349">
        <f t="shared" si="8"/>
        <v>0</v>
      </c>
    </row>
    <row r="54" spans="1:14" ht="2.25" customHeight="1"/>
    <row r="55" spans="1:14">
      <c r="B55" s="352" t="s">
        <v>200</v>
      </c>
      <c r="H55" s="349">
        <f>H51+H30</f>
        <v>0</v>
      </c>
      <c r="I55" s="349">
        <f t="shared" ref="I55:M55" si="9">I51+I30</f>
        <v>0</v>
      </c>
      <c r="J55" s="349">
        <f t="shared" si="9"/>
        <v>0</v>
      </c>
      <c r="K55" s="349">
        <f t="shared" si="9"/>
        <v>0</v>
      </c>
      <c r="L55" s="349">
        <f t="shared" si="9"/>
        <v>0</v>
      </c>
      <c r="M55" s="349">
        <f t="shared" si="9"/>
        <v>0</v>
      </c>
    </row>
  </sheetData>
  <mergeCells count="1">
    <mergeCell ref="D5:M9"/>
  </mergeCells>
  <conditionalFormatting sqref="A3:A9">
    <cfRule type="containsText" dxfId="37" priority="1" operator="containsText" text="Déséquilibré">
      <formula>NOT(ISERROR(SEARCH("Déséquilibré",A3)))</formula>
    </cfRule>
  </conditionalFormatting>
  <conditionalFormatting sqref="H20:M20">
    <cfRule type="expression" dxfId="36" priority="17">
      <formula>H$13</formula>
    </cfRule>
  </conditionalFormatting>
  <conditionalFormatting sqref="H32:M32">
    <cfRule type="expression" dxfId="35" priority="16">
      <formula>H$13</formula>
    </cfRule>
  </conditionalFormatting>
  <conditionalFormatting sqref="H34:M34">
    <cfRule type="expression" dxfId="34" priority="15">
      <formula>H$13</formula>
    </cfRule>
  </conditionalFormatting>
  <conditionalFormatting sqref="H38:M38">
    <cfRule type="expression" dxfId="33" priority="10">
      <formula>H$13</formula>
    </cfRule>
  </conditionalFormatting>
  <conditionalFormatting sqref="H40:M41">
    <cfRule type="expression" dxfId="32" priority="14">
      <formula>H$13</formula>
    </cfRule>
  </conditionalFormatting>
  <conditionalFormatting sqref="H45:M45">
    <cfRule type="expression" dxfId="31" priority="13">
      <formula>H$13</formula>
    </cfRule>
  </conditionalFormatting>
  <conditionalFormatting sqref="H47:M47">
    <cfRule type="expression" dxfId="30" priority="12">
      <formula>H$13</formula>
    </cfRule>
  </conditionalFormatting>
  <conditionalFormatting sqref="H51:M51">
    <cfRule type="expression" dxfId="29" priority="11">
      <formula>H$13</formula>
    </cfRule>
  </conditionalFormatting>
  <conditionalFormatting sqref="H53:M53">
    <cfRule type="expression" dxfId="28" priority="4">
      <formula>H$13</formula>
    </cfRule>
  </conditionalFormatting>
  <conditionalFormatting sqref="H55:M55">
    <cfRule type="expression" dxfId="27" priority="3">
      <formula>H$13</formula>
    </cfRule>
  </conditionalFormatting>
  <printOptions horizontalCentered="1"/>
  <pageMargins left="0.70866141732283472" right="0.70866141732283472" top="0.74803149606299213" bottom="0.74803149606299213" header="0.31496062992125984" footer="0.31496062992125984"/>
  <pageSetup paperSize="9" scale="88" orientation="landscape" r:id="rId1"/>
  <rowBreaks count="1" manualBreakCount="1">
    <brk id="51" max="16383" man="1"/>
  </rowBreaks>
  <ignoredErrors>
    <ignoredError sqref="H32:M33 H15:M15"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CF94F-7CB7-4C8E-8F5F-F765221CFED0}">
  <sheetPr>
    <tabColor rgb="FFFF0000"/>
    <pageSetUpPr fitToPage="1"/>
  </sheetPr>
  <dimension ref="A1:M44"/>
  <sheetViews>
    <sheetView showGridLines="0" zoomScaleNormal="100" zoomScaleSheetLayoutView="89" zoomScalePageLayoutView="120" workbookViewId="0">
      <selection activeCell="S25" sqref="A1:XFD1048576"/>
    </sheetView>
  </sheetViews>
  <sheetFormatPr baseColWidth="10" defaultColWidth="11.42578125" defaultRowHeight="12.75"/>
  <cols>
    <col min="1" max="1" width="3.7109375" style="326" customWidth="1"/>
    <col min="2" max="2" width="40.5703125" style="326" customWidth="1"/>
    <col min="3" max="3" width="1" style="321" customWidth="1"/>
    <col min="4" max="6" width="18.7109375" style="321" customWidth="1"/>
    <col min="7" max="16384" width="11.42578125" style="326"/>
  </cols>
  <sheetData>
    <row r="1" spans="1:13" ht="15.75" customHeight="1">
      <c r="A1" s="341" t="str">
        <f>Couverture!G20</f>
        <v>MaSociété</v>
      </c>
      <c r="B1" s="321"/>
    </row>
    <row r="2" spans="1:13">
      <c r="A2" s="343" t="str">
        <f ca="1">IFERROR(MID(CELL("filename",A2),FIND("]",CELL("filename",A2))+1,255),"&lt; - &gt;")</f>
        <v>3 (A ne pas supprimer)</v>
      </c>
      <c r="B2" s="321"/>
    </row>
    <row r="3" spans="1:13" ht="11.25" customHeight="1">
      <c r="A3" s="344"/>
      <c r="D3" s="326"/>
      <c r="E3" s="326"/>
      <c r="F3" s="326"/>
      <c r="G3" s="321"/>
    </row>
    <row r="4" spans="1:13" ht="11.25" customHeight="1">
      <c r="A4" s="344"/>
      <c r="D4" s="326"/>
      <c r="E4" s="326"/>
      <c r="F4" s="326"/>
      <c r="G4" s="321"/>
    </row>
    <row r="5" spans="1:13" ht="11.25" customHeight="1">
      <c r="A5" s="344"/>
      <c r="D5" s="404" t="s">
        <v>354</v>
      </c>
      <c r="E5" s="404"/>
      <c r="F5" s="404"/>
      <c r="G5" s="363"/>
      <c r="H5" s="363"/>
      <c r="I5" s="363"/>
      <c r="J5" s="363"/>
      <c r="K5" s="363"/>
      <c r="L5" s="363"/>
      <c r="M5" s="363"/>
    </row>
    <row r="6" spans="1:13" ht="11.25" customHeight="1">
      <c r="A6" s="344"/>
      <c r="D6" s="404"/>
      <c r="E6" s="404"/>
      <c r="F6" s="404"/>
      <c r="G6" s="363"/>
      <c r="H6" s="363"/>
      <c r="I6" s="363"/>
      <c r="J6" s="363"/>
      <c r="K6" s="363"/>
      <c r="L6" s="363"/>
      <c r="M6" s="363"/>
    </row>
    <row r="7" spans="1:13" ht="11.25" customHeight="1">
      <c r="A7" s="344"/>
      <c r="D7" s="404"/>
      <c r="E7" s="404"/>
      <c r="F7" s="404"/>
      <c r="G7" s="363"/>
      <c r="H7" s="363"/>
      <c r="I7" s="363"/>
      <c r="J7" s="363"/>
      <c r="K7" s="363"/>
      <c r="L7" s="363"/>
      <c r="M7" s="363"/>
    </row>
    <row r="8" spans="1:13" ht="11.25" customHeight="1">
      <c r="A8" s="344"/>
      <c r="D8" s="404"/>
      <c r="E8" s="404"/>
      <c r="F8" s="404"/>
      <c r="G8" s="363"/>
      <c r="H8" s="363"/>
      <c r="I8" s="363"/>
      <c r="J8" s="363"/>
      <c r="K8" s="363"/>
      <c r="L8" s="363"/>
      <c r="M8" s="363"/>
    </row>
    <row r="9" spans="1:13" ht="11.25" customHeight="1">
      <c r="A9" s="344"/>
      <c r="D9" s="404"/>
      <c r="E9" s="404"/>
      <c r="F9" s="404"/>
      <c r="G9" s="363"/>
      <c r="H9" s="363"/>
      <c r="I9" s="363"/>
      <c r="J9" s="363"/>
      <c r="K9" s="363"/>
      <c r="L9" s="363"/>
      <c r="M9" s="363"/>
    </row>
    <row r="10" spans="1:13" ht="15.75" customHeight="1">
      <c r="B10" s="321"/>
    </row>
    <row r="11" spans="1:13" ht="15.75" customHeight="1">
      <c r="B11" s="327"/>
      <c r="D11" s="345"/>
      <c r="E11" s="345"/>
      <c r="F11" s="345"/>
    </row>
    <row r="12" spans="1:13" ht="22.5" customHeight="1">
      <c r="B12" s="328"/>
      <c r="D12" s="346">
        <f>_xlfn.NUMBERVALUE(YPL1)-3</f>
        <v>2023</v>
      </c>
      <c r="E12" s="346">
        <f>D12+1</f>
        <v>2024</v>
      </c>
      <c r="F12" s="346">
        <f>E12+1</f>
        <v>2025</v>
      </c>
    </row>
    <row r="13" spans="1:13" ht="2.25" customHeight="1"/>
    <row r="14" spans="1:13" s="324" customFormat="1" ht="12.95" customHeight="1">
      <c r="B14" s="323" t="s">
        <v>289</v>
      </c>
      <c r="D14" s="331">
        <v>0</v>
      </c>
      <c r="E14" s="331">
        <v>0</v>
      </c>
      <c r="F14" s="331">
        <v>0</v>
      </c>
    </row>
    <row r="15" spans="1:13" s="324" customFormat="1" ht="2.25" customHeight="1"/>
    <row r="16" spans="1:13" s="324" customFormat="1" ht="15.75" customHeight="1">
      <c r="B16" s="368" t="s">
        <v>73</v>
      </c>
    </row>
    <row r="17" spans="1:6" ht="12.95" customHeight="1">
      <c r="B17" s="324" t="s">
        <v>265</v>
      </c>
      <c r="D17" s="349">
        <f>CPC!D20</f>
        <v>0</v>
      </c>
      <c r="E17" s="349">
        <f>CPC!E20</f>
        <v>0</v>
      </c>
      <c r="F17" s="349">
        <f>CPC!F20</f>
        <v>0</v>
      </c>
    </row>
    <row r="18" spans="1:6" ht="12.95" customHeight="1">
      <c r="B18" s="324" t="s">
        <v>266</v>
      </c>
      <c r="D18" s="349">
        <f>SUM(CPC!D20,CPC!D21,-CPC!D26,-CPC!D31,-CPC!D35)</f>
        <v>0</v>
      </c>
      <c r="E18" s="349">
        <f>SUM(CPC!E20,CPC!E21,-CPC!E26,-CPC!E31,-CPC!E35)</f>
        <v>0</v>
      </c>
      <c r="F18" s="349">
        <f>SUM(CPC!F20,CPC!F21,-CPC!F26,-CPC!F31,-CPC!F35)</f>
        <v>0</v>
      </c>
    </row>
    <row r="19" spans="1:6" ht="12.95" customHeight="1">
      <c r="B19" s="324" t="s">
        <v>267</v>
      </c>
      <c r="D19" s="349">
        <f>SUM(CPC!D48,CPC!D44)</f>
        <v>0</v>
      </c>
      <c r="E19" s="349">
        <f>SUM(CPC!E48,CPC!E44)</f>
        <v>0</v>
      </c>
      <c r="F19" s="349">
        <f>SUM(CPC!F48,CPC!F44)</f>
        <v>0</v>
      </c>
    </row>
    <row r="20" spans="1:6" ht="12.95" customHeight="1">
      <c r="B20" s="324" t="s">
        <v>268</v>
      </c>
      <c r="D20" s="369">
        <f>IFERROR(CPC!D42/CPC!D20, 0)</f>
        <v>0</v>
      </c>
      <c r="E20" s="369">
        <f>IFERROR(CPC!E42/CPC!E20, 0)</f>
        <v>0</v>
      </c>
      <c r="F20" s="369">
        <f>IFERROR(CPC!F42/CPC!F20, 0)</f>
        <v>0</v>
      </c>
    </row>
    <row r="21" spans="1:6" ht="3.75" customHeight="1">
      <c r="B21" s="324"/>
      <c r="D21" s="326"/>
      <c r="E21" s="326"/>
      <c r="F21" s="326"/>
    </row>
    <row r="22" spans="1:6" s="324" customFormat="1" ht="15.75" customHeight="1">
      <c r="B22" s="368" t="s">
        <v>77</v>
      </c>
      <c r="D22" s="327" t="s">
        <v>214</v>
      </c>
      <c r="E22" s="327" t="s">
        <v>214</v>
      </c>
      <c r="F22" s="327" t="s">
        <v>214</v>
      </c>
    </row>
    <row r="23" spans="1:6" ht="12.95" customHeight="1">
      <c r="B23" s="364" t="s">
        <v>20</v>
      </c>
      <c r="D23" s="349">
        <f>Bilan!D64</f>
        <v>0</v>
      </c>
      <c r="E23" s="349">
        <f>Bilan!E64</f>
        <v>0</v>
      </c>
      <c r="F23" s="349">
        <f>Bilan!F64</f>
        <v>0</v>
      </c>
    </row>
    <row r="24" spans="1:6" ht="12.95" customHeight="1">
      <c r="B24" s="364" t="s">
        <v>60</v>
      </c>
      <c r="D24" s="349">
        <f>Bilan!D58+Bilan!D61+Bilan!D64</f>
        <v>0</v>
      </c>
      <c r="E24" s="349">
        <f>Bilan!E58+Bilan!E61+Bilan!E64</f>
        <v>0</v>
      </c>
      <c r="F24" s="349">
        <f>Bilan!F58+Bilan!F61+Bilan!F64</f>
        <v>0</v>
      </c>
    </row>
    <row r="25" spans="1:6" s="329" customFormat="1" ht="12.95" customHeight="1">
      <c r="B25" s="323" t="s">
        <v>264</v>
      </c>
      <c r="C25" s="365"/>
      <c r="D25" s="370">
        <f t="shared" ref="D25:F25" si="0">IFERROR(+D23/D24, 0)</f>
        <v>0</v>
      </c>
      <c r="E25" s="370">
        <f t="shared" si="0"/>
        <v>0</v>
      </c>
      <c r="F25" s="370">
        <f t="shared" si="0"/>
        <v>0</v>
      </c>
    </row>
    <row r="26" spans="1:6" s="329" customFormat="1" ht="12.95" customHeight="1">
      <c r="B26" s="364" t="s">
        <v>63</v>
      </c>
      <c r="C26" s="321"/>
      <c r="D26" s="349">
        <f>+Bilan!D68-Bilan!D27</f>
        <v>0</v>
      </c>
      <c r="E26" s="349">
        <f>+Bilan!E68-Bilan!E27</f>
        <v>0</v>
      </c>
      <c r="F26" s="349">
        <f>+Bilan!F68-Bilan!F27</f>
        <v>0</v>
      </c>
    </row>
    <row r="27" spans="1:6" s="329" customFormat="1" ht="12.95" customHeight="1">
      <c r="B27" s="364" t="s">
        <v>81</v>
      </c>
      <c r="C27" s="321"/>
      <c r="D27" s="349">
        <f>Bilan!D43-Bilan!D78</f>
        <v>0</v>
      </c>
      <c r="E27" s="349">
        <f>Bilan!E43-Bilan!E78</f>
        <v>0</v>
      </c>
      <c r="F27" s="349">
        <f>Bilan!F43-Bilan!F78</f>
        <v>0</v>
      </c>
    </row>
    <row r="28" spans="1:6" s="329" customFormat="1" ht="12.95" customHeight="1">
      <c r="B28" s="323" t="s">
        <v>271</v>
      </c>
      <c r="C28" s="365"/>
      <c r="D28" s="371">
        <f t="shared" ref="D28:F28" si="1">IFERROR(D26/D27, 0)</f>
        <v>0</v>
      </c>
      <c r="E28" s="371">
        <f t="shared" si="1"/>
        <v>0</v>
      </c>
      <c r="F28" s="371">
        <f t="shared" si="1"/>
        <v>0</v>
      </c>
    </row>
    <row r="29" spans="1:6" s="329" customFormat="1" ht="3.75" customHeight="1">
      <c r="A29" s="366"/>
      <c r="B29" s="324"/>
      <c r="C29" s="321"/>
      <c r="D29" s="367"/>
      <c r="E29" s="367"/>
      <c r="F29" s="367"/>
    </row>
    <row r="30" spans="1:6" s="324" customFormat="1" ht="15.75" customHeight="1">
      <c r="B30" s="368" t="s">
        <v>61</v>
      </c>
      <c r="D30" s="327" t="s">
        <v>214</v>
      </c>
      <c r="E30" s="327" t="s">
        <v>214</v>
      </c>
      <c r="F30" s="327" t="s">
        <v>214</v>
      </c>
    </row>
    <row r="31" spans="1:6" ht="12.95" customHeight="1">
      <c r="B31" s="324" t="s">
        <v>78</v>
      </c>
      <c r="D31" s="369">
        <f>IFERROR(SUM(CPC!D48,CPC!D44)/CPC!D20, 0)</f>
        <v>0</v>
      </c>
      <c r="E31" s="369">
        <f>IFERROR(SUM(CPC!E48,CPC!E44)/CPC!E20, 0)</f>
        <v>0</v>
      </c>
      <c r="F31" s="369">
        <f>IFERROR(SUM(CPC!F48,CPC!F44)/CPC!F20, 0)</f>
        <v>0</v>
      </c>
    </row>
    <row r="32" spans="1:6" ht="12.95" customHeight="1">
      <c r="B32" s="324" t="s">
        <v>66</v>
      </c>
      <c r="D32" s="369">
        <f>IFERROR(SUM(CPC!D65)/CPC!D20, 0)</f>
        <v>0</v>
      </c>
      <c r="E32" s="369">
        <f>IFERROR(SUM(CPC!E65)/CPC!E20, 0)</f>
        <v>0</v>
      </c>
      <c r="F32" s="369">
        <f>IFERROR(SUM(CPC!F65)/CPC!F20, 0)</f>
        <v>0</v>
      </c>
    </row>
    <row r="33" spans="1:6" s="329" customFormat="1" ht="3.75" customHeight="1">
      <c r="A33" s="366"/>
      <c r="B33" s="324"/>
      <c r="C33" s="321"/>
      <c r="D33" s="367"/>
      <c r="E33" s="367"/>
      <c r="F33" s="367"/>
    </row>
    <row r="34" spans="1:6" s="324" customFormat="1" ht="15.75" customHeight="1">
      <c r="B34" s="368" t="s">
        <v>79</v>
      </c>
      <c r="D34" s="327" t="s">
        <v>214</v>
      </c>
      <c r="E34" s="327" t="s">
        <v>214</v>
      </c>
      <c r="F34" s="327" t="s">
        <v>214</v>
      </c>
    </row>
    <row r="35" spans="1:6" s="329" customFormat="1" ht="12.95" customHeight="1">
      <c r="A35" s="366"/>
      <c r="B35" s="324" t="s">
        <v>80</v>
      </c>
      <c r="C35" s="321"/>
      <c r="D35" s="349">
        <f t="shared" ref="D35:F35" si="2">+D26-D27</f>
        <v>0</v>
      </c>
      <c r="E35" s="349">
        <f t="shared" si="2"/>
        <v>0</v>
      </c>
      <c r="F35" s="349">
        <f t="shared" si="2"/>
        <v>0</v>
      </c>
    </row>
    <row r="36" spans="1:6" s="329" customFormat="1" ht="12.95" customHeight="1">
      <c r="A36" s="366"/>
      <c r="B36" s="324" t="s">
        <v>290</v>
      </c>
      <c r="C36" s="321"/>
      <c r="D36" s="372">
        <f>IFERROR(Bilan!D34*365/(CPC!D20*1.2), 0)</f>
        <v>0</v>
      </c>
      <c r="E36" s="372">
        <f>IFERROR(Bilan!E34*365/(CPC!E20*1.2), 0)</f>
        <v>0</v>
      </c>
      <c r="F36" s="372">
        <f>IFERROR(Bilan!F34*365/(CPC!F20*1.2), 0)</f>
        <v>0</v>
      </c>
    </row>
    <row r="37" spans="1:6" s="329" customFormat="1" ht="12.95" customHeight="1">
      <c r="A37" s="366"/>
      <c r="B37" s="324" t="s">
        <v>64</v>
      </c>
      <c r="C37" s="321"/>
      <c r="D37" s="372">
        <f>IFERROR(Bilan!D34*365/(CPC!D20*1.2), 0)</f>
        <v>0</v>
      </c>
      <c r="E37" s="372">
        <f>IFERROR(Bilan!E34*365/(CPC!E20*1.2), 0)</f>
        <v>0</v>
      </c>
      <c r="F37" s="372">
        <f>IFERROR(Bilan!F34*365/(CPC!F20*1.2), 0)</f>
        <v>0</v>
      </c>
    </row>
    <row r="38" spans="1:6" s="329" customFormat="1" ht="12.95" customHeight="1">
      <c r="A38" s="366"/>
      <c r="B38" s="324" t="s">
        <v>65</v>
      </c>
      <c r="C38" s="321"/>
      <c r="D38" s="372">
        <f>IFERROR(Bilan!D34*365/(SUM(CPC!D26,CPC!D31,CPC!D35)*1.2), 0)</f>
        <v>0</v>
      </c>
      <c r="E38" s="372">
        <f>IFERROR(Bilan!E34*365/(SUM(CPC!E26,CPC!E31,CPC!E35)*1.2), 0)</f>
        <v>0</v>
      </c>
      <c r="F38" s="372">
        <f>IFERROR(Bilan!F34*365/(SUM(CPC!F26,CPC!F31,CPC!F35)*1.2), 0)</f>
        <v>0</v>
      </c>
    </row>
    <row r="39" spans="1:6" ht="7.5" customHeight="1"/>
    <row r="44" spans="1:6" ht="10.5" customHeight="1"/>
  </sheetData>
  <protectedRanges>
    <protectedRange sqref="D14:F14" name="Candidat"/>
  </protectedRanges>
  <mergeCells count="1">
    <mergeCell ref="D5:F9"/>
  </mergeCells>
  <conditionalFormatting sqref="A3:A9">
    <cfRule type="containsText" dxfId="26" priority="1" operator="containsText" text="Déséquilibré">
      <formula>NOT(ISERROR(SEARCH("Déséquilibré",A3)))</formula>
    </cfRule>
  </conditionalFormatting>
  <printOptions horizontalCentered="1"/>
  <pageMargins left="0.70866141732283472" right="0.70866141732283472" top="0.74803149606299213" bottom="0.74803149606299213" header="0.31496062992125984" footer="0.31496062992125984"/>
  <pageSetup paperSize="9" scale="84"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E8F5CF"/>
    <pageSetUpPr fitToPage="1"/>
  </sheetPr>
  <dimension ref="A1:AJ68"/>
  <sheetViews>
    <sheetView showGridLines="0" zoomScaleNormal="100" zoomScaleSheetLayoutView="80" zoomScalePageLayoutView="110" workbookViewId="0">
      <selection activeCell="J12" sqref="J12"/>
    </sheetView>
  </sheetViews>
  <sheetFormatPr baseColWidth="10" defaultColWidth="11.42578125" defaultRowHeight="12.75" outlineLevelRow="1" outlineLevelCol="1"/>
  <cols>
    <col min="1" max="1" width="9.42578125" style="15" customWidth="1"/>
    <col min="2" max="2" width="41" style="15" customWidth="1"/>
    <col min="3" max="3" width="1" customWidth="1"/>
    <col min="4" max="6" width="9.5703125" style="1" hidden="1" customWidth="1" outlineLevel="1"/>
    <col min="7" max="7" width="1" hidden="1" customWidth="1" outlineLevel="1"/>
    <col min="8" max="8" width="9.5703125" style="1" customWidth="1" collapsed="1"/>
    <col min="9" max="13" width="9.5703125" style="1" customWidth="1"/>
    <col min="14" max="14" width="1" customWidth="1"/>
    <col min="15" max="15" width="9.5703125" style="15" customWidth="1"/>
    <col min="17" max="25" width="10.28515625" customWidth="1"/>
    <col min="26" max="26" width="1.42578125" customWidth="1"/>
    <col min="27" max="27" width="12.28515625" customWidth="1"/>
    <col min="34" max="16384" width="11.42578125" style="15"/>
  </cols>
  <sheetData>
    <row r="1" spans="1:36" s="1" customFormat="1" ht="15.75" customHeight="1">
      <c r="A1" s="81" t="str">
        <f>Couverture!G20</f>
        <v>MaSociété</v>
      </c>
      <c r="C1"/>
      <c r="D1" s="1" t="s">
        <v>263</v>
      </c>
      <c r="G1"/>
      <c r="N1"/>
      <c r="O1"/>
      <c r="P1"/>
      <c r="Q1"/>
      <c r="R1"/>
      <c r="S1"/>
      <c r="T1"/>
      <c r="U1"/>
      <c r="V1"/>
      <c r="W1"/>
      <c r="X1"/>
      <c r="Y1"/>
      <c r="Z1"/>
      <c r="AA1"/>
      <c r="AB1"/>
      <c r="AC1"/>
      <c r="AD1"/>
      <c r="AE1"/>
      <c r="AF1"/>
      <c r="AG1"/>
    </row>
    <row r="2" spans="1:36" s="1" customFormat="1">
      <c r="A2" s="87" t="str">
        <f ca="1">IFERROR(MID(CELL("filename",A2),FIND("]",CELL("filename",A2))+1,255),"&lt; - &gt;")</f>
        <v>Impacts</v>
      </c>
      <c r="C2"/>
      <c r="G2"/>
      <c r="N2"/>
      <c r="O2"/>
      <c r="P2"/>
      <c r="Q2"/>
      <c r="R2"/>
      <c r="S2"/>
      <c r="T2"/>
      <c r="U2"/>
      <c r="V2"/>
      <c r="W2"/>
      <c r="X2"/>
      <c r="Y2"/>
      <c r="Z2"/>
      <c r="AA2"/>
      <c r="AB2"/>
      <c r="AC2"/>
      <c r="AD2"/>
      <c r="AE2"/>
      <c r="AF2"/>
      <c r="AG2"/>
    </row>
    <row r="3" spans="1:36" s="1" customFormat="1" ht="11.25" customHeight="1">
      <c r="A3" s="101"/>
      <c r="C3"/>
      <c r="G3"/>
    </row>
    <row r="4" spans="1:36" s="1" customFormat="1" ht="11.25" customHeight="1" thickBot="1">
      <c r="A4" s="101"/>
      <c r="C4"/>
      <c r="G4"/>
    </row>
    <row r="5" spans="1:36" s="1" customFormat="1" ht="11.25" customHeight="1">
      <c r="A5" s="101"/>
      <c r="B5" s="406" t="s">
        <v>336</v>
      </c>
      <c r="C5" s="391"/>
      <c r="D5" s="391"/>
      <c r="E5" s="391"/>
      <c r="F5" s="391"/>
      <c r="G5" s="391"/>
      <c r="H5" s="391"/>
      <c r="I5" s="391"/>
      <c r="J5" s="391"/>
      <c r="K5" s="391"/>
      <c r="L5" s="391"/>
      <c r="M5" s="391"/>
      <c r="N5" s="391"/>
      <c r="O5" s="392"/>
    </row>
    <row r="6" spans="1:36" s="1" customFormat="1" ht="11.25" customHeight="1">
      <c r="A6" s="101"/>
      <c r="B6" s="393"/>
      <c r="C6" s="394"/>
      <c r="D6" s="394"/>
      <c r="E6" s="394"/>
      <c r="F6" s="394"/>
      <c r="G6" s="394"/>
      <c r="H6" s="394"/>
      <c r="I6" s="394"/>
      <c r="J6" s="394"/>
      <c r="K6" s="394"/>
      <c r="L6" s="394"/>
      <c r="M6" s="394"/>
      <c r="N6" s="394"/>
      <c r="O6" s="395"/>
    </row>
    <row r="7" spans="1:36" s="1" customFormat="1" ht="11.25" customHeight="1">
      <c r="A7" s="101"/>
      <c r="B7" s="393"/>
      <c r="C7" s="394"/>
      <c r="D7" s="394"/>
      <c r="E7" s="394"/>
      <c r="F7" s="394"/>
      <c r="G7" s="394"/>
      <c r="H7" s="394"/>
      <c r="I7" s="394"/>
      <c r="J7" s="394"/>
      <c r="K7" s="394"/>
      <c r="L7" s="394"/>
      <c r="M7" s="394"/>
      <c r="N7" s="394"/>
      <c r="O7" s="395"/>
    </row>
    <row r="8" spans="1:36" s="1" customFormat="1" ht="11.25" customHeight="1">
      <c r="A8" s="101"/>
      <c r="B8" s="393"/>
      <c r="C8" s="394"/>
      <c r="D8" s="394"/>
      <c r="E8" s="394"/>
      <c r="F8" s="394"/>
      <c r="G8" s="394"/>
      <c r="H8" s="394"/>
      <c r="I8" s="394"/>
      <c r="J8" s="394"/>
      <c r="K8" s="394"/>
      <c r="L8" s="394"/>
      <c r="M8" s="394"/>
      <c r="N8" s="394"/>
      <c r="O8" s="395"/>
    </row>
    <row r="9" spans="1:36" s="1" customFormat="1" ht="11.25" customHeight="1" thickBot="1">
      <c r="A9" s="101"/>
      <c r="B9" s="396"/>
      <c r="C9" s="397"/>
      <c r="D9" s="397"/>
      <c r="E9" s="397"/>
      <c r="F9" s="397"/>
      <c r="G9" s="397"/>
      <c r="H9" s="397"/>
      <c r="I9" s="397"/>
      <c r="J9" s="397"/>
      <c r="K9" s="397"/>
      <c r="L9" s="397"/>
      <c r="M9" s="397"/>
      <c r="N9" s="397"/>
      <c r="O9" s="398"/>
    </row>
    <row r="10" spans="1:36" s="1" customFormat="1">
      <c r="A10" s="87"/>
      <c r="C10"/>
      <c r="G10"/>
    </row>
    <row r="11" spans="1:36" s="18" customFormat="1" ht="15.75" customHeight="1">
      <c r="C11"/>
      <c r="D11" s="129" t="str">
        <f>"Période historique"&amp;IF(Synthèse!D18="Création"," - Non applicable","")</f>
        <v>Période historique - Non applicable</v>
      </c>
      <c r="E11" s="130"/>
      <c r="F11" s="130"/>
      <c r="G11"/>
      <c r="H11" s="130" t="s">
        <v>149</v>
      </c>
      <c r="I11" s="130"/>
      <c r="J11" s="130"/>
      <c r="K11" s="130"/>
      <c r="L11" s="130"/>
      <c r="M11" s="130"/>
      <c r="N11"/>
      <c r="P11"/>
      <c r="Q11"/>
      <c r="R11"/>
      <c r="S11"/>
      <c r="T11"/>
      <c r="U11"/>
      <c r="V11"/>
      <c r="W11"/>
      <c r="X11"/>
      <c r="Y11"/>
      <c r="Z11"/>
      <c r="AA11"/>
      <c r="AB11"/>
      <c r="AC11"/>
      <c r="AD11"/>
      <c r="AE11"/>
      <c r="AF11"/>
      <c r="AG11"/>
      <c r="AH11" s="15"/>
      <c r="AI11" s="15"/>
      <c r="AJ11" s="15"/>
    </row>
    <row r="12" spans="1:36" s="17" customFormat="1" ht="22.5" customHeight="1">
      <c r="B12" s="102" t="s">
        <v>257</v>
      </c>
      <c r="C12"/>
      <c r="D12" s="132">
        <f>_xlfn.NUMBERVALUE(YPL1)-3</f>
        <v>2023</v>
      </c>
      <c r="E12" s="132">
        <f>D12+1</f>
        <v>2024</v>
      </c>
      <c r="F12" s="133">
        <f>E12+1</f>
        <v>2025</v>
      </c>
      <c r="G12"/>
      <c r="H12" s="134">
        <f>_xlfn.NUMBERVALUE(YPL1)</f>
        <v>2026</v>
      </c>
      <c r="I12" s="134">
        <f>H12+1</f>
        <v>2027</v>
      </c>
      <c r="J12" s="135">
        <f>I12+1</f>
        <v>2028</v>
      </c>
      <c r="K12" s="134">
        <f>J12+1</f>
        <v>2029</v>
      </c>
      <c r="L12" s="135">
        <f>K12+1</f>
        <v>2030</v>
      </c>
      <c r="M12" s="135">
        <f>L12+1</f>
        <v>2031</v>
      </c>
      <c r="N12"/>
      <c r="O12" s="256" t="s">
        <v>45</v>
      </c>
      <c r="P12"/>
      <c r="Q12"/>
      <c r="R12"/>
      <c r="S12"/>
      <c r="T12"/>
      <c r="U12"/>
      <c r="V12"/>
      <c r="W12"/>
      <c r="X12"/>
      <c r="Y12"/>
      <c r="Z12"/>
      <c r="AA12"/>
      <c r="AB12"/>
      <c r="AC12"/>
      <c r="AD12"/>
      <c r="AE12"/>
      <c r="AF12"/>
      <c r="AG12"/>
      <c r="AH12" s="15"/>
      <c r="AI12" s="15"/>
      <c r="AJ12" s="15"/>
    </row>
    <row r="13" spans="1:36" s="18" customFormat="1" ht="2.25" customHeight="1">
      <c r="C13"/>
      <c r="D13" s="8"/>
      <c r="E13" s="8"/>
      <c r="F13" s="8"/>
      <c r="G13"/>
      <c r="H13" s="1"/>
      <c r="I13" s="8"/>
      <c r="J13" s="8"/>
      <c r="K13" s="8"/>
      <c r="L13" s="8"/>
      <c r="M13" s="8"/>
      <c r="N13"/>
      <c r="P13"/>
      <c r="Q13"/>
      <c r="R13"/>
      <c r="S13"/>
      <c r="T13"/>
      <c r="U13"/>
      <c r="V13"/>
      <c r="W13"/>
      <c r="X13"/>
      <c r="Y13"/>
      <c r="Z13"/>
      <c r="AA13"/>
      <c r="AB13"/>
      <c r="AC13"/>
      <c r="AD13"/>
      <c r="AE13"/>
      <c r="AF13"/>
      <c r="AG13"/>
      <c r="AH13" s="15"/>
      <c r="AI13" s="15"/>
      <c r="AJ13" s="15"/>
    </row>
    <row r="14" spans="1:36" s="17" customFormat="1" ht="11.25" customHeight="1">
      <c r="B14" s="255" t="s">
        <v>258</v>
      </c>
      <c r="C14"/>
      <c r="D14" s="268">
        <f>CPC!D20</f>
        <v>0</v>
      </c>
      <c r="E14" s="268">
        <f>CPC!E20</f>
        <v>0</v>
      </c>
      <c r="F14" s="268">
        <f>CPC!F20</f>
        <v>0</v>
      </c>
      <c r="G14" s="258"/>
      <c r="H14" s="268">
        <f>CPC!H20</f>
        <v>0</v>
      </c>
      <c r="I14" s="268">
        <f>CPC!I20</f>
        <v>0</v>
      </c>
      <c r="J14" s="268">
        <f>CPC!J20</f>
        <v>0</v>
      </c>
      <c r="K14" s="268">
        <f>CPC!K20</f>
        <v>0</v>
      </c>
      <c r="L14" s="268">
        <f>CPC!L20</f>
        <v>0</v>
      </c>
      <c r="M14" s="268">
        <f>CPC!M20</f>
        <v>0</v>
      </c>
      <c r="N14"/>
      <c r="O14" s="265">
        <f>SUM(H14:M14)</f>
        <v>0</v>
      </c>
      <c r="P14"/>
      <c r="Q14"/>
      <c r="R14"/>
      <c r="S14"/>
      <c r="T14"/>
      <c r="U14"/>
      <c r="V14"/>
      <c r="W14"/>
      <c r="X14"/>
      <c r="Y14"/>
      <c r="Z14"/>
      <c r="AA14"/>
      <c r="AB14"/>
      <c r="AC14"/>
      <c r="AD14"/>
      <c r="AE14"/>
      <c r="AF14"/>
      <c r="AG14"/>
      <c r="AH14" s="15"/>
      <c r="AI14" s="15"/>
      <c r="AJ14" s="15"/>
    </row>
    <row r="15" spans="1:36" s="17" customFormat="1" ht="11.25" customHeight="1">
      <c r="B15" s="257" t="s">
        <v>305</v>
      </c>
      <c r="C15"/>
      <c r="D15" s="267">
        <v>0</v>
      </c>
      <c r="E15" s="267">
        <v>0</v>
      </c>
      <c r="F15" s="267">
        <v>0</v>
      </c>
      <c r="G15" s="78"/>
      <c r="H15" s="267">
        <v>0</v>
      </c>
      <c r="I15" s="267">
        <v>0</v>
      </c>
      <c r="J15" s="267">
        <v>0</v>
      </c>
      <c r="K15" s="267">
        <v>0</v>
      </c>
      <c r="L15" s="267">
        <v>0</v>
      </c>
      <c r="M15" s="267">
        <v>0</v>
      </c>
      <c r="N15"/>
      <c r="O15" s="265">
        <f>SUM(H15:M15)</f>
        <v>0</v>
      </c>
      <c r="P15"/>
      <c r="Q15"/>
      <c r="R15"/>
      <c r="S15"/>
      <c r="T15"/>
      <c r="U15"/>
      <c r="V15"/>
      <c r="W15"/>
      <c r="X15"/>
      <c r="Y15"/>
      <c r="Z15"/>
      <c r="AA15"/>
      <c r="AB15"/>
      <c r="AC15"/>
      <c r="AD15"/>
      <c r="AE15"/>
      <c r="AF15"/>
      <c r="AG15"/>
      <c r="AH15" s="15"/>
      <c r="AI15" s="15"/>
      <c r="AJ15" s="15"/>
    </row>
    <row r="16" spans="1:36" s="18" customFormat="1" ht="2.25" customHeight="1">
      <c r="B16" s="254"/>
      <c r="C16"/>
      <c r="D16" s="103"/>
      <c r="E16" s="103"/>
      <c r="F16" s="103"/>
      <c r="G16" s="78"/>
      <c r="H16" s="103"/>
      <c r="I16" s="103"/>
      <c r="J16" s="103"/>
      <c r="K16" s="103"/>
      <c r="L16" s="103"/>
      <c r="M16" s="103"/>
      <c r="N16"/>
      <c r="O16" s="282">
        <f t="shared" ref="O16:O20" si="0">SUM(H16:M16)</f>
        <v>0</v>
      </c>
      <c r="P16"/>
      <c r="Q16"/>
      <c r="R16"/>
      <c r="S16"/>
      <c r="T16"/>
      <c r="U16"/>
      <c r="V16"/>
      <c r="W16"/>
      <c r="X16"/>
      <c r="Y16"/>
      <c r="Z16"/>
      <c r="AA16"/>
      <c r="AB16"/>
      <c r="AC16"/>
      <c r="AD16"/>
      <c r="AE16"/>
      <c r="AF16"/>
      <c r="AG16"/>
      <c r="AH16" s="54"/>
      <c r="AI16" s="54"/>
      <c r="AJ16" s="54"/>
    </row>
    <row r="17" spans="2:36" s="17" customFormat="1" ht="11.25" hidden="1" customHeight="1" outlineLevel="1">
      <c r="B17" s="255" t="s">
        <v>261</v>
      </c>
      <c r="C17"/>
      <c r="D17" s="260"/>
      <c r="E17" s="261"/>
      <c r="F17" s="261"/>
      <c r="G17" s="78"/>
      <c r="H17" s="268">
        <f>' 2 ((A ne pas supprimer)'!H16</f>
        <v>0</v>
      </c>
      <c r="I17" s="268">
        <f>' 2 ((A ne pas supprimer)'!I16</f>
        <v>0</v>
      </c>
      <c r="J17" s="268">
        <f>' 2 ((A ne pas supprimer)'!J16</f>
        <v>0</v>
      </c>
      <c r="K17" s="268">
        <f>' 2 ((A ne pas supprimer)'!K16</f>
        <v>0</v>
      </c>
      <c r="L17" s="268">
        <f>' 2 ((A ne pas supprimer)'!L16</f>
        <v>0</v>
      </c>
      <c r="M17" s="268">
        <f>' 2 ((A ne pas supprimer)'!M16</f>
        <v>0</v>
      </c>
      <c r="N17"/>
      <c r="O17" s="265">
        <f t="shared" si="0"/>
        <v>0</v>
      </c>
      <c r="P17"/>
      <c r="Q17"/>
      <c r="R17"/>
      <c r="S17"/>
      <c r="T17"/>
      <c r="U17"/>
      <c r="V17"/>
      <c r="W17"/>
      <c r="X17"/>
      <c r="Y17"/>
      <c r="Z17"/>
      <c r="AA17"/>
      <c r="AB17"/>
      <c r="AC17"/>
      <c r="AD17"/>
      <c r="AE17"/>
      <c r="AF17"/>
      <c r="AG17"/>
      <c r="AH17" s="15"/>
      <c r="AI17" s="15"/>
      <c r="AJ17" s="15"/>
    </row>
    <row r="18" spans="2:36" s="18" customFormat="1" ht="11.25" hidden="1" customHeight="1" outlineLevel="1">
      <c r="B18" s="257" t="s">
        <v>259</v>
      </c>
      <c r="C18"/>
      <c r="D18" s="261"/>
      <c r="E18" s="261"/>
      <c r="F18" s="261"/>
      <c r="G18" s="78"/>
      <c r="H18" s="267">
        <v>0</v>
      </c>
      <c r="I18" s="267">
        <v>0</v>
      </c>
      <c r="J18" s="267">
        <v>0</v>
      </c>
      <c r="K18" s="267">
        <v>0</v>
      </c>
      <c r="L18" s="267">
        <v>0</v>
      </c>
      <c r="M18" s="267">
        <v>0</v>
      </c>
      <c r="N18"/>
      <c r="O18" s="265">
        <f t="shared" si="0"/>
        <v>0</v>
      </c>
      <c r="P18"/>
      <c r="Q18"/>
      <c r="R18"/>
      <c r="S18"/>
      <c r="T18"/>
      <c r="U18"/>
      <c r="V18"/>
      <c r="W18"/>
      <c r="X18"/>
      <c r="Y18"/>
      <c r="Z18"/>
      <c r="AA18"/>
      <c r="AB18"/>
      <c r="AC18"/>
      <c r="AD18"/>
      <c r="AE18"/>
      <c r="AF18"/>
      <c r="AG18"/>
      <c r="AH18" s="15"/>
      <c r="AI18" s="15"/>
      <c r="AJ18" s="15"/>
    </row>
    <row r="19" spans="2:36" s="17" customFormat="1" ht="11.25" hidden="1" customHeight="1" outlineLevel="1" collapsed="1">
      <c r="B19" s="255" t="s">
        <v>260</v>
      </c>
      <c r="C19"/>
      <c r="D19" s="268">
        <f>SUM(CPC!F20,CPC!F21,-CPC!F26,-CPC!F31,-CPC!F35)</f>
        <v>0</v>
      </c>
      <c r="E19" s="268">
        <f>SUM(CPC!G20,CPC!G21,-CPC!G26,-CPC!G31,-CPC!G35)</f>
        <v>0</v>
      </c>
      <c r="F19" s="268">
        <f>SUM(CPC!H20,CPC!H21,-CPC!H26,-CPC!H31,-CPC!H35)</f>
        <v>0</v>
      </c>
      <c r="G19" s="78"/>
      <c r="H19" s="268">
        <f>SUM(CPC!J20,CPC!J21,-CPC!J26,-CPC!J31,-CPC!J35)</f>
        <v>0</v>
      </c>
      <c r="I19" s="268">
        <f>SUM(CPC!K20,CPC!K21,-CPC!K26,-CPC!K31,-CPC!K35)</f>
        <v>0</v>
      </c>
      <c r="J19" s="268">
        <f>SUM(CPC!L20,CPC!L21,-CPC!L26,-CPC!L31,-CPC!L35)</f>
        <v>0</v>
      </c>
      <c r="K19" s="268">
        <f>SUM(CPC!M20,CPC!M21,-CPC!M26,-CPC!M31,-CPC!M35)</f>
        <v>0</v>
      </c>
      <c r="L19" s="268">
        <f>SUM(CPC!N20,CPC!N21,-CPC!N26,-CPC!N31,-CPC!N35)</f>
        <v>0</v>
      </c>
      <c r="M19" s="268">
        <f>SUM(CPC!O20,CPC!O21,-CPC!O26,-CPC!O31,-CPC!O35)</f>
        <v>0</v>
      </c>
      <c r="N19"/>
      <c r="O19" s="265">
        <f t="shared" si="0"/>
        <v>0</v>
      </c>
      <c r="P19"/>
      <c r="Q19"/>
      <c r="R19"/>
      <c r="S19"/>
      <c r="T19"/>
      <c r="U19"/>
      <c r="V19"/>
      <c r="W19"/>
      <c r="X19"/>
      <c r="Y19"/>
      <c r="Z19"/>
      <c r="AA19"/>
      <c r="AB19"/>
      <c r="AC19"/>
      <c r="AD19"/>
      <c r="AE19"/>
      <c r="AF19"/>
      <c r="AG19"/>
      <c r="AH19" s="15"/>
      <c r="AI19" s="15"/>
      <c r="AJ19" s="15"/>
    </row>
    <row r="20" spans="2:36" s="18" customFormat="1" ht="11.25" hidden="1" customHeight="1" outlineLevel="1">
      <c r="B20" s="257" t="s">
        <v>286</v>
      </c>
      <c r="C20"/>
      <c r="D20" s="269"/>
      <c r="E20" s="261"/>
      <c r="F20" s="261"/>
      <c r="G20" s="78"/>
      <c r="H20" s="268">
        <f>SUM(' 2 ((A ne pas supprimer)'!H16,' 2 ((A ne pas supprimer)'!H17,-' 2 ((A ne pas supprimer)'!H22,-' 2 ((A ne pas supprimer)'!H23,-' 2 ((A ne pas supprimer)'!H26)</f>
        <v>0</v>
      </c>
      <c r="I20" s="268">
        <f>SUM(' 2 ((A ne pas supprimer)'!I16,' 2 ((A ne pas supprimer)'!I17,-' 2 ((A ne pas supprimer)'!I22,-' 2 ((A ne pas supprimer)'!I23,-' 2 ((A ne pas supprimer)'!I26)</f>
        <v>0</v>
      </c>
      <c r="J20" s="268">
        <f>SUM(' 2 ((A ne pas supprimer)'!J16,' 2 ((A ne pas supprimer)'!J17,-' 2 ((A ne pas supprimer)'!J22,-' 2 ((A ne pas supprimer)'!J23,-' 2 ((A ne pas supprimer)'!J26)</f>
        <v>0</v>
      </c>
      <c r="K20" s="268">
        <f>SUM(' 2 ((A ne pas supprimer)'!K16,' 2 ((A ne pas supprimer)'!K17,-' 2 ((A ne pas supprimer)'!K22,-' 2 ((A ne pas supprimer)'!K23,-' 2 ((A ne pas supprimer)'!K26)</f>
        <v>0</v>
      </c>
      <c r="L20" s="268">
        <f>SUM(' 2 ((A ne pas supprimer)'!L16,' 2 ((A ne pas supprimer)'!L17,-' 2 ((A ne pas supprimer)'!L22,-' 2 ((A ne pas supprimer)'!L23,-' 2 ((A ne pas supprimer)'!L26)</f>
        <v>0</v>
      </c>
      <c r="M20" s="268">
        <f>SUM(' 2 ((A ne pas supprimer)'!M16,' 2 ((A ne pas supprimer)'!M17,-' 2 ((A ne pas supprimer)'!M22,-' 2 ((A ne pas supprimer)'!M23,-' 2 ((A ne pas supprimer)'!M26)</f>
        <v>0</v>
      </c>
      <c r="N20"/>
      <c r="O20" s="265">
        <f t="shared" si="0"/>
        <v>0</v>
      </c>
      <c r="P20"/>
      <c r="Q20"/>
      <c r="R20"/>
      <c r="S20"/>
      <c r="T20"/>
      <c r="U20"/>
      <c r="V20"/>
      <c r="W20"/>
      <c r="X20"/>
      <c r="Y20"/>
      <c r="Z20"/>
      <c r="AA20"/>
      <c r="AB20"/>
      <c r="AC20"/>
      <c r="AD20"/>
      <c r="AE20"/>
      <c r="AF20"/>
      <c r="AG20"/>
      <c r="AH20" s="15"/>
      <c r="AI20" s="15"/>
      <c r="AJ20" s="15"/>
    </row>
    <row r="21" spans="2:36" s="17" customFormat="1" ht="11.25" customHeight="1" collapsed="1">
      <c r="B21" s="255" t="s">
        <v>288</v>
      </c>
      <c r="C21"/>
      <c r="D21" s="268">
        <f>CPC!D65</f>
        <v>0</v>
      </c>
      <c r="E21" s="268">
        <f>CPC!E65</f>
        <v>0</v>
      </c>
      <c r="F21" s="268">
        <f>CPC!F65</f>
        <v>0</v>
      </c>
      <c r="G21" s="78"/>
      <c r="H21" s="268">
        <f>CPC!H65</f>
        <v>0</v>
      </c>
      <c r="I21" s="268">
        <f>CPC!I65</f>
        <v>0</v>
      </c>
      <c r="J21" s="268">
        <f>CPC!J65</f>
        <v>0</v>
      </c>
      <c r="K21" s="268">
        <f>CPC!K65</f>
        <v>0</v>
      </c>
      <c r="L21" s="268">
        <f>CPC!L65</f>
        <v>0</v>
      </c>
      <c r="M21" s="268">
        <f>CPC!M65</f>
        <v>0</v>
      </c>
      <c r="N21"/>
      <c r="O21" s="265">
        <f>SUM(H21:M21)</f>
        <v>0</v>
      </c>
      <c r="P21"/>
      <c r="Q21"/>
      <c r="R21"/>
      <c r="S21"/>
      <c r="T21"/>
      <c r="U21"/>
      <c r="V21"/>
      <c r="W21"/>
      <c r="X21"/>
      <c r="Y21"/>
      <c r="Z21"/>
      <c r="AA21"/>
      <c r="AB21"/>
      <c r="AC21"/>
      <c r="AD21"/>
      <c r="AE21"/>
      <c r="AF21"/>
      <c r="AG21"/>
      <c r="AH21" s="15"/>
      <c r="AI21" s="15"/>
      <c r="AJ21" s="15"/>
    </row>
    <row r="22" spans="2:36" s="17" customFormat="1" ht="11.25" customHeight="1">
      <c r="B22" s="257" t="s">
        <v>287</v>
      </c>
      <c r="C22"/>
      <c r="D22" s="302">
        <f>IFERROR(D21/D14, 0)</f>
        <v>0</v>
      </c>
      <c r="E22" s="302">
        <f t="shared" ref="E22:F22" si="1">IFERROR(E21/E14, 0)</f>
        <v>0</v>
      </c>
      <c r="F22" s="302">
        <f t="shared" si="1"/>
        <v>0</v>
      </c>
      <c r="G22" s="78"/>
      <c r="H22" s="302">
        <f t="shared" ref="H22" si="2">IFERROR(H21/H14, 0)</f>
        <v>0</v>
      </c>
      <c r="I22" s="302">
        <f t="shared" ref="I22" si="3">IFERROR(I21/I14, 0)</f>
        <v>0</v>
      </c>
      <c r="J22" s="302">
        <f t="shared" ref="J22:K22" si="4">IFERROR(J21/J14, 0)</f>
        <v>0</v>
      </c>
      <c r="K22" s="302">
        <f t="shared" si="4"/>
        <v>0</v>
      </c>
      <c r="L22" s="302">
        <f t="shared" ref="L22" si="5">IFERROR(L21/L14, 0)</f>
        <v>0</v>
      </c>
      <c r="M22" s="302">
        <f t="shared" ref="M22:O22" si="6">IFERROR(M21/M14, 0)</f>
        <v>0</v>
      </c>
      <c r="N22"/>
      <c r="O22" s="302">
        <f t="shared" si="6"/>
        <v>0</v>
      </c>
      <c r="P22"/>
      <c r="Q22"/>
      <c r="R22"/>
      <c r="S22"/>
      <c r="T22"/>
      <c r="U22"/>
      <c r="V22"/>
      <c r="W22"/>
      <c r="X22"/>
      <c r="Y22"/>
      <c r="Z22"/>
      <c r="AA22"/>
      <c r="AB22"/>
      <c r="AC22"/>
      <c r="AD22"/>
      <c r="AE22"/>
      <c r="AF22"/>
      <c r="AG22"/>
      <c r="AH22" s="15"/>
      <c r="AI22" s="15"/>
      <c r="AJ22" s="15"/>
    </row>
    <row r="23" spans="2:36" s="18" customFormat="1" ht="2.25" customHeight="1">
      <c r="B23" s="257"/>
      <c r="C23"/>
      <c r="D23" s="103"/>
      <c r="E23" s="103"/>
      <c r="F23" s="103"/>
      <c r="G23" s="78"/>
      <c r="H23" s="103"/>
      <c r="I23" s="103"/>
      <c r="J23" s="103"/>
      <c r="K23" s="103"/>
      <c r="L23" s="103"/>
      <c r="M23" s="103"/>
      <c r="N23"/>
      <c r="P23"/>
      <c r="Q23"/>
      <c r="R23"/>
      <c r="S23"/>
      <c r="T23"/>
      <c r="U23"/>
      <c r="V23"/>
      <c r="W23"/>
      <c r="X23"/>
      <c r="Y23"/>
      <c r="Z23"/>
      <c r="AA23"/>
      <c r="AB23"/>
      <c r="AC23"/>
      <c r="AD23"/>
      <c r="AE23"/>
      <c r="AF23"/>
      <c r="AG23"/>
      <c r="AH23" s="15"/>
      <c r="AI23" s="15"/>
      <c r="AJ23" s="15"/>
    </row>
    <row r="24" spans="2:36" customFormat="1" ht="2.25" customHeight="1"/>
    <row r="25" spans="2:36" s="17" customFormat="1" ht="2.25" customHeight="1">
      <c r="B25" s="255"/>
      <c r="C25"/>
      <c r="D25" s="103"/>
      <c r="E25" s="103"/>
      <c r="F25" s="103"/>
      <c r="G25" s="78"/>
      <c r="H25" s="103"/>
      <c r="I25" s="103"/>
      <c r="J25" s="103"/>
      <c r="K25" s="103"/>
      <c r="L25" s="103"/>
      <c r="M25" s="103"/>
      <c r="N25"/>
      <c r="O25" s="16"/>
      <c r="P25"/>
      <c r="Q25"/>
      <c r="R25"/>
      <c r="S25"/>
      <c r="T25"/>
      <c r="U25"/>
      <c r="V25"/>
      <c r="W25"/>
      <c r="X25"/>
      <c r="Y25"/>
      <c r="Z25"/>
      <c r="AA25"/>
      <c r="AB25"/>
      <c r="AC25"/>
      <c r="AD25"/>
      <c r="AE25"/>
      <c r="AF25"/>
      <c r="AG25"/>
      <c r="AH25" s="15"/>
      <c r="AI25" s="15"/>
      <c r="AJ25" s="15"/>
    </row>
    <row r="26" spans="2:36" s="18" customFormat="1" ht="11.25" customHeight="1">
      <c r="B26" s="255" t="s">
        <v>346</v>
      </c>
      <c r="C26"/>
      <c r="D26" s="261"/>
      <c r="E26" s="261"/>
      <c r="F26" s="261"/>
      <c r="G26" s="78"/>
      <c r="H26" s="267">
        <v>0</v>
      </c>
      <c r="I26" s="267">
        <v>0</v>
      </c>
      <c r="J26" s="267">
        <v>0</v>
      </c>
      <c r="K26" s="267">
        <v>0</v>
      </c>
      <c r="L26" s="267">
        <v>0</v>
      </c>
      <c r="M26" s="267">
        <v>0</v>
      </c>
      <c r="N26"/>
      <c r="O26" s="266">
        <f>SUM(H26:M26)</f>
        <v>0</v>
      </c>
      <c r="P26"/>
      <c r="Q26"/>
      <c r="R26"/>
      <c r="S26"/>
      <c r="T26"/>
      <c r="U26"/>
      <c r="V26"/>
      <c r="W26"/>
      <c r="X26"/>
      <c r="Y26"/>
      <c r="Z26"/>
      <c r="AA26"/>
      <c r="AB26"/>
      <c r="AC26"/>
      <c r="AD26"/>
      <c r="AE26"/>
      <c r="AF26"/>
      <c r="AG26"/>
      <c r="AH26" s="15"/>
      <c r="AI26" s="15"/>
      <c r="AJ26" s="15"/>
    </row>
    <row r="27" spans="2:36" s="17" customFormat="1" ht="11.25" customHeight="1">
      <c r="B27" s="255" t="s">
        <v>82</v>
      </c>
      <c r="C27"/>
      <c r="D27" s="261"/>
      <c r="E27" s="261"/>
      <c r="F27" s="261"/>
      <c r="G27" s="78"/>
      <c r="H27" s="267">
        <v>0</v>
      </c>
      <c r="I27" s="267">
        <v>0</v>
      </c>
      <c r="J27" s="267">
        <v>0</v>
      </c>
      <c r="K27" s="267">
        <v>0</v>
      </c>
      <c r="L27" s="267">
        <v>0</v>
      </c>
      <c r="M27" s="267">
        <v>0</v>
      </c>
      <c r="N27"/>
      <c r="O27" s="266">
        <f>SUM(H27:M27)</f>
        <v>0</v>
      </c>
      <c r="P27"/>
      <c r="Q27"/>
      <c r="R27"/>
      <c r="S27"/>
      <c r="T27"/>
      <c r="U27"/>
      <c r="V27"/>
      <c r="W27"/>
      <c r="X27"/>
      <c r="Y27"/>
      <c r="Z27"/>
      <c r="AA27"/>
      <c r="AB27"/>
      <c r="AC27"/>
      <c r="AD27"/>
      <c r="AE27"/>
      <c r="AF27"/>
      <c r="AG27"/>
      <c r="AH27" s="15"/>
      <c r="AI27" s="15"/>
      <c r="AJ27" s="15"/>
    </row>
    <row r="28" spans="2:36" s="18" customFormat="1" ht="2.25" customHeight="1">
      <c r="B28" s="255"/>
      <c r="C28"/>
      <c r="D28" s="103"/>
      <c r="E28" s="103"/>
      <c r="F28" s="103"/>
      <c r="G28" s="78"/>
      <c r="H28" s="103"/>
      <c r="I28" s="103"/>
      <c r="J28" s="103"/>
      <c r="K28" s="103"/>
      <c r="L28" s="103"/>
      <c r="M28" s="103"/>
      <c r="N28"/>
      <c r="O28" s="58"/>
      <c r="P28"/>
      <c r="Q28"/>
      <c r="R28"/>
      <c r="S28"/>
      <c r="T28"/>
      <c r="U28"/>
      <c r="V28"/>
      <c r="W28"/>
      <c r="X28"/>
      <c r="Y28"/>
      <c r="Z28"/>
      <c r="AA28"/>
      <c r="AB28"/>
      <c r="AC28"/>
      <c r="AD28"/>
      <c r="AE28"/>
      <c r="AF28"/>
      <c r="AG28"/>
    </row>
    <row r="29" spans="2:36" ht="11.25" customHeight="1" thickBot="1">
      <c r="B29" s="259" t="s">
        <v>297</v>
      </c>
      <c r="C29" s="225"/>
      <c r="D29" s="264">
        <v>0</v>
      </c>
      <c r="E29" s="264">
        <v>0</v>
      </c>
      <c r="F29" s="264">
        <v>0</v>
      </c>
      <c r="G29" s="205"/>
      <c r="H29" s="303">
        <f>F29+SUM(H26:H27)</f>
        <v>0</v>
      </c>
      <c r="I29" s="303">
        <f>H29+SUM(I26:I27)</f>
        <v>0</v>
      </c>
      <c r="J29" s="303">
        <f>I29+SUM(J26:J27)</f>
        <v>0</v>
      </c>
      <c r="K29" s="303">
        <f>J29+SUM(K26:K27)</f>
        <v>0</v>
      </c>
      <c r="L29" s="303">
        <f>K29+SUM(L26:L27)</f>
        <v>0</v>
      </c>
      <c r="M29" s="303">
        <f>L29+SUM(M26:M27)</f>
        <v>0</v>
      </c>
      <c r="O29" s="263">
        <f>M29</f>
        <v>0</v>
      </c>
    </row>
    <row r="30" spans="2:36" customFormat="1" ht="2.25" customHeight="1"/>
    <row r="31" spans="2:36" s="18" customFormat="1" ht="11.25" customHeight="1">
      <c r="B31" s="262" t="s">
        <v>262</v>
      </c>
      <c r="C31"/>
      <c r="D31" s="261"/>
      <c r="E31" s="261"/>
      <c r="F31" s="261"/>
      <c r="G31" s="78"/>
      <c r="H31" s="267">
        <v>0</v>
      </c>
      <c r="I31" s="267">
        <v>0</v>
      </c>
      <c r="J31" s="267">
        <v>0</v>
      </c>
      <c r="K31" s="267">
        <v>0</v>
      </c>
      <c r="L31" s="267">
        <v>0</v>
      </c>
      <c r="M31" s="267">
        <v>0</v>
      </c>
      <c r="N31"/>
      <c r="O31" s="266">
        <f>SUM(H31:M31)</f>
        <v>0</v>
      </c>
      <c r="P31"/>
      <c r="Q31"/>
      <c r="R31"/>
      <c r="S31"/>
      <c r="T31"/>
      <c r="U31"/>
      <c r="V31"/>
      <c r="W31"/>
      <c r="X31"/>
      <c r="Y31"/>
      <c r="Z31"/>
      <c r="AA31"/>
      <c r="AB31"/>
      <c r="AC31"/>
      <c r="AD31"/>
      <c r="AE31"/>
      <c r="AF31"/>
      <c r="AG31"/>
    </row>
    <row r="32" spans="2:36" ht="2.25" customHeight="1">
      <c r="B32" s="254"/>
      <c r="D32" s="103"/>
      <c r="E32" s="103"/>
      <c r="F32" s="103"/>
      <c r="G32" s="78"/>
      <c r="H32" s="103"/>
      <c r="I32" s="103"/>
      <c r="J32" s="103"/>
      <c r="K32" s="103"/>
      <c r="L32" s="103"/>
      <c r="M32" s="103"/>
    </row>
    <row r="33" spans="2:13" ht="9.75" customHeight="1">
      <c r="B33" s="300" t="s">
        <v>307</v>
      </c>
      <c r="D33" s="103"/>
      <c r="E33" s="103"/>
      <c r="F33" s="103"/>
      <c r="G33" s="78"/>
      <c r="H33" s="103"/>
      <c r="I33" s="103"/>
      <c r="J33" s="103"/>
      <c r="K33" s="103"/>
      <c r="L33" s="103"/>
      <c r="M33" s="103"/>
    </row>
    <row r="34" spans="2:13" ht="9.75" customHeight="1">
      <c r="B34" s="300" t="s">
        <v>306</v>
      </c>
      <c r="D34" s="103"/>
      <c r="E34" s="103"/>
      <c r="F34" s="103"/>
      <c r="G34" s="78"/>
      <c r="H34" s="103"/>
      <c r="I34" s="103"/>
      <c r="J34" s="103"/>
      <c r="K34" s="103"/>
      <c r="L34" s="103"/>
      <c r="M34" s="103"/>
    </row>
    <row r="35" spans="2:13">
      <c r="D35" s="103"/>
      <c r="E35" s="103"/>
      <c r="F35" s="103"/>
      <c r="G35" s="78"/>
      <c r="H35" s="103"/>
      <c r="I35" s="103"/>
      <c r="J35" s="103"/>
      <c r="K35" s="103"/>
      <c r="L35" s="103"/>
      <c r="M35" s="103"/>
    </row>
    <row r="36" spans="2:13">
      <c r="D36" s="103"/>
      <c r="E36" s="103"/>
      <c r="F36" s="103"/>
      <c r="G36" s="78"/>
      <c r="H36" s="103"/>
      <c r="I36" s="103"/>
      <c r="J36" s="103"/>
      <c r="K36" s="103"/>
      <c r="L36" s="103"/>
      <c r="M36" s="103"/>
    </row>
    <row r="37" spans="2:13">
      <c r="D37" s="103"/>
      <c r="E37" s="103"/>
      <c r="F37" s="103"/>
      <c r="G37" s="78"/>
      <c r="H37" s="103"/>
      <c r="I37" s="103"/>
      <c r="J37" s="103"/>
      <c r="K37" s="103"/>
      <c r="L37" s="103"/>
      <c r="M37" s="103"/>
    </row>
    <row r="38" spans="2:13">
      <c r="D38" s="103"/>
      <c r="E38" s="103"/>
      <c r="F38" s="103"/>
      <c r="G38" s="78"/>
      <c r="H38" s="103"/>
      <c r="I38" s="103"/>
      <c r="J38" s="103"/>
      <c r="K38" s="103"/>
      <c r="L38" s="103"/>
      <c r="M38" s="103"/>
    </row>
    <row r="39" spans="2:13">
      <c r="D39" s="103"/>
      <c r="E39" s="103"/>
      <c r="F39" s="103"/>
      <c r="G39" s="78"/>
      <c r="H39" s="103"/>
      <c r="I39" s="103"/>
      <c r="J39" s="103"/>
      <c r="K39" s="103"/>
      <c r="L39" s="103"/>
      <c r="M39" s="103"/>
    </row>
    <row r="40" spans="2:13">
      <c r="D40" s="103"/>
      <c r="E40" s="103"/>
      <c r="F40" s="103"/>
      <c r="G40" s="78"/>
      <c r="H40" s="103"/>
      <c r="I40" s="103"/>
      <c r="J40" s="103"/>
      <c r="K40" s="103"/>
      <c r="L40" s="103"/>
      <c r="M40" s="103"/>
    </row>
    <row r="41" spans="2:13">
      <c r="D41" s="103"/>
      <c r="E41" s="103"/>
      <c r="F41" s="103"/>
      <c r="G41" s="78"/>
      <c r="H41" s="103"/>
      <c r="I41" s="103"/>
      <c r="J41" s="103"/>
      <c r="K41" s="103"/>
      <c r="L41" s="103"/>
      <c r="M41" s="103"/>
    </row>
    <row r="42" spans="2:13">
      <c r="D42" s="103"/>
      <c r="E42" s="103"/>
      <c r="F42" s="103"/>
      <c r="G42" s="78"/>
      <c r="H42" s="103"/>
      <c r="I42" s="103"/>
      <c r="J42" s="103"/>
      <c r="K42" s="103"/>
      <c r="L42" s="103"/>
      <c r="M42" s="103"/>
    </row>
    <row r="43" spans="2:13">
      <c r="D43" s="103"/>
      <c r="E43" s="103"/>
      <c r="F43" s="103"/>
      <c r="G43" s="78"/>
      <c r="H43" s="103"/>
      <c r="I43" s="103"/>
      <c r="J43" s="103"/>
      <c r="K43" s="103"/>
      <c r="L43" s="103"/>
      <c r="M43" s="103"/>
    </row>
    <row r="44" spans="2:13">
      <c r="D44" s="103"/>
      <c r="E44" s="103"/>
      <c r="F44" s="103"/>
      <c r="G44" s="78"/>
      <c r="H44" s="103"/>
      <c r="I44" s="103"/>
      <c r="J44" s="103"/>
      <c r="K44" s="103"/>
      <c r="L44" s="103"/>
      <c r="M44" s="103"/>
    </row>
    <row r="45" spans="2:13">
      <c r="D45" s="103"/>
      <c r="E45" s="103"/>
      <c r="F45" s="103"/>
      <c r="G45" s="78"/>
      <c r="H45" s="103"/>
      <c r="I45" s="103"/>
      <c r="J45" s="103"/>
      <c r="K45" s="103"/>
      <c r="L45" s="103"/>
      <c r="M45" s="103"/>
    </row>
    <row r="46" spans="2:13">
      <c r="D46" s="103"/>
      <c r="E46" s="103"/>
      <c r="F46" s="103"/>
      <c r="G46" s="78"/>
      <c r="H46" s="103"/>
      <c r="I46" s="103"/>
      <c r="J46" s="103"/>
      <c r="K46" s="103"/>
      <c r="L46" s="103"/>
      <c r="M46" s="103"/>
    </row>
    <row r="47" spans="2:13">
      <c r="D47" s="103"/>
      <c r="E47" s="103"/>
      <c r="F47" s="103"/>
      <c r="G47" s="78"/>
      <c r="H47" s="103"/>
      <c r="I47" s="103"/>
      <c r="J47" s="103"/>
      <c r="K47" s="103"/>
      <c r="L47" s="103"/>
      <c r="M47" s="103"/>
    </row>
    <row r="48" spans="2:13">
      <c r="D48" s="103"/>
      <c r="E48" s="103"/>
      <c r="F48" s="103"/>
      <c r="G48" s="78"/>
      <c r="H48" s="103"/>
      <c r="I48" s="103"/>
      <c r="J48" s="103"/>
      <c r="K48" s="103"/>
      <c r="L48" s="103"/>
      <c r="M48" s="103"/>
    </row>
    <row r="49" spans="4:13">
      <c r="D49" s="103"/>
      <c r="E49" s="103"/>
      <c r="F49" s="103"/>
      <c r="G49" s="78"/>
      <c r="H49" s="103"/>
      <c r="I49" s="103"/>
      <c r="J49" s="103"/>
      <c r="K49" s="103"/>
      <c r="L49" s="103"/>
      <c r="M49" s="103"/>
    </row>
    <row r="50" spans="4:13">
      <c r="D50" s="103"/>
      <c r="E50" s="103"/>
      <c r="F50" s="103"/>
      <c r="G50" s="78"/>
      <c r="H50" s="103"/>
      <c r="I50" s="103"/>
      <c r="J50" s="103"/>
      <c r="K50" s="103"/>
      <c r="L50" s="103"/>
      <c r="M50" s="103"/>
    </row>
    <row r="51" spans="4:13">
      <c r="D51" s="103"/>
      <c r="E51" s="103"/>
      <c r="F51" s="103"/>
      <c r="G51" s="78"/>
      <c r="H51" s="103"/>
      <c r="I51" s="103"/>
      <c r="J51" s="103"/>
      <c r="K51" s="103"/>
      <c r="L51" s="103"/>
      <c r="M51" s="103"/>
    </row>
    <row r="52" spans="4:13">
      <c r="D52" s="103"/>
      <c r="E52" s="103"/>
      <c r="F52" s="103"/>
      <c r="G52" s="78"/>
      <c r="H52" s="103"/>
      <c r="I52" s="103"/>
      <c r="J52" s="103"/>
      <c r="K52" s="103"/>
      <c r="L52" s="103"/>
      <c r="M52" s="103"/>
    </row>
    <row r="53" spans="4:13">
      <c r="D53" s="103"/>
      <c r="E53" s="103"/>
      <c r="F53" s="103"/>
      <c r="G53" s="78"/>
      <c r="H53" s="103"/>
      <c r="I53" s="103"/>
      <c r="J53" s="103"/>
      <c r="K53" s="103"/>
      <c r="L53" s="103"/>
      <c r="M53" s="103"/>
    </row>
    <row r="54" spans="4:13">
      <c r="D54" s="103"/>
      <c r="E54" s="103"/>
      <c r="F54" s="103"/>
      <c r="G54" s="78"/>
      <c r="H54" s="103"/>
      <c r="I54" s="103"/>
      <c r="J54" s="103"/>
      <c r="K54" s="103"/>
      <c r="L54" s="103"/>
      <c r="M54" s="103"/>
    </row>
    <row r="55" spans="4:13">
      <c r="D55" s="103"/>
      <c r="E55" s="103"/>
      <c r="F55" s="103"/>
      <c r="G55" s="78"/>
      <c r="H55" s="103"/>
      <c r="I55" s="103"/>
      <c r="J55" s="103"/>
      <c r="K55" s="103"/>
      <c r="L55" s="103"/>
      <c r="M55" s="103"/>
    </row>
    <row r="56" spans="4:13">
      <c r="D56" s="103"/>
      <c r="E56" s="103"/>
      <c r="F56" s="103"/>
      <c r="G56" s="78"/>
      <c r="H56" s="103"/>
      <c r="I56" s="103"/>
      <c r="J56" s="103"/>
      <c r="K56" s="103"/>
      <c r="L56" s="103"/>
      <c r="M56" s="103"/>
    </row>
    <row r="57" spans="4:13">
      <c r="D57" s="103"/>
      <c r="E57" s="103"/>
      <c r="F57" s="103"/>
      <c r="G57" s="78"/>
      <c r="H57" s="103"/>
      <c r="I57" s="103"/>
      <c r="J57" s="103"/>
      <c r="K57" s="103"/>
      <c r="L57" s="103"/>
      <c r="M57" s="103"/>
    </row>
    <row r="58" spans="4:13">
      <c r="D58" s="103"/>
      <c r="E58" s="103"/>
      <c r="F58" s="103"/>
      <c r="G58" s="78"/>
      <c r="H58" s="103"/>
      <c r="I58" s="103"/>
      <c r="J58" s="103"/>
      <c r="K58" s="103"/>
      <c r="L58" s="103"/>
      <c r="M58" s="103"/>
    </row>
    <row r="59" spans="4:13">
      <c r="D59" s="103"/>
      <c r="E59" s="103"/>
      <c r="F59" s="103"/>
      <c r="G59" s="78"/>
      <c r="H59" s="103"/>
      <c r="I59" s="103"/>
      <c r="J59" s="103"/>
      <c r="K59" s="103"/>
      <c r="L59" s="103"/>
      <c r="M59" s="103"/>
    </row>
    <row r="60" spans="4:13">
      <c r="D60" s="103"/>
      <c r="E60" s="103"/>
      <c r="F60" s="103"/>
      <c r="G60" s="78"/>
      <c r="H60" s="103"/>
      <c r="I60" s="103"/>
      <c r="J60" s="103"/>
      <c r="K60" s="103"/>
      <c r="L60" s="103"/>
      <c r="M60" s="103"/>
    </row>
    <row r="61" spans="4:13">
      <c r="D61" s="103"/>
      <c r="E61" s="103"/>
      <c r="F61" s="103"/>
      <c r="G61" s="78"/>
      <c r="H61" s="103"/>
      <c r="I61" s="103"/>
      <c r="J61" s="103"/>
      <c r="K61" s="103"/>
      <c r="L61" s="103"/>
      <c r="M61" s="103"/>
    </row>
    <row r="62" spans="4:13">
      <c r="D62" s="103"/>
      <c r="E62" s="103"/>
      <c r="F62" s="103"/>
      <c r="G62" s="78"/>
      <c r="H62" s="103"/>
      <c r="I62" s="103"/>
      <c r="J62" s="103"/>
      <c r="K62" s="103"/>
      <c r="L62" s="103"/>
      <c r="M62" s="103"/>
    </row>
    <row r="63" spans="4:13">
      <c r="D63" s="103"/>
      <c r="E63" s="103"/>
      <c r="F63" s="103"/>
      <c r="G63" s="78"/>
      <c r="H63" s="103"/>
      <c r="I63" s="103"/>
      <c r="J63" s="103"/>
      <c r="K63" s="103"/>
      <c r="L63" s="103"/>
      <c r="M63" s="103"/>
    </row>
    <row r="64" spans="4:13">
      <c r="D64" s="103"/>
      <c r="E64" s="103"/>
      <c r="F64" s="103"/>
      <c r="G64" s="78"/>
      <c r="H64" s="103"/>
      <c r="I64" s="103"/>
      <c r="J64" s="103"/>
      <c r="K64" s="103"/>
      <c r="L64" s="103"/>
      <c r="M64" s="103"/>
    </row>
    <row r="65" spans="3:13">
      <c r="D65" s="103"/>
      <c r="E65" s="103"/>
      <c r="F65" s="103"/>
      <c r="G65" s="78"/>
      <c r="H65" s="103"/>
      <c r="I65" s="103"/>
      <c r="J65" s="103"/>
      <c r="K65" s="103"/>
      <c r="L65" s="103"/>
      <c r="M65" s="103"/>
    </row>
    <row r="66" spans="3:13">
      <c r="D66" s="103"/>
      <c r="E66" s="103"/>
      <c r="F66" s="103"/>
      <c r="G66" s="78"/>
      <c r="H66" s="103"/>
      <c r="I66" s="103"/>
      <c r="J66" s="103"/>
      <c r="K66" s="103"/>
      <c r="L66" s="103"/>
      <c r="M66" s="103"/>
    </row>
    <row r="67" spans="3:13">
      <c r="D67" s="103"/>
      <c r="E67" s="103"/>
      <c r="F67" s="103"/>
      <c r="G67" s="78"/>
      <c r="H67" s="103"/>
      <c r="I67" s="103"/>
      <c r="J67" s="103"/>
      <c r="K67" s="103"/>
      <c r="L67" s="103"/>
      <c r="M67" s="103"/>
    </row>
    <row r="68" spans="3:13">
      <c r="C68" s="78"/>
      <c r="D68" s="103"/>
      <c r="E68" s="103"/>
      <c r="F68" s="103"/>
      <c r="G68" s="78"/>
      <c r="H68" s="103"/>
      <c r="I68" s="103"/>
      <c r="J68" s="103"/>
      <c r="K68" s="103"/>
      <c r="L68" s="103"/>
      <c r="M68" s="103"/>
    </row>
  </sheetData>
  <sheetProtection algorithmName="SHA-512" hashValue="+7IgyFf35OjozfgPZs/TSHsqJ2Tn7umCvF2LU80u82xCASSJdQJyaagFvriLhRif9GqDz1O2oiAoquErdvzwWQ==" saltValue="iuYjN5nInffRURZsloLrdA==" spinCount="100000" sheet="1" objects="1" scenarios="1"/>
  <protectedRanges>
    <protectedRange sqref="D15:M15 H18:M18 H26:M27 D29:F29 H31:M31" name="Candidat"/>
  </protectedRanges>
  <mergeCells count="1">
    <mergeCell ref="B5:O9"/>
  </mergeCells>
  <conditionalFormatting sqref="A3:A9">
    <cfRule type="containsText" dxfId="25" priority="7" operator="containsText" text="Déséquilibré">
      <formula>NOT(ISERROR(SEARCH("Déséquilibré",A3)))</formula>
    </cfRule>
  </conditionalFormatting>
  <conditionalFormatting sqref="D21:F23">
    <cfRule type="expression" dxfId="24" priority="3">
      <formula>D$13=1</formula>
    </cfRule>
  </conditionalFormatting>
  <conditionalFormatting sqref="D14:M14 D15:F16 E17:F17 D18:F19 E20:F20 D25:F29 H25:M29 D31:F68 H31:M68">
    <cfRule type="expression" dxfId="23" priority="13">
      <formula>D$13=1</formula>
    </cfRule>
  </conditionalFormatting>
  <conditionalFormatting sqref="H15:M23">
    <cfRule type="expression" dxfId="22" priority="2">
      <formula>H$13=1</formula>
    </cfRule>
  </conditionalFormatting>
  <conditionalFormatting sqref="H17:M17 H20:M20">
    <cfRule type="expression" dxfId="21" priority="47">
      <formula>D$13=1</formula>
    </cfRule>
  </conditionalFormatting>
  <conditionalFormatting sqref="O22">
    <cfRule type="expression" dxfId="20" priority="1">
      <formula>O$13=1</formula>
    </cfRule>
  </conditionalFormatting>
  <printOptions horizontalCentered="1"/>
  <pageMargins left="0.70866141732283472" right="0.70866141732283472" top="0.74803149606299213" bottom="0.74803149606299213" header="0.31496062992125984" footer="0.31496062992125984"/>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D7C54-66AC-44E7-A9E2-762526778290}">
  <sheetPr>
    <tabColor theme="1"/>
    <pageSetUpPr fitToPage="1"/>
  </sheetPr>
  <dimension ref="A1:N41"/>
  <sheetViews>
    <sheetView showGridLines="0" zoomScale="101" zoomScaleNormal="160" zoomScaleSheetLayoutView="89" zoomScalePageLayoutView="120" workbookViewId="0">
      <selection activeCell="H35" sqref="H35:M35"/>
    </sheetView>
  </sheetViews>
  <sheetFormatPr baseColWidth="10" defaultColWidth="11.42578125" defaultRowHeight="12.75"/>
  <cols>
    <col min="1" max="1" width="3.7109375" style="3" customWidth="1"/>
    <col min="2" max="2" width="34.5703125" style="3" customWidth="1"/>
    <col min="3" max="7" width="1.140625" customWidth="1"/>
    <col min="8" max="13" width="9.5703125" style="3" customWidth="1"/>
    <col min="14" max="16384" width="11.42578125" style="3"/>
  </cols>
  <sheetData>
    <row r="1" spans="1:13" s="1" customFormat="1" ht="15.75" customHeight="1">
      <c r="A1" s="81" t="str">
        <f>Couverture!G20</f>
        <v>MaSociété</v>
      </c>
      <c r="B1"/>
      <c r="C1"/>
      <c r="D1"/>
      <c r="E1"/>
      <c r="F1"/>
      <c r="G1"/>
      <c r="K1"/>
    </row>
    <row r="2" spans="1:13" s="1" customFormat="1" ht="13.5" thickBot="1">
      <c r="A2" s="87" t="str">
        <f ca="1">IFERROR(MID(CELL("filename",A2),FIND("]",CELL("filename",A2))+1,255),"&lt; - &gt;")</f>
        <v>Indicateurs financiers prév.</v>
      </c>
      <c r="B2"/>
      <c r="C2"/>
      <c r="D2"/>
      <c r="E2"/>
      <c r="F2"/>
      <c r="G2"/>
      <c r="K2"/>
    </row>
    <row r="3" spans="1:13" s="1" customFormat="1" ht="11.25" customHeight="1">
      <c r="A3" s="101"/>
      <c r="C3" s="390" t="s">
        <v>283</v>
      </c>
      <c r="D3" s="391"/>
      <c r="E3" s="391"/>
      <c r="F3" s="391"/>
      <c r="G3" s="391"/>
      <c r="H3" s="391"/>
      <c r="I3" s="391"/>
      <c r="J3" s="391"/>
      <c r="K3" s="391"/>
      <c r="L3" s="391"/>
      <c r="M3" s="392"/>
    </row>
    <row r="4" spans="1:13" s="1" customFormat="1" ht="11.25" customHeight="1">
      <c r="A4" s="101"/>
      <c r="C4" s="393"/>
      <c r="D4" s="394"/>
      <c r="E4" s="394"/>
      <c r="F4" s="394"/>
      <c r="G4" s="394"/>
      <c r="H4" s="394"/>
      <c r="I4" s="394"/>
      <c r="J4" s="394"/>
      <c r="K4" s="394"/>
      <c r="L4" s="394"/>
      <c r="M4" s="395"/>
    </row>
    <row r="5" spans="1:13" s="1" customFormat="1" ht="11.25" customHeight="1">
      <c r="A5" s="101"/>
      <c r="C5" s="393"/>
      <c r="D5" s="394"/>
      <c r="E5" s="394"/>
      <c r="F5" s="394"/>
      <c r="G5" s="394"/>
      <c r="H5" s="394"/>
      <c r="I5" s="394"/>
      <c r="J5" s="394"/>
      <c r="K5" s="394"/>
      <c r="L5" s="394"/>
      <c r="M5" s="395"/>
    </row>
    <row r="6" spans="1:13" s="1" customFormat="1" ht="11.25" customHeight="1">
      <c r="A6" s="101"/>
      <c r="C6" s="393"/>
      <c r="D6" s="394"/>
      <c r="E6" s="394"/>
      <c r="F6" s="394"/>
      <c r="G6" s="394"/>
      <c r="H6" s="394"/>
      <c r="I6" s="394"/>
      <c r="J6" s="394"/>
      <c r="K6" s="394"/>
      <c r="L6" s="394"/>
      <c r="M6" s="395"/>
    </row>
    <row r="7" spans="1:13" s="1" customFormat="1" ht="11.25" customHeight="1" thickBot="1">
      <c r="A7" s="101"/>
      <c r="C7" s="396"/>
      <c r="D7" s="397"/>
      <c r="E7" s="397"/>
      <c r="F7" s="397"/>
      <c r="G7" s="397"/>
      <c r="H7" s="397"/>
      <c r="I7" s="397"/>
      <c r="J7" s="397"/>
      <c r="K7" s="397"/>
      <c r="L7" s="397"/>
      <c r="M7" s="398"/>
    </row>
    <row r="8" spans="1:13" s="1" customFormat="1">
      <c r="A8" s="87"/>
      <c r="C8"/>
      <c r="H8"/>
    </row>
    <row r="10" spans="1:13" ht="15.75" customHeight="1">
      <c r="B10"/>
      <c r="H10" s="130" t="s">
        <v>149</v>
      </c>
      <c r="I10" s="130"/>
      <c r="J10" s="130"/>
      <c r="K10" s="130"/>
      <c r="L10" s="130"/>
      <c r="M10" s="130"/>
    </row>
    <row r="11" spans="1:13" ht="22.5" customHeight="1">
      <c r="B11"/>
      <c r="H11" s="134">
        <f>_xlfn.NUMBERVALUE(YPL1)</f>
        <v>2026</v>
      </c>
      <c r="I11" s="134">
        <f>H11+1</f>
        <v>2027</v>
      </c>
      <c r="J11" s="135">
        <f>I11+1</f>
        <v>2028</v>
      </c>
      <c r="K11" s="134">
        <f>J11+1</f>
        <v>2029</v>
      </c>
      <c r="L11" s="135">
        <f>K11+1</f>
        <v>2030</v>
      </c>
      <c r="M11" s="135">
        <f>L11+1</f>
        <v>2031</v>
      </c>
    </row>
    <row r="12" spans="1:13" ht="2.25" customHeight="1">
      <c r="I12" s="10"/>
      <c r="K12" s="10"/>
    </row>
    <row r="13" spans="1:13" s="78" customFormat="1" ht="15.75" customHeight="1">
      <c r="B13" s="270" t="s">
        <v>73</v>
      </c>
      <c r="H13" s="131" t="s">
        <v>214</v>
      </c>
      <c r="I13" s="131"/>
      <c r="J13" s="131"/>
      <c r="K13" s="131"/>
      <c r="L13" s="131"/>
      <c r="M13" s="131"/>
    </row>
    <row r="14" spans="1:13" ht="12.95" customHeight="1">
      <c r="B14" s="78" t="s">
        <v>265</v>
      </c>
      <c r="H14" s="277">
        <f>CPC!H20</f>
        <v>0</v>
      </c>
      <c r="I14" s="277">
        <f>CPC!I20</f>
        <v>0</v>
      </c>
      <c r="J14" s="277">
        <f>CPC!J20</f>
        <v>0</v>
      </c>
      <c r="K14" s="277">
        <f>CPC!K20</f>
        <v>0</v>
      </c>
      <c r="L14" s="277">
        <f>CPC!L20</f>
        <v>0</v>
      </c>
      <c r="M14" s="277">
        <f>CPC!M20</f>
        <v>0</v>
      </c>
    </row>
    <row r="15" spans="1:13" ht="12.95" customHeight="1">
      <c r="B15" s="78" t="s">
        <v>266</v>
      </c>
      <c r="H15" s="277">
        <f>SUM(CPC!H20,CPC!H21,-CPC!H31,-CPC!H35)</f>
        <v>0</v>
      </c>
      <c r="I15" s="277">
        <f>SUM(CPC!I20,CPC!I21,-CPC!I31,-CPC!I35)</f>
        <v>0</v>
      </c>
      <c r="J15" s="277">
        <f>SUM(CPC!J20,CPC!J21,-CPC!J31,-CPC!J35)</f>
        <v>0</v>
      </c>
      <c r="K15" s="277">
        <f>SUM(CPC!K20,CPC!K21,-CPC!K31,-CPC!K35)</f>
        <v>0</v>
      </c>
      <c r="L15" s="277">
        <f>SUM(CPC!L20,CPC!L21,-CPC!L31,-CPC!L35)</f>
        <v>0</v>
      </c>
      <c r="M15" s="277">
        <f>SUM(CPC!M20,CPC!M21,-CPC!M31,-CPC!M35)</f>
        <v>0</v>
      </c>
    </row>
    <row r="16" spans="1:13" ht="12.95" customHeight="1">
      <c r="B16" s="78" t="s">
        <v>267</v>
      </c>
      <c r="H16" s="277">
        <f>SUM(CPC!H48,CPC!H44)</f>
        <v>0</v>
      </c>
      <c r="I16" s="277">
        <f>SUM(CPC!I48,CPC!I44)</f>
        <v>0</v>
      </c>
      <c r="J16" s="277">
        <f>SUM(CPC!J48,CPC!J44)</f>
        <v>0</v>
      </c>
      <c r="K16" s="277">
        <f>SUM(CPC!K48,CPC!K44)</f>
        <v>0</v>
      </c>
      <c r="L16" s="277">
        <f>SUM(CPC!L48,CPC!L44)</f>
        <v>0</v>
      </c>
      <c r="M16" s="277">
        <f>SUM(CPC!M48,CPC!M44)</f>
        <v>0</v>
      </c>
    </row>
    <row r="17" spans="1:14" ht="12.95" customHeight="1">
      <c r="B17" s="78" t="s">
        <v>268</v>
      </c>
      <c r="H17" s="280">
        <f>IFERROR(CPC!H42/CPC!H20, 0)</f>
        <v>0</v>
      </c>
      <c r="I17" s="280">
        <f>IFERROR(CPC!I42/CPC!I20, 0)</f>
        <v>0</v>
      </c>
      <c r="J17" s="280">
        <f>IFERROR(CPC!J42/CPC!J20, 0)</f>
        <v>0</v>
      </c>
      <c r="K17" s="280">
        <f>IFERROR(CPC!K42/CPC!K20, 0)</f>
        <v>0</v>
      </c>
      <c r="L17" s="280">
        <f>IFERROR(CPC!L42/CPC!L20, 0)</f>
        <v>0</v>
      </c>
      <c r="M17" s="280">
        <f>IFERROR(CPC!M42/CPC!M20, 0)</f>
        <v>0</v>
      </c>
    </row>
    <row r="18" spans="1:14" ht="3.75" customHeight="1">
      <c r="B18" s="78"/>
    </row>
    <row r="19" spans="1:14" s="78" customFormat="1" ht="15.75" customHeight="1">
      <c r="B19" s="270" t="s">
        <v>77</v>
      </c>
      <c r="H19" s="131" t="s">
        <v>214</v>
      </c>
      <c r="I19" s="131"/>
      <c r="J19" s="131"/>
      <c r="K19" s="131"/>
      <c r="L19" s="131"/>
      <c r="M19" s="131"/>
    </row>
    <row r="20" spans="1:14" ht="12.95" customHeight="1">
      <c r="B20" s="276" t="s">
        <v>20</v>
      </c>
      <c r="H20" s="277">
        <f>Bilan!H64</f>
        <v>0</v>
      </c>
      <c r="I20" s="277">
        <f>Bilan!I64</f>
        <v>0</v>
      </c>
      <c r="J20" s="277">
        <f>Bilan!J64</f>
        <v>0</v>
      </c>
      <c r="K20" s="277">
        <f>Bilan!K64</f>
        <v>0</v>
      </c>
      <c r="L20" s="277">
        <f>Bilan!L64</f>
        <v>0</v>
      </c>
      <c r="M20" s="277">
        <f>Bilan!M64</f>
        <v>0</v>
      </c>
    </row>
    <row r="21" spans="1:14" ht="12.95" customHeight="1">
      <c r="B21" s="276" t="s">
        <v>60</v>
      </c>
      <c r="H21" s="277">
        <f>Bilan!H58+Bilan!H61+Bilan!H64</f>
        <v>0</v>
      </c>
      <c r="I21" s="277">
        <f>Bilan!I58+Bilan!I61+Bilan!I64</f>
        <v>0</v>
      </c>
      <c r="J21" s="277">
        <f>Bilan!J58+Bilan!J61+Bilan!J64</f>
        <v>0</v>
      </c>
      <c r="K21" s="277">
        <f>Bilan!K58+Bilan!K61+Bilan!K64</f>
        <v>0</v>
      </c>
      <c r="L21" s="277">
        <f>Bilan!L58+Bilan!L61+Bilan!L64</f>
        <v>0</v>
      </c>
      <c r="M21" s="277">
        <f>Bilan!M58+Bilan!M61+Bilan!M64</f>
        <v>0</v>
      </c>
    </row>
    <row r="22" spans="1:14" s="4" customFormat="1" ht="12.95" customHeight="1">
      <c r="B22" s="204" t="s">
        <v>264</v>
      </c>
      <c r="C22" s="223"/>
      <c r="D22" s="223"/>
      <c r="E22" s="223"/>
      <c r="F22" s="223"/>
      <c r="G22" s="223"/>
      <c r="H22" s="278">
        <f>IFERROR(+H20/H21, 0)</f>
        <v>0</v>
      </c>
      <c r="I22" s="278">
        <f t="shared" ref="I22:M22" si="0">IFERROR(+I20/I21, 0)</f>
        <v>0</v>
      </c>
      <c r="J22" s="278">
        <f t="shared" si="0"/>
        <v>0</v>
      </c>
      <c r="K22" s="278">
        <f t="shared" si="0"/>
        <v>0</v>
      </c>
      <c r="L22" s="278">
        <f t="shared" si="0"/>
        <v>0</v>
      </c>
      <c r="M22" s="278">
        <f t="shared" si="0"/>
        <v>0</v>
      </c>
    </row>
    <row r="23" spans="1:14" s="4" customFormat="1" ht="12.95" customHeight="1">
      <c r="B23" s="276" t="s">
        <v>63</v>
      </c>
      <c r="C23"/>
      <c r="D23"/>
      <c r="E23"/>
      <c r="F23"/>
      <c r="G23"/>
      <c r="H23" s="277">
        <f>+Bilan!H68-Bilan!H27</f>
        <v>0</v>
      </c>
      <c r="I23" s="277">
        <f>+Bilan!I68-Bilan!I27</f>
        <v>0</v>
      </c>
      <c r="J23" s="277">
        <f>+Bilan!J68-Bilan!J27</f>
        <v>0</v>
      </c>
      <c r="K23" s="277">
        <f>+Bilan!K68-Bilan!K27</f>
        <v>0</v>
      </c>
      <c r="L23" s="277">
        <f>+Bilan!L68-Bilan!L27</f>
        <v>0</v>
      </c>
      <c r="M23" s="277">
        <f>+Bilan!M68-Bilan!M27</f>
        <v>0</v>
      </c>
    </row>
    <row r="24" spans="1:14" s="4" customFormat="1" ht="12.95" customHeight="1">
      <c r="B24" s="276" t="s">
        <v>81</v>
      </c>
      <c r="C24"/>
      <c r="D24"/>
      <c r="E24"/>
      <c r="F24"/>
      <c r="G24"/>
      <c r="H24" s="277">
        <f>Bilan!H43-Bilan!H78</f>
        <v>0</v>
      </c>
      <c r="I24" s="277">
        <f>Bilan!I43-Bilan!I78</f>
        <v>0</v>
      </c>
      <c r="J24" s="277">
        <f>Bilan!J43-Bilan!J78</f>
        <v>0</v>
      </c>
      <c r="K24" s="277">
        <f>Bilan!K43-Bilan!K78</f>
        <v>0</v>
      </c>
      <c r="L24" s="277">
        <f>Bilan!L43-Bilan!L78</f>
        <v>0</v>
      </c>
      <c r="M24" s="277">
        <f>Bilan!M43-Bilan!M78</f>
        <v>0</v>
      </c>
    </row>
    <row r="25" spans="1:14" s="4" customFormat="1" ht="12.95" customHeight="1">
      <c r="B25" s="204" t="s">
        <v>271</v>
      </c>
      <c r="C25" s="223"/>
      <c r="D25" s="223"/>
      <c r="E25" s="223"/>
      <c r="F25" s="223"/>
      <c r="G25" s="223"/>
      <c r="H25" s="279">
        <f>IFERROR(H23/H24, 0)</f>
        <v>0</v>
      </c>
      <c r="I25" s="279">
        <f t="shared" ref="I25:M25" si="1">IFERROR(I23/I24, 0)</f>
        <v>0</v>
      </c>
      <c r="J25" s="279">
        <f t="shared" si="1"/>
        <v>0</v>
      </c>
      <c r="K25" s="279">
        <f t="shared" si="1"/>
        <v>0</v>
      </c>
      <c r="L25" s="279">
        <f t="shared" si="1"/>
        <v>0</v>
      </c>
      <c r="M25" s="279">
        <f t="shared" si="1"/>
        <v>0</v>
      </c>
    </row>
    <row r="26" spans="1:14" s="4" customFormat="1" ht="3.75" customHeight="1">
      <c r="A26" s="5"/>
      <c r="B26" s="78"/>
      <c r="C26"/>
      <c r="D26"/>
      <c r="E26"/>
      <c r="F26"/>
      <c r="G26"/>
      <c r="H26" s="40"/>
      <c r="I26" s="40"/>
      <c r="J26" s="40"/>
      <c r="K26" s="40"/>
      <c r="L26" s="40"/>
    </row>
    <row r="27" spans="1:14" s="78" customFormat="1" ht="15.75" customHeight="1">
      <c r="B27" s="270" t="s">
        <v>61</v>
      </c>
      <c r="H27" s="131" t="s">
        <v>214</v>
      </c>
      <c r="I27" s="131"/>
      <c r="J27" s="131"/>
      <c r="K27" s="131"/>
      <c r="L27" s="131"/>
      <c r="M27" s="131"/>
    </row>
    <row r="28" spans="1:14" ht="12.95" customHeight="1">
      <c r="B28" s="78" t="s">
        <v>78</v>
      </c>
      <c r="H28" s="280">
        <f>IFERROR(SUM(CPC!H48,CPC!H44)/CPC!H20, 0)</f>
        <v>0</v>
      </c>
      <c r="I28" s="280">
        <f>IFERROR(SUM(CPC!I48,CPC!I44)/CPC!I20, 0)</f>
        <v>0</v>
      </c>
      <c r="J28" s="280">
        <f>IFERROR(SUM(CPC!J48,CPC!J44)/CPC!J20, 0)</f>
        <v>0</v>
      </c>
      <c r="K28" s="280">
        <f>IFERROR(SUM(CPC!K48,CPC!K44)/CPC!K20, 0)</f>
        <v>0</v>
      </c>
      <c r="L28" s="280">
        <f>IFERROR(SUM(CPC!L48,CPC!L44)/CPC!L20, 0)</f>
        <v>0</v>
      </c>
      <c r="M28" s="280">
        <f>IFERROR(SUM(CPC!M48,CPC!M44)/CPC!M20, 0)</f>
        <v>0</v>
      </c>
      <c r="N28" s="4"/>
    </row>
    <row r="29" spans="1:14" ht="12.95" customHeight="1">
      <c r="B29" s="78" t="s">
        <v>66</v>
      </c>
      <c r="H29" s="280">
        <f>IFERROR(SUM(CPC!H65)/CPC!H20, 0)</f>
        <v>0</v>
      </c>
      <c r="I29" s="280">
        <f>IFERROR(SUM(CPC!I65)/CPC!I20, 0)</f>
        <v>0</v>
      </c>
      <c r="J29" s="280">
        <f>IFERROR(SUM(CPC!J65)/CPC!J20, 0)</f>
        <v>0</v>
      </c>
      <c r="K29" s="280">
        <f>IFERROR(SUM(CPC!K65)/CPC!K20, 0)</f>
        <v>0</v>
      </c>
      <c r="L29" s="280">
        <f>IFERROR(SUM(CPC!L65)/CPC!L20, 0)</f>
        <v>0</v>
      </c>
      <c r="M29" s="280">
        <f>IFERROR(SUM(CPC!M65)/CPC!M20, 0)</f>
        <v>0</v>
      </c>
      <c r="N29" s="4"/>
    </row>
    <row r="30" spans="1:14" s="4" customFormat="1" ht="3.75" customHeight="1">
      <c r="A30" s="5"/>
      <c r="B30" s="78"/>
      <c r="C30"/>
      <c r="D30"/>
      <c r="E30"/>
      <c r="F30"/>
      <c r="G30"/>
      <c r="H30" s="40"/>
      <c r="I30" s="40"/>
      <c r="J30" s="40"/>
      <c r="K30" s="40"/>
      <c r="L30" s="40"/>
    </row>
    <row r="31" spans="1:14" s="78" customFormat="1" ht="15.75" customHeight="1">
      <c r="B31" s="270" t="s">
        <v>79</v>
      </c>
      <c r="H31" s="131" t="s">
        <v>214</v>
      </c>
      <c r="I31" s="131"/>
      <c r="J31" s="131"/>
      <c r="K31" s="131"/>
      <c r="L31" s="131"/>
      <c r="M31" s="131"/>
    </row>
    <row r="32" spans="1:14" s="4" customFormat="1" ht="12.95" customHeight="1">
      <c r="A32" s="5"/>
      <c r="B32" s="78" t="s">
        <v>80</v>
      </c>
      <c r="C32"/>
      <c r="D32"/>
      <c r="E32"/>
      <c r="F32"/>
      <c r="G32"/>
      <c r="H32" s="277">
        <f>+H23-H24</f>
        <v>0</v>
      </c>
      <c r="I32" s="277">
        <f t="shared" ref="I32:M32" si="2">+I23-I24</f>
        <v>0</v>
      </c>
      <c r="J32" s="277">
        <f t="shared" si="2"/>
        <v>0</v>
      </c>
      <c r="K32" s="277">
        <f t="shared" si="2"/>
        <v>0</v>
      </c>
      <c r="L32" s="277">
        <f t="shared" si="2"/>
        <v>0</v>
      </c>
      <c r="M32" s="277">
        <f t="shared" si="2"/>
        <v>0</v>
      </c>
    </row>
    <row r="33" spans="1:14" s="4" customFormat="1" ht="12.95" customHeight="1">
      <c r="A33" s="5"/>
      <c r="B33" s="78" t="s">
        <v>290</v>
      </c>
      <c r="C33"/>
      <c r="D33"/>
      <c r="E33"/>
      <c r="F33"/>
      <c r="G33"/>
      <c r="H33" s="281">
        <f>IFERROR(Bilan!H34*365/(CPC!H20*1.2), 0)</f>
        <v>0</v>
      </c>
      <c r="I33" s="281">
        <f>IFERROR(Bilan!I34*365/(CPC!I20*1.2), 0)</f>
        <v>0</v>
      </c>
      <c r="J33" s="281">
        <f>IFERROR(Bilan!J34*365/(CPC!J20*1.2), 0)</f>
        <v>0</v>
      </c>
      <c r="K33" s="281">
        <f>IFERROR(Bilan!K34*365/(CPC!K20*1.2), 0)</f>
        <v>0</v>
      </c>
      <c r="L33" s="281">
        <f>IFERROR(Bilan!L34*365/(CPC!L20*1.2), 0)</f>
        <v>0</v>
      </c>
      <c r="M33" s="281">
        <f>IFERROR(Bilan!M34*365/(CPC!M20*1.2), 0)</f>
        <v>0</v>
      </c>
    </row>
    <row r="34" spans="1:14" s="4" customFormat="1" ht="12.95" customHeight="1">
      <c r="A34" s="5"/>
      <c r="B34" s="78" t="s">
        <v>64</v>
      </c>
      <c r="C34"/>
      <c r="D34"/>
      <c r="E34"/>
      <c r="F34"/>
      <c r="G34"/>
      <c r="H34" s="281">
        <f>IFERROR(SUM(Bilan!H36,-Bilan!H71)*365/(CPC!H20*1.2), 0)</f>
        <v>0</v>
      </c>
      <c r="I34" s="281">
        <f>IFERROR(SUM(Bilan!I36,-Bilan!I71)*365/(CPC!I20*1.2), 0)</f>
        <v>0</v>
      </c>
      <c r="J34" s="281">
        <f>IFERROR(SUM(Bilan!J36,-Bilan!J71)*365/(CPC!J20*1.2), 0)</f>
        <v>0</v>
      </c>
      <c r="K34" s="281">
        <f>IFERROR(SUM(Bilan!K36,-Bilan!K71)*365/(CPC!K20*1.2), 0)</f>
        <v>0</v>
      </c>
      <c r="L34" s="281">
        <f>IFERROR(SUM(Bilan!L36,-Bilan!L71)*365/(CPC!L20*1.2), 0)</f>
        <v>0</v>
      </c>
      <c r="M34" s="281">
        <f>IFERROR(SUM(Bilan!M36,-Bilan!M71)*365/(CPC!M20*1.2), 0)</f>
        <v>0</v>
      </c>
    </row>
    <row r="35" spans="1:14" s="4" customFormat="1" ht="12.95" customHeight="1">
      <c r="A35" s="5"/>
      <c r="B35" s="78" t="s">
        <v>333</v>
      </c>
      <c r="C35"/>
      <c r="D35"/>
      <c r="E35"/>
      <c r="F35"/>
      <c r="G35"/>
      <c r="H35" s="281">
        <f>IFERROR(SUM(Bilan!H70,-Bilan!H35)*365/(SUM(,CPC!H31,CPC!H35)*1.2), 0)</f>
        <v>0</v>
      </c>
      <c r="I35" s="281">
        <f>IFERROR(SUM(Bilan!I70,-Bilan!I35)*365/(SUM(,CPC!I31,CPC!I35)*1.2), 0)</f>
        <v>0</v>
      </c>
      <c r="J35" s="281">
        <f>IFERROR(SUM(Bilan!J70,-Bilan!J35)*365/(SUM(,CPC!J31,CPC!J35)*1.2), 0)</f>
        <v>0</v>
      </c>
      <c r="K35" s="281">
        <f>IFERROR(SUM(Bilan!K70,-Bilan!K35)*365/(SUM(,CPC!K31,CPC!K35)*1.2), 0)</f>
        <v>0</v>
      </c>
      <c r="L35" s="281">
        <f>IFERROR(SUM(Bilan!L70,-Bilan!L35)*365/(SUM(,CPC!L31,CPC!L35)*1.2), 0)</f>
        <v>0</v>
      </c>
      <c r="M35" s="281">
        <f>IFERROR(SUM(Bilan!M70,-Bilan!M35)*365/(SUM(,CPC!M31,CPC!M35)*1.2), 0)</f>
        <v>0</v>
      </c>
    </row>
    <row r="36" spans="1:14" ht="7.5" customHeight="1">
      <c r="H36" s="40"/>
      <c r="I36" s="40"/>
      <c r="J36" s="40"/>
      <c r="K36" s="40"/>
      <c r="L36" s="40"/>
      <c r="N36" s="4"/>
    </row>
    <row r="41" spans="1:14" ht="10.5" customHeight="1">
      <c r="H41" s="39"/>
      <c r="I41" s="39"/>
      <c r="J41" s="39"/>
      <c r="K41" s="39"/>
      <c r="L41" s="39"/>
    </row>
  </sheetData>
  <sheetProtection algorithmName="SHA-512" hashValue="eJoYiQ0vGpSvN/2Ezy7CV5/jMdjMysPeiWtRJJ0TTHKBM4Wn7kEZHoyhlEVi+t8QGPS0jZl3564HB7BX/kPUJg==" saltValue="KyhJPggnb/nZ3WzjehluGQ==" spinCount="100000" sheet="1" objects="1" scenarios="1"/>
  <mergeCells count="1">
    <mergeCell ref="C3:M7"/>
  </mergeCells>
  <conditionalFormatting sqref="A3:A7">
    <cfRule type="containsText" dxfId="19" priority="1" operator="containsText" text="Déséquilibré">
      <formula>NOT(ISERROR(SEARCH("Déséquilibré",A3)))</formula>
    </cfRule>
  </conditionalFormatting>
  <printOptions horizontalCentered="1"/>
  <pageMargins left="0.70866141732283472" right="0.70866141732283472" top="0.74803149606299213" bottom="0.74803149606299213" header="0.31496062992125984" footer="0.31496062992125984"/>
  <pageSetup paperSize="9" scale="84"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2AF3C-1FF7-465E-ADA3-D8C03C278F4E}">
  <sheetPr>
    <tabColor theme="1"/>
    <pageSetUpPr fitToPage="1"/>
  </sheetPr>
  <dimension ref="A1:O44"/>
  <sheetViews>
    <sheetView showGridLines="0" topLeftCell="A7" zoomScaleSheetLayoutView="90" workbookViewId="0">
      <selection activeCell="H14" sqref="H14"/>
    </sheetView>
  </sheetViews>
  <sheetFormatPr baseColWidth="10" defaultColWidth="11.42578125" defaultRowHeight="12.75" outlineLevelCol="1"/>
  <cols>
    <col min="1" max="1" width="11.42578125" style="37"/>
    <col min="2" max="2" width="47.85546875" style="37" customWidth="1"/>
    <col min="3" max="3" width="1" customWidth="1"/>
    <col min="4" max="6" width="9.7109375" style="37" hidden="1" customWidth="1" outlineLevel="1"/>
    <col min="7" max="7" width="1" hidden="1" customWidth="1" outlineLevel="1"/>
    <col min="8" max="8" width="10.140625" style="37" customWidth="1" collapsed="1"/>
    <col min="9" max="14" width="10.140625" style="37" customWidth="1"/>
    <col min="15" max="16384" width="11.42578125" style="37"/>
  </cols>
  <sheetData>
    <row r="1" spans="1:14" s="1" customFormat="1" ht="15.75" customHeight="1">
      <c r="A1" s="81" t="str">
        <f>Couverture!G20</f>
        <v>MaSociété</v>
      </c>
      <c r="C1"/>
      <c r="G1"/>
    </row>
    <row r="2" spans="1:14" s="1" customFormat="1">
      <c r="A2" s="87" t="str">
        <f ca="1">IFERROR(MID(CELL("filename",A2),FIND("]",CELL("filename",A2))+1,255),"&lt; - &gt;")</f>
        <v>TFT</v>
      </c>
      <c r="C2"/>
      <c r="G2"/>
    </row>
    <row r="3" spans="1:14" s="1" customFormat="1" ht="11.25" customHeight="1">
      <c r="A3" s="101"/>
      <c r="C3"/>
      <c r="G3"/>
    </row>
    <row r="4" spans="1:14" s="1" customFormat="1" ht="11.25" customHeight="1" thickBot="1">
      <c r="A4" s="101"/>
      <c r="C4"/>
      <c r="G4"/>
    </row>
    <row r="5" spans="1:14" s="1" customFormat="1" ht="11.25" customHeight="1">
      <c r="A5" s="101"/>
      <c r="B5" s="390" t="s">
        <v>283</v>
      </c>
      <c r="C5" s="391"/>
      <c r="D5" s="391"/>
      <c r="E5" s="391"/>
      <c r="F5" s="391"/>
      <c r="G5" s="391"/>
      <c r="H5" s="391"/>
      <c r="I5" s="391"/>
      <c r="J5" s="391"/>
      <c r="K5" s="391"/>
      <c r="L5" s="391"/>
      <c r="M5" s="392"/>
    </row>
    <row r="6" spans="1:14" s="1" customFormat="1" ht="11.25" customHeight="1">
      <c r="A6" s="101"/>
      <c r="B6" s="393"/>
      <c r="C6" s="394"/>
      <c r="D6" s="394"/>
      <c r="E6" s="394"/>
      <c r="F6" s="394"/>
      <c r="G6" s="394"/>
      <c r="H6" s="394"/>
      <c r="I6" s="394"/>
      <c r="J6" s="394"/>
      <c r="K6" s="394"/>
      <c r="L6" s="394"/>
      <c r="M6" s="395"/>
    </row>
    <row r="7" spans="1:14" s="1" customFormat="1" ht="11.25" customHeight="1">
      <c r="A7" s="101"/>
      <c r="B7" s="393"/>
      <c r="C7" s="394"/>
      <c r="D7" s="394"/>
      <c r="E7" s="394"/>
      <c r="F7" s="394"/>
      <c r="G7" s="394"/>
      <c r="H7" s="394"/>
      <c r="I7" s="394"/>
      <c r="J7" s="394"/>
      <c r="K7" s="394"/>
      <c r="L7" s="394"/>
      <c r="M7" s="395"/>
    </row>
    <row r="8" spans="1:14" s="1" customFormat="1" ht="11.25" customHeight="1">
      <c r="A8" s="101"/>
      <c r="B8" s="393"/>
      <c r="C8" s="394"/>
      <c r="D8" s="394"/>
      <c r="E8" s="394"/>
      <c r="F8" s="394"/>
      <c r="G8" s="394"/>
      <c r="H8" s="394"/>
      <c r="I8" s="394"/>
      <c r="J8" s="394"/>
      <c r="K8" s="394"/>
      <c r="L8" s="394"/>
      <c r="M8" s="395"/>
    </row>
    <row r="9" spans="1:14" s="1" customFormat="1" ht="11.25" customHeight="1" thickBot="1">
      <c r="A9" s="101"/>
      <c r="B9" s="396"/>
      <c r="C9" s="397"/>
      <c r="D9" s="397"/>
      <c r="E9" s="397"/>
      <c r="F9" s="397"/>
      <c r="G9" s="397"/>
      <c r="H9" s="397"/>
      <c r="I9" s="397"/>
      <c r="J9" s="397"/>
      <c r="K9" s="397"/>
      <c r="L9" s="397"/>
      <c r="M9" s="398"/>
    </row>
    <row r="10" spans="1:14" s="1" customFormat="1">
      <c r="A10" s="87"/>
      <c r="C10"/>
      <c r="G10"/>
    </row>
    <row r="11" spans="1:14" s="3" customFormat="1" ht="15.75" customHeight="1">
      <c r="B11" s="131"/>
      <c r="C11"/>
      <c r="D11" s="129" t="str">
        <f>"Période historique"&amp;IF(Synthèse!D18="Création"," - Non applicable","")</f>
        <v>Période historique - Non applicable</v>
      </c>
      <c r="E11" s="130"/>
      <c r="F11" s="130"/>
      <c r="G11"/>
      <c r="H11" s="130" t="s">
        <v>149</v>
      </c>
      <c r="I11" s="130"/>
      <c r="J11" s="130"/>
      <c r="K11" s="130"/>
      <c r="L11" s="130"/>
      <c r="M11" s="130"/>
    </row>
    <row r="12" spans="1:14" s="3" customFormat="1" ht="22.5" customHeight="1">
      <c r="B12" s="102" t="s">
        <v>174</v>
      </c>
      <c r="C12"/>
      <c r="D12" s="132">
        <f>_xlfn.NUMBERVALUE(YPL1)-3</f>
        <v>2023</v>
      </c>
      <c r="E12" s="132">
        <f>D12+1</f>
        <v>2024</v>
      </c>
      <c r="F12" s="133">
        <f>E12+1</f>
        <v>2025</v>
      </c>
      <c r="G12"/>
      <c r="H12" s="134">
        <f>_xlfn.NUMBERVALUE(YPL1)</f>
        <v>2026</v>
      </c>
      <c r="I12" s="134">
        <f>H12+1</f>
        <v>2027</v>
      </c>
      <c r="J12" s="135">
        <f>I12+1</f>
        <v>2028</v>
      </c>
      <c r="K12" s="134">
        <f>J12+1</f>
        <v>2029</v>
      </c>
      <c r="L12" s="135">
        <f>K12+1</f>
        <v>2030</v>
      </c>
      <c r="M12" s="135">
        <f>L12+1</f>
        <v>2031</v>
      </c>
    </row>
    <row r="13" spans="1:14" ht="2.25" customHeight="1">
      <c r="B13" s="97"/>
      <c r="D13" s="89"/>
      <c r="E13" s="89"/>
      <c r="F13" s="89"/>
      <c r="H13" s="89"/>
      <c r="I13" s="89"/>
      <c r="J13" s="89"/>
      <c r="K13" s="89"/>
      <c r="L13" s="89"/>
      <c r="M13" s="89"/>
      <c r="N13" s="3"/>
    </row>
    <row r="14" spans="1:14" ht="12.95" customHeight="1">
      <c r="B14" s="160" t="s">
        <v>176</v>
      </c>
      <c r="D14" s="89"/>
      <c r="E14" s="89"/>
      <c r="F14" s="89"/>
      <c r="H14" s="171">
        <f>CPC!H80</f>
        <v>0</v>
      </c>
      <c r="I14" s="171">
        <f>CPC!I80</f>
        <v>0</v>
      </c>
      <c r="J14" s="171">
        <f>CPC!J80</f>
        <v>0</v>
      </c>
      <c r="K14" s="171">
        <f>CPC!K80</f>
        <v>0</v>
      </c>
      <c r="L14" s="171">
        <f>CPC!L80</f>
        <v>0</v>
      </c>
      <c r="M14" s="171">
        <f>CPC!M80</f>
        <v>0</v>
      </c>
      <c r="N14" s="3"/>
    </row>
    <row r="15" spans="1:14" ht="12.95" customHeight="1">
      <c r="B15" s="160" t="s">
        <v>186</v>
      </c>
      <c r="D15" s="89"/>
      <c r="E15" s="89"/>
      <c r="F15" s="89"/>
      <c r="H15" s="171">
        <f>SUM(((Bilan!H43-Bilan!H37)-(Bilan!H78-Bilan!H72)))-SUM(((Bilan!F43-Bilan!F37)-(Bilan!F78-Bilan!F72)))</f>
        <v>0</v>
      </c>
      <c r="I15" s="171">
        <f>SUM(((Bilan!I43-Bilan!I37)-(Bilan!I78-Bilan!I72)))-SUM(((Bilan!H43-Bilan!H37)-(Bilan!H78-Bilan!H72)))</f>
        <v>0</v>
      </c>
      <c r="J15" s="171">
        <f>SUM(((Bilan!J43-Bilan!J37)-(Bilan!J78-Bilan!J72)))-SUM(((Bilan!I43-Bilan!I37)-(Bilan!I78-Bilan!I72)))</f>
        <v>0</v>
      </c>
      <c r="K15" s="171">
        <f>SUM(((Bilan!K43-Bilan!K37)-(Bilan!K78-Bilan!K72)))-SUM(((Bilan!J43-Bilan!J37)-(Bilan!J78-Bilan!J72)))</f>
        <v>0</v>
      </c>
      <c r="L15" s="171">
        <f>SUM(((Bilan!L43-Bilan!L37)-(Bilan!L78-Bilan!L72)))-SUM(((Bilan!K43-Bilan!K37)-(Bilan!K78-Bilan!K72)))</f>
        <v>0</v>
      </c>
      <c r="M15" s="171">
        <f>SUM(((Bilan!M43-Bilan!M37)-(Bilan!M78-Bilan!M72)))-SUM(((Bilan!L43-Bilan!L37)-(Bilan!L78-Bilan!L72)))</f>
        <v>0</v>
      </c>
      <c r="N15" s="3"/>
    </row>
    <row r="16" spans="1:14" ht="2.25" customHeight="1">
      <c r="B16" s="160"/>
      <c r="D16" s="89"/>
      <c r="E16" s="89"/>
      <c r="F16" s="89"/>
      <c r="H16" s="162"/>
      <c r="I16" s="162"/>
      <c r="J16" s="162"/>
      <c r="K16" s="162"/>
      <c r="L16" s="162"/>
      <c r="M16" s="162"/>
      <c r="N16" s="3"/>
    </row>
    <row r="17" spans="1:15" ht="12.95" customHeight="1">
      <c r="B17" s="122" t="s">
        <v>181</v>
      </c>
      <c r="D17" s="121"/>
      <c r="E17" s="121"/>
      <c r="F17" s="121"/>
      <c r="H17" s="121">
        <f t="shared" ref="H17:M17" si="0">H14-H15</f>
        <v>0</v>
      </c>
      <c r="I17" s="121">
        <f t="shared" si="0"/>
        <v>0</v>
      </c>
      <c r="J17" s="121">
        <f t="shared" si="0"/>
        <v>0</v>
      </c>
      <c r="K17" s="121">
        <f t="shared" si="0"/>
        <v>0</v>
      </c>
      <c r="L17" s="121">
        <f t="shared" si="0"/>
        <v>0</v>
      </c>
      <c r="M17" s="121">
        <f t="shared" si="0"/>
        <v>0</v>
      </c>
      <c r="N17" s="3"/>
    </row>
    <row r="18" spans="1:15" ht="2.1" customHeight="1">
      <c r="B18" s="155"/>
      <c r="D18" s="89"/>
      <c r="E18" s="89"/>
      <c r="F18" s="89"/>
      <c r="H18" s="90"/>
      <c r="I18" s="90"/>
      <c r="J18" s="90"/>
      <c r="K18" s="90"/>
      <c r="L18" s="90"/>
      <c r="M18" s="90"/>
      <c r="N18" s="3"/>
    </row>
    <row r="19" spans="1:15" ht="12.95" customHeight="1">
      <c r="B19" s="160" t="s">
        <v>177</v>
      </c>
      <c r="D19" s="12"/>
      <c r="E19" s="12"/>
      <c r="F19" s="12"/>
      <c r="H19" s="171">
        <f>+'Synthèse du PI'!E25</f>
        <v>0</v>
      </c>
      <c r="I19" s="171">
        <f>+'Synthèse du PI'!F25</f>
        <v>0</v>
      </c>
      <c r="J19" s="171">
        <f>+'Synthèse du PI'!G25</f>
        <v>0</v>
      </c>
      <c r="K19" s="171">
        <f>+'Synthèse du PI'!H25</f>
        <v>0</v>
      </c>
      <c r="L19" s="274"/>
      <c r="M19" s="274"/>
      <c r="N19" s="3"/>
    </row>
    <row r="20" spans="1:15" ht="12.95" customHeight="1">
      <c r="B20" s="160" t="s">
        <v>178</v>
      </c>
      <c r="D20" s="12"/>
      <c r="E20" s="12"/>
      <c r="F20" s="12"/>
      <c r="H20" s="170">
        <f>+'Mode de financement'!G26</f>
        <v>0</v>
      </c>
      <c r="I20" s="170">
        <f>+'Mode de financement'!H26</f>
        <v>0</v>
      </c>
      <c r="J20" s="170">
        <f>+'Mode de financement'!I26</f>
        <v>0</v>
      </c>
      <c r="K20" s="170">
        <f>+'Mode de financement'!J26</f>
        <v>0</v>
      </c>
      <c r="L20" s="170">
        <f>+'Mode de financement'!K26</f>
        <v>0</v>
      </c>
      <c r="M20" s="275"/>
      <c r="N20" s="3"/>
    </row>
    <row r="21" spans="1:15" ht="2.25" customHeight="1">
      <c r="B21" s="160"/>
      <c r="D21" s="12"/>
      <c r="E21" s="12"/>
      <c r="F21" s="12"/>
      <c r="H21" s="163"/>
      <c r="I21" s="163"/>
      <c r="J21" s="163"/>
      <c r="K21" s="163"/>
      <c r="L21" s="163"/>
      <c r="M21" s="163"/>
      <c r="N21" s="3"/>
    </row>
    <row r="22" spans="1:15" ht="12.95" customHeight="1">
      <c r="B22" s="122" t="s">
        <v>182</v>
      </c>
      <c r="D22" s="121"/>
      <c r="E22" s="121"/>
      <c r="F22" s="121"/>
      <c r="H22" s="121">
        <f>H20-H19</f>
        <v>0</v>
      </c>
      <c r="I22" s="121">
        <f t="shared" ref="I22:L22" si="1">I20-I19</f>
        <v>0</v>
      </c>
      <c r="J22" s="121">
        <f t="shared" si="1"/>
        <v>0</v>
      </c>
      <c r="K22" s="121">
        <f t="shared" si="1"/>
        <v>0</v>
      </c>
      <c r="L22" s="121">
        <f t="shared" si="1"/>
        <v>0</v>
      </c>
      <c r="M22" s="121">
        <f t="shared" ref="M22" si="2">M20-M19</f>
        <v>0</v>
      </c>
      <c r="N22" s="3"/>
    </row>
    <row r="23" spans="1:15" ht="2.25" customHeight="1">
      <c r="B23" s="161"/>
      <c r="D23" s="12"/>
      <c r="E23" s="12"/>
      <c r="F23" s="12"/>
      <c r="H23" s="98"/>
      <c r="I23" s="98"/>
      <c r="J23" s="98"/>
      <c r="K23" s="98"/>
      <c r="L23" s="98"/>
      <c r="M23" s="98"/>
      <c r="N23" s="3"/>
    </row>
    <row r="24" spans="1:15" ht="12.95" customHeight="1">
      <c r="B24" s="160" t="s">
        <v>179</v>
      </c>
      <c r="D24" s="89"/>
      <c r="E24" s="89"/>
      <c r="F24" s="89"/>
      <c r="H24" s="170">
        <f>SUM(Bilan!H54:H55)-SUM(Bilan!F54:F57)</f>
        <v>0</v>
      </c>
      <c r="I24" s="170">
        <f>SUM(Bilan!I54:I55)-SUM(Bilan!H54:H57)</f>
        <v>0</v>
      </c>
      <c r="J24" s="170">
        <f>SUM(Bilan!J54:J55)-SUM(Bilan!I54:I57)</f>
        <v>0</v>
      </c>
      <c r="K24" s="170">
        <f>SUM(Bilan!K54:K55)-SUM(Bilan!J54:J57)</f>
        <v>0</v>
      </c>
      <c r="L24" s="170">
        <f>SUM(Bilan!L54:L55)-SUM(Bilan!K54:K57)</f>
        <v>0</v>
      </c>
      <c r="M24" s="170">
        <f>SUM(Bilan!M54:M55)-SUM(Bilan!L54:L57)</f>
        <v>0</v>
      </c>
      <c r="N24" s="3"/>
    </row>
    <row r="25" spans="1:15" ht="12.95" customHeight="1">
      <c r="B25" s="160" t="s">
        <v>188</v>
      </c>
      <c r="D25" s="89"/>
      <c r="E25" s="89"/>
      <c r="F25" s="89"/>
      <c r="H25" s="171">
        <f>SUM(Bilan!H51:H53,Bilan!H72,-Bilan!H37)-SUM(Bilan!F51:F53,Bilan!F72,-Bilan!F37)</f>
        <v>0</v>
      </c>
      <c r="I25" s="171">
        <f>SUM(Bilan!I51:I53,Bilan!I72,-Bilan!I37)-SUM(Bilan!H51:H53,Bilan!H72,-Bilan!H37)</f>
        <v>0</v>
      </c>
      <c r="J25" s="171">
        <f>SUM(Bilan!J51:J53,Bilan!J72,-Bilan!J37)-SUM(Bilan!I51:I53,Bilan!I72,-Bilan!I37)</f>
        <v>0</v>
      </c>
      <c r="K25" s="171">
        <f>SUM(Bilan!K51:K53,Bilan!K72,-Bilan!K37)-SUM(Bilan!J51:J53,Bilan!J72,-Bilan!J37)</f>
        <v>0</v>
      </c>
      <c r="L25" s="171">
        <f>SUM(Bilan!L51:L53,Bilan!L72,-Bilan!L37)-SUM(Bilan!K51:K53,Bilan!K72,-Bilan!K37)</f>
        <v>0</v>
      </c>
      <c r="M25" s="171">
        <f>SUM(Bilan!M51:M53,Bilan!M72,-Bilan!M37)-SUM(Bilan!L51:L53,Bilan!L72,-Bilan!L37)</f>
        <v>0</v>
      </c>
      <c r="N25" s="3"/>
    </row>
    <row r="26" spans="1:15" ht="12.95" customHeight="1">
      <c r="B26" s="160" t="s">
        <v>180</v>
      </c>
      <c r="D26" s="99"/>
      <c r="E26" s="99"/>
      <c r="F26" s="99"/>
      <c r="H26" s="171">
        <f>Bilan!H64-Bilan!F64</f>
        <v>0</v>
      </c>
      <c r="I26" s="171">
        <f>Bilan!I64-Bilan!H64</f>
        <v>0</v>
      </c>
      <c r="J26" s="171">
        <f>Bilan!J64-Bilan!I64</f>
        <v>0</v>
      </c>
      <c r="K26" s="171">
        <f>Bilan!K64-Bilan!J64</f>
        <v>0</v>
      </c>
      <c r="L26" s="171">
        <f>Bilan!L64-Bilan!K64</f>
        <v>0</v>
      </c>
      <c r="M26" s="171">
        <f>Bilan!M64-Bilan!L64</f>
        <v>0</v>
      </c>
      <c r="N26" s="3"/>
    </row>
    <row r="27" spans="1:15" ht="2.25" customHeight="1">
      <c r="B27" s="155"/>
      <c r="D27" s="12"/>
      <c r="E27" s="12"/>
      <c r="F27" s="12"/>
      <c r="H27" s="98"/>
      <c r="I27" s="98"/>
      <c r="J27" s="98"/>
      <c r="K27" s="98"/>
      <c r="L27" s="98"/>
      <c r="M27" s="98"/>
      <c r="N27" s="3"/>
    </row>
    <row r="28" spans="1:15" ht="12.95" customHeight="1">
      <c r="B28" s="122" t="s">
        <v>183</v>
      </c>
      <c r="D28" s="121"/>
      <c r="E28" s="121"/>
      <c r="F28" s="121"/>
      <c r="H28" s="121">
        <f>-H24+H25-H26</f>
        <v>0</v>
      </c>
      <c r="I28" s="121">
        <f t="shared" ref="I28:L28" si="3">-I24+I25-I26</f>
        <v>0</v>
      </c>
      <c r="J28" s="121">
        <f t="shared" si="3"/>
        <v>0</v>
      </c>
      <c r="K28" s="121">
        <f t="shared" si="3"/>
        <v>0</v>
      </c>
      <c r="L28" s="121">
        <f t="shared" si="3"/>
        <v>0</v>
      </c>
      <c r="M28" s="121">
        <f t="shared" ref="M28" si="4">-M24+M25-M26</f>
        <v>0</v>
      </c>
      <c r="N28" s="3"/>
    </row>
    <row r="29" spans="1:15" customFormat="1" ht="2.25" customHeight="1"/>
    <row r="30" spans="1:15" s="1" customFormat="1" ht="12.6" customHeight="1" thickBot="1">
      <c r="A30" s="13"/>
      <c r="B30" s="118" t="s">
        <v>184</v>
      </c>
      <c r="C30"/>
      <c r="D30" s="119"/>
      <c r="E30" s="119"/>
      <c r="F30" s="119"/>
      <c r="G30"/>
      <c r="H30" s="119">
        <f>SUM(H17,H22,H28)</f>
        <v>0</v>
      </c>
      <c r="I30" s="119">
        <f t="shared" ref="I30:M30" si="5">SUM(I17,I22,I28)</f>
        <v>0</v>
      </c>
      <c r="J30" s="119">
        <f t="shared" si="5"/>
        <v>0</v>
      </c>
      <c r="K30" s="119">
        <f t="shared" si="5"/>
        <v>0</v>
      </c>
      <c r="L30" s="119">
        <f t="shared" si="5"/>
        <v>0</v>
      </c>
      <c r="M30" s="119">
        <f t="shared" si="5"/>
        <v>0</v>
      </c>
      <c r="N30" s="140"/>
      <c r="O30"/>
    </row>
    <row r="31" spans="1:15" ht="11.25" customHeight="1">
      <c r="B31" s="161"/>
      <c r="D31" s="12"/>
      <c r="E31" s="12"/>
      <c r="F31" s="12"/>
      <c r="H31" s="98"/>
      <c r="I31" s="98"/>
      <c r="J31" s="98"/>
      <c r="K31" s="98"/>
      <c r="L31" s="98"/>
      <c r="M31" s="98"/>
      <c r="N31" s="3"/>
    </row>
    <row r="32" spans="1:15" ht="12.95" customHeight="1">
      <c r="B32" s="166" t="s">
        <v>49</v>
      </c>
      <c r="D32" s="165"/>
      <c r="E32" s="165"/>
      <c r="F32" s="165"/>
      <c r="H32" s="167">
        <f>SUM(Bilan!F45,-Bilan!F80)</f>
        <v>0</v>
      </c>
      <c r="I32" s="167">
        <f>H36</f>
        <v>0</v>
      </c>
      <c r="J32" s="167">
        <f t="shared" ref="J32:L32" si="6">I36</f>
        <v>0</v>
      </c>
      <c r="K32" s="167">
        <f t="shared" si="6"/>
        <v>0</v>
      </c>
      <c r="L32" s="167">
        <f t="shared" si="6"/>
        <v>0</v>
      </c>
      <c r="M32" s="167">
        <f t="shared" ref="M32" si="7">L36</f>
        <v>0</v>
      </c>
      <c r="N32" s="3"/>
    </row>
    <row r="33" spans="2:14" ht="2.25" customHeight="1">
      <c r="B33" s="155"/>
      <c r="D33" s="30"/>
      <c r="E33" s="30"/>
      <c r="F33" s="30"/>
      <c r="H33" s="164"/>
      <c r="I33" s="164"/>
      <c r="J33" s="164"/>
      <c r="K33" s="164"/>
      <c r="L33" s="164"/>
      <c r="M33" s="164"/>
      <c r="N33" s="3"/>
    </row>
    <row r="34" spans="2:14" ht="12.95" customHeight="1">
      <c r="B34" s="168" t="s">
        <v>185</v>
      </c>
      <c r="D34" s="169"/>
      <c r="E34" s="169"/>
      <c r="F34" s="169"/>
      <c r="H34" s="170">
        <f>H30</f>
        <v>0</v>
      </c>
      <c r="I34" s="170">
        <f t="shared" ref="I34" si="8">I30</f>
        <v>0</v>
      </c>
      <c r="J34" s="170">
        <f t="shared" ref="J34:L34" si="9">J30</f>
        <v>0</v>
      </c>
      <c r="K34" s="170">
        <f t="shared" si="9"/>
        <v>0</v>
      </c>
      <c r="L34" s="170">
        <f t="shared" si="9"/>
        <v>0</v>
      </c>
      <c r="M34" s="170">
        <f t="shared" ref="M34" si="10">M30</f>
        <v>0</v>
      </c>
      <c r="N34" s="3"/>
    </row>
    <row r="35" spans="2:14" ht="2.25" customHeight="1">
      <c r="B35" s="155"/>
      <c r="H35" s="164"/>
      <c r="I35" s="164"/>
      <c r="J35" s="164"/>
      <c r="K35" s="164"/>
      <c r="L35" s="164"/>
      <c r="M35" s="164"/>
      <c r="N35" s="3"/>
    </row>
    <row r="36" spans="2:14" ht="12.95" customHeight="1">
      <c r="B36" s="166" t="s">
        <v>48</v>
      </c>
      <c r="D36" s="165"/>
      <c r="E36" s="165"/>
      <c r="F36" s="165"/>
      <c r="H36" s="167">
        <f>SUM(H32,H34)</f>
        <v>0</v>
      </c>
      <c r="I36" s="167">
        <f>SUM(I32,I34)</f>
        <v>0</v>
      </c>
      <c r="J36" s="167">
        <f t="shared" ref="J36:L36" si="11">SUM(J32,J34)</f>
        <v>0</v>
      </c>
      <c r="K36" s="167">
        <f t="shared" si="11"/>
        <v>0</v>
      </c>
      <c r="L36" s="167">
        <f t="shared" si="11"/>
        <v>0</v>
      </c>
      <c r="M36" s="167">
        <f t="shared" ref="M36" si="12">SUM(M32,M34)</f>
        <v>0</v>
      </c>
      <c r="N36" s="3"/>
    </row>
    <row r="37" spans="2:14" s="155" customFormat="1" ht="2.25" customHeight="1">
      <c r="C37"/>
      <c r="D37" s="143"/>
      <c r="E37" s="143"/>
      <c r="F37" s="143"/>
      <c r="G37"/>
      <c r="H37" s="172"/>
      <c r="I37" s="172"/>
      <c r="J37" s="172"/>
      <c r="K37" s="172"/>
      <c r="L37" s="172"/>
      <c r="M37" s="172"/>
      <c r="N37" s="78"/>
    </row>
    <row r="38" spans="2:14" customFormat="1" ht="9.75" customHeight="1">
      <c r="B38" s="173" t="s">
        <v>187</v>
      </c>
    </row>
    <row r="39" spans="2:14" customFormat="1" ht="9.75" customHeight="1">
      <c r="B39" s="173" t="s">
        <v>189</v>
      </c>
    </row>
    <row r="40" spans="2:14" customFormat="1" ht="26.1" customHeight="1"/>
    <row r="41" spans="2:14" customFormat="1"/>
    <row r="44" spans="2:14">
      <c r="H44" s="53"/>
      <c r="I44" s="53"/>
      <c r="J44" s="53"/>
      <c r="K44" s="53"/>
      <c r="L44" s="53"/>
      <c r="M44" s="53"/>
      <c r="N44" s="53"/>
    </row>
  </sheetData>
  <sheetProtection algorithmName="SHA-512" hashValue="XzResMDquKTQPh5V4Yt137yOWlNvlpNcYEToXlmPEb1Xr0H9BxTCNsxdFGwKrKaim7+P+IqiYgDFn9jToCzmDQ==" saltValue="FbzdP5uMHl1+6ERCJI6Gig==" spinCount="100000" sheet="1" objects="1" scenarios="1"/>
  <mergeCells count="1">
    <mergeCell ref="B5:M9"/>
  </mergeCells>
  <conditionalFormatting sqref="A3:A9">
    <cfRule type="containsText" dxfId="18" priority="13" operator="containsText" text="Déséquilibré">
      <formula>NOT(ISERROR(SEARCH("Déséquilibré",A3)))</formula>
    </cfRule>
  </conditionalFormatting>
  <conditionalFormatting sqref="D17:F17">
    <cfRule type="expression" dxfId="17" priority="10">
      <formula>D$13=1</formula>
    </cfRule>
  </conditionalFormatting>
  <conditionalFormatting sqref="D22:F22">
    <cfRule type="expression" dxfId="16" priority="7">
      <formula>D$13=1</formula>
    </cfRule>
  </conditionalFormatting>
  <conditionalFormatting sqref="D28:F30">
    <cfRule type="expression" dxfId="15" priority="1">
      <formula>D$13=1</formula>
    </cfRule>
  </conditionalFormatting>
  <conditionalFormatting sqref="H17:M17">
    <cfRule type="expression" dxfId="14" priority="12">
      <formula>H$13</formula>
    </cfRule>
  </conditionalFormatting>
  <conditionalFormatting sqref="H22:M22">
    <cfRule type="expression" dxfId="13" priority="9">
      <formula>H$13</formula>
    </cfRule>
  </conditionalFormatting>
  <conditionalFormatting sqref="H28:M28">
    <cfRule type="expression" dxfId="12" priority="6">
      <formula>H$13</formula>
    </cfRule>
  </conditionalFormatting>
  <conditionalFormatting sqref="H30:M30">
    <cfRule type="expression" dxfId="11" priority="3">
      <formula>H$13</formula>
    </cfRule>
  </conditionalFormatting>
  <printOptions horizontalCentered="1"/>
  <pageMargins left="0.70866141732283472" right="0.70866141732283472" top="0.74803149606299213" bottom="0.74803149606299213" header="0.31496062992125984" footer="0.31496062992125984"/>
  <pageSetup paperSize="9" orientation="landscape" r:id="rId1"/>
  <ignoredErrors>
    <ignoredError sqref="H21:L21 H34:I34 H32 H36 I32:L33 I35:L36 J34:L34 H23:L23 M21:M23 M27:M29 H20:L20 M31:M36" unlockedFormula="1"/>
    <ignoredError sqref="I25 H25 J25:L25" formulaRange="1"/>
    <ignoredError sqref="H24:L24 M24:M25" formulaRange="1" unlocked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EC285-CB1A-4F7D-B91B-0127ACD39BF0}">
  <sheetPr>
    <tabColor theme="1"/>
    <pageSetUpPr fitToPage="1"/>
  </sheetPr>
  <dimension ref="A1:M27"/>
  <sheetViews>
    <sheetView showGridLines="0" zoomScale="90" zoomScaleNormal="90" zoomScaleSheetLayoutView="90" zoomScalePageLayoutView="90" workbookViewId="0">
      <selection activeCell="I21" sqref="I21"/>
    </sheetView>
  </sheetViews>
  <sheetFormatPr baseColWidth="10" defaultColWidth="11.42578125" defaultRowHeight="12.75" outlineLevelCol="1"/>
  <cols>
    <col min="1" max="1" width="3.7109375" style="91" customWidth="1"/>
    <col min="2" max="2" width="28.140625" style="91" customWidth="1"/>
    <col min="3" max="3" width="1" style="91" customWidth="1"/>
    <col min="4" max="6" width="11.7109375" style="91" hidden="1" customWidth="1" outlineLevel="1"/>
    <col min="7" max="7" width="1" style="91" hidden="1" customWidth="1" outlineLevel="1"/>
    <col min="8" max="8" width="11.7109375" style="91" customWidth="1" collapsed="1"/>
    <col min="9" max="13" width="11.7109375" style="91" customWidth="1"/>
    <col min="14" max="16384" width="11.42578125" style="91"/>
  </cols>
  <sheetData>
    <row r="1" spans="1:13" s="1" customFormat="1" ht="15.75" customHeight="1">
      <c r="A1" s="81" t="str">
        <f>Couverture!G20</f>
        <v>MaSociété</v>
      </c>
      <c r="C1"/>
      <c r="G1"/>
    </row>
    <row r="2" spans="1:13" s="1" customFormat="1">
      <c r="A2" s="87" t="str">
        <f ca="1">IFERROR(MID(CELL("filename",A2),FIND("]",CELL("filename",A2))+1,255),"&lt; - &gt;")</f>
        <v>Variation du BFR</v>
      </c>
      <c r="C2"/>
      <c r="G2"/>
    </row>
    <row r="3" spans="1:13" s="1" customFormat="1" ht="11.25" customHeight="1">
      <c r="A3" s="101"/>
      <c r="C3"/>
      <c r="G3"/>
    </row>
    <row r="4" spans="1:13" s="1" customFormat="1" ht="11.25" customHeight="1" thickBot="1">
      <c r="A4" s="101"/>
      <c r="C4"/>
      <c r="G4"/>
    </row>
    <row r="5" spans="1:13" s="1" customFormat="1" ht="11.25" customHeight="1">
      <c r="A5" s="101"/>
      <c r="B5" s="390" t="s">
        <v>283</v>
      </c>
      <c r="C5" s="391"/>
      <c r="D5" s="391"/>
      <c r="E5" s="391"/>
      <c r="F5" s="391"/>
      <c r="G5" s="391"/>
      <c r="H5" s="391"/>
      <c r="I5" s="391"/>
      <c r="J5" s="391"/>
      <c r="K5" s="391"/>
      <c r="L5" s="391"/>
      <c r="M5" s="392"/>
    </row>
    <row r="6" spans="1:13" s="1" customFormat="1" ht="11.25" customHeight="1">
      <c r="A6" s="101"/>
      <c r="B6" s="393"/>
      <c r="C6" s="394"/>
      <c r="D6" s="394"/>
      <c r="E6" s="394"/>
      <c r="F6" s="394"/>
      <c r="G6" s="394"/>
      <c r="H6" s="394"/>
      <c r="I6" s="394"/>
      <c r="J6" s="394"/>
      <c r="K6" s="394"/>
      <c r="L6" s="394"/>
      <c r="M6" s="395"/>
    </row>
    <row r="7" spans="1:13" s="1" customFormat="1" ht="11.25" customHeight="1">
      <c r="A7" s="101"/>
      <c r="B7" s="393"/>
      <c r="C7" s="394"/>
      <c r="D7" s="394"/>
      <c r="E7" s="394"/>
      <c r="F7" s="394"/>
      <c r="G7" s="394"/>
      <c r="H7" s="394"/>
      <c r="I7" s="394"/>
      <c r="J7" s="394"/>
      <c r="K7" s="394"/>
      <c r="L7" s="394"/>
      <c r="M7" s="395"/>
    </row>
    <row r="8" spans="1:13" s="1" customFormat="1" ht="11.25" customHeight="1">
      <c r="A8" s="101"/>
      <c r="B8" s="393"/>
      <c r="C8" s="394"/>
      <c r="D8" s="394"/>
      <c r="E8" s="394"/>
      <c r="F8" s="394"/>
      <c r="G8" s="394"/>
      <c r="H8" s="394"/>
      <c r="I8" s="394"/>
      <c r="J8" s="394"/>
      <c r="K8" s="394"/>
      <c r="L8" s="394"/>
      <c r="M8" s="395"/>
    </row>
    <row r="9" spans="1:13" s="1" customFormat="1" ht="11.25" customHeight="1" thickBot="1">
      <c r="A9" s="101"/>
      <c r="B9" s="396"/>
      <c r="C9" s="397"/>
      <c r="D9" s="397"/>
      <c r="E9" s="397"/>
      <c r="F9" s="397"/>
      <c r="G9" s="397"/>
      <c r="H9" s="397"/>
      <c r="I9" s="397"/>
      <c r="J9" s="397"/>
      <c r="K9" s="397"/>
      <c r="L9" s="397"/>
      <c r="M9" s="398"/>
    </row>
    <row r="10" spans="1:13" s="1" customFormat="1">
      <c r="A10" s="87"/>
      <c r="C10"/>
      <c r="G10"/>
    </row>
    <row r="11" spans="1:13">
      <c r="A11" s="92"/>
      <c r="C11" s="93"/>
      <c r="D11" s="11"/>
    </row>
    <row r="12" spans="1:13">
      <c r="B12" s="11"/>
      <c r="C12" s="11"/>
      <c r="D12" s="11"/>
    </row>
    <row r="13" spans="1:13" s="3" customFormat="1" ht="15.75" customHeight="1">
      <c r="B13" s="131"/>
      <c r="C13"/>
      <c r="D13" s="129" t="str">
        <f>"Période historique"&amp;IF(Synthèse!D20="Création"," - Non applicable","")</f>
        <v>Période historique</v>
      </c>
      <c r="E13" s="130"/>
      <c r="F13" s="130"/>
      <c r="G13"/>
      <c r="H13" s="130" t="s">
        <v>149</v>
      </c>
      <c r="I13" s="130"/>
      <c r="J13" s="130"/>
      <c r="K13" s="130"/>
      <c r="L13" s="130"/>
      <c r="M13" s="130"/>
    </row>
    <row r="14" spans="1:13" s="3" customFormat="1" ht="22.5" customHeight="1">
      <c r="B14" s="102" t="s">
        <v>190</v>
      </c>
      <c r="C14"/>
      <c r="D14" s="132">
        <f>_xlfn.NUMBERVALUE(YPL1)-3</f>
        <v>2023</v>
      </c>
      <c r="E14" s="132">
        <f>D14+1</f>
        <v>2024</v>
      </c>
      <c r="F14" s="133">
        <f>E14+1</f>
        <v>2025</v>
      </c>
      <c r="G14"/>
      <c r="H14" s="134">
        <f>_xlfn.NUMBERVALUE(YPL1)</f>
        <v>2026</v>
      </c>
      <c r="I14" s="134">
        <f>H14+1</f>
        <v>2027</v>
      </c>
      <c r="J14" s="135">
        <f>I14+1</f>
        <v>2028</v>
      </c>
      <c r="K14" s="134">
        <f>J14+1</f>
        <v>2029</v>
      </c>
      <c r="L14" s="135">
        <f>K14+1</f>
        <v>2030</v>
      </c>
      <c r="M14" s="135">
        <f>L14+1</f>
        <v>2031</v>
      </c>
    </row>
    <row r="15" spans="1:13" ht="2.25" customHeight="1"/>
    <row r="16" spans="1:13" ht="12.6" customHeight="1">
      <c r="B16" s="155" t="s">
        <v>195</v>
      </c>
      <c r="C16" s="94"/>
      <c r="D16" s="291">
        <f>SUM(Bilan!D43,-Bilan!D41,-Bilan!D40,-Bilan!D37)</f>
        <v>0</v>
      </c>
      <c r="E16" s="291">
        <f>SUM(Bilan!E43,-Bilan!E41,-Bilan!E40,-Bilan!E37)</f>
        <v>0</v>
      </c>
      <c r="F16" s="291">
        <f>SUM(Bilan!F43,-Bilan!F41,-Bilan!F40,-Bilan!F37)</f>
        <v>0</v>
      </c>
      <c r="G16" s="145"/>
      <c r="H16" s="291">
        <f>SUM(Bilan!H43,-Bilan!H41,-Bilan!H40,-Bilan!H37)</f>
        <v>0</v>
      </c>
      <c r="I16" s="291">
        <f>SUM(Bilan!I43,-Bilan!I41,-Bilan!I40,-Bilan!I37)</f>
        <v>0</v>
      </c>
      <c r="J16" s="291">
        <f>SUM(Bilan!J43,-Bilan!J41,-Bilan!J40,-Bilan!J37)</f>
        <v>0</v>
      </c>
      <c r="K16" s="291">
        <f>SUM(Bilan!K43,-Bilan!K41,-Bilan!K40,-Bilan!K37)</f>
        <v>0</v>
      </c>
      <c r="L16" s="291">
        <f>SUM(Bilan!L43,-Bilan!L41,-Bilan!L40,-Bilan!L37)</f>
        <v>0</v>
      </c>
      <c r="M16" s="291">
        <f>SUM(Bilan!M43,-Bilan!M41,-Bilan!M40,-Bilan!M37)</f>
        <v>0</v>
      </c>
    </row>
    <row r="17" spans="2:13" ht="12.6" customHeight="1">
      <c r="B17" s="155" t="s">
        <v>194</v>
      </c>
      <c r="C17" s="94"/>
      <c r="D17" s="291">
        <f>SUM(Bilan!D78,-Bilan!D76,-Bilan!D75,-Bilan!D72)</f>
        <v>0</v>
      </c>
      <c r="E17" s="291">
        <f>SUM(Bilan!E78,-Bilan!E76,-Bilan!E75,-Bilan!E72)</f>
        <v>0</v>
      </c>
      <c r="F17" s="291">
        <f>SUM(Bilan!F78,-Bilan!F76,-Bilan!F75,-Bilan!F72)</f>
        <v>0</v>
      </c>
      <c r="G17" s="145"/>
      <c r="H17" s="291">
        <f>SUM(Bilan!H78,-Bilan!H76,-Bilan!H75,-Bilan!H72)</f>
        <v>0</v>
      </c>
      <c r="I17" s="291">
        <f>SUM(Bilan!I78,-Bilan!I76,-Bilan!I75,-Bilan!I72)</f>
        <v>0</v>
      </c>
      <c r="J17" s="291">
        <f>SUM(Bilan!J78,-Bilan!J76,-Bilan!J75,-Bilan!J72)</f>
        <v>0</v>
      </c>
      <c r="K17" s="291">
        <f>SUM(Bilan!K78,-Bilan!K76,-Bilan!K75,-Bilan!K72)</f>
        <v>0</v>
      </c>
      <c r="L17" s="291">
        <f>SUM(Bilan!L78,-Bilan!L76,-Bilan!L75,-Bilan!L72)</f>
        <v>0</v>
      </c>
      <c r="M17" s="291">
        <f>SUM(Bilan!M78,-Bilan!M76,-Bilan!M75,-Bilan!M72)</f>
        <v>0</v>
      </c>
    </row>
    <row r="18" spans="2:13" ht="2.25" customHeight="1">
      <c r="B18" s="155"/>
      <c r="D18" s="145"/>
      <c r="E18" s="145"/>
      <c r="F18" s="145"/>
      <c r="G18" s="145"/>
      <c r="H18" s="145"/>
      <c r="I18" s="145"/>
      <c r="J18" s="145"/>
      <c r="K18" s="145"/>
      <c r="L18" s="145"/>
      <c r="M18" s="145"/>
    </row>
    <row r="19" spans="2:13" ht="12.6" customHeight="1">
      <c r="B19" s="120" t="s">
        <v>191</v>
      </c>
      <c r="C19"/>
      <c r="D19" s="121">
        <f>SUM(D16,-D17)</f>
        <v>0</v>
      </c>
      <c r="E19" s="121">
        <f t="shared" ref="E19" si="0">SUM(E16,-E17)</f>
        <v>0</v>
      </c>
      <c r="F19" s="121">
        <f>SUM(F16,-F17)</f>
        <v>0</v>
      </c>
      <c r="G19"/>
      <c r="H19" s="121">
        <f t="shared" ref="H19:M19" si="1">SUM(H16,-H17)</f>
        <v>0</v>
      </c>
      <c r="I19" s="121">
        <f t="shared" si="1"/>
        <v>0</v>
      </c>
      <c r="J19" s="121">
        <f t="shared" si="1"/>
        <v>0</v>
      </c>
      <c r="K19" s="121">
        <f t="shared" si="1"/>
        <v>0</v>
      </c>
      <c r="L19" s="121">
        <f t="shared" si="1"/>
        <v>0</v>
      </c>
      <c r="M19" s="121">
        <f t="shared" si="1"/>
        <v>0</v>
      </c>
    </row>
    <row r="20" spans="2:13" s="155" customFormat="1" ht="2.25" customHeight="1">
      <c r="B20" s="78"/>
      <c r="C20" s="78"/>
      <c r="D20" s="103"/>
      <c r="E20" s="103"/>
      <c r="F20" s="103"/>
      <c r="G20" s="78"/>
      <c r="H20" s="103"/>
      <c r="I20" s="103"/>
      <c r="J20" s="103"/>
      <c r="K20" s="103"/>
      <c r="L20" s="103"/>
      <c r="M20" s="103"/>
    </row>
    <row r="21" spans="2:13" ht="12.6" customHeight="1">
      <c r="B21" s="155" t="s">
        <v>192</v>
      </c>
      <c r="D21" s="174"/>
      <c r="E21" s="291">
        <f>E19-D19</f>
        <v>0</v>
      </c>
      <c r="F21" s="291">
        <f>F19-E19</f>
        <v>0</v>
      </c>
      <c r="G21" s="145"/>
      <c r="H21" s="291">
        <f>H19-F19</f>
        <v>0</v>
      </c>
      <c r="I21" s="291">
        <f>I19-H19</f>
        <v>0</v>
      </c>
      <c r="J21" s="291">
        <f>J19-I19</f>
        <v>0</v>
      </c>
      <c r="K21" s="291">
        <f>K19-J19</f>
        <v>0</v>
      </c>
      <c r="L21" s="291">
        <f>L19-K19</f>
        <v>0</v>
      </c>
      <c r="M21" s="291">
        <f>M19-L19</f>
        <v>0</v>
      </c>
    </row>
    <row r="22" spans="2:13" s="155" customFormat="1" ht="2.25" customHeight="1">
      <c r="D22" s="150"/>
      <c r="E22" s="150"/>
      <c r="F22" s="150"/>
      <c r="G22" s="150"/>
      <c r="H22" s="150"/>
      <c r="I22" s="150"/>
      <c r="J22" s="150"/>
      <c r="K22" s="150"/>
      <c r="L22" s="150"/>
      <c r="M22" s="150"/>
    </row>
    <row r="23" spans="2:13" ht="12.6" customHeight="1" thickBot="1">
      <c r="B23" s="118" t="s">
        <v>193</v>
      </c>
      <c r="C23"/>
      <c r="D23" s="159"/>
      <c r="E23" s="159"/>
      <c r="F23" s="159"/>
      <c r="G23"/>
      <c r="H23" s="119">
        <f>SUM($H$21:H21)</f>
        <v>0</v>
      </c>
      <c r="I23" s="119">
        <f>SUM($H$21:I21)</f>
        <v>0</v>
      </c>
      <c r="J23" s="119">
        <f>SUM($H$21:J21)</f>
        <v>0</v>
      </c>
      <c r="K23" s="119">
        <f>SUM($H$21:K21)</f>
        <v>0</v>
      </c>
      <c r="L23" s="119">
        <f>SUM($H$21:L21)</f>
        <v>0</v>
      </c>
      <c r="M23" s="119">
        <f>SUM($H$21:M21)</f>
        <v>0</v>
      </c>
    </row>
    <row r="24" spans="2:13" ht="2.25" customHeight="1"/>
    <row r="25" spans="2:13" ht="9.75" customHeight="1">
      <c r="B25" s="158" t="s">
        <v>196</v>
      </c>
      <c r="C25" s="95"/>
      <c r="D25" s="95"/>
      <c r="E25" s="95"/>
      <c r="F25" s="95"/>
      <c r="G25" s="95"/>
      <c r="H25" s="95"/>
      <c r="I25" s="96"/>
    </row>
    <row r="26" spans="2:13" ht="9.75" customHeight="1">
      <c r="B26" s="158" t="s">
        <v>197</v>
      </c>
      <c r="C26" s="95"/>
      <c r="D26" s="95"/>
      <c r="E26" s="95"/>
      <c r="F26" s="95"/>
      <c r="G26" s="95"/>
      <c r="H26" s="95"/>
      <c r="I26" s="96"/>
    </row>
    <row r="27" spans="2:13" ht="23.25" customHeight="1"/>
  </sheetData>
  <sheetProtection algorithmName="SHA-512" hashValue="E81BpoizbQUSLpSm/oLDwFr1Fs4VdgSEKla0iO68tTiosTItH/u5qdnjF1WOqgto4lxwEmgpR/97fF2RfBmlLg==" saltValue="qAv9we14O8HvH8q5cEJGAg==" spinCount="100000" sheet="1" objects="1" scenarios="1"/>
  <mergeCells count="1">
    <mergeCell ref="B5:M9"/>
  </mergeCells>
  <conditionalFormatting sqref="A3:A9">
    <cfRule type="containsText" dxfId="10" priority="5" operator="containsText" text="Déséquilibré">
      <formula>NOT(ISERROR(SEARCH("Déséquilibré",A3)))</formula>
    </cfRule>
  </conditionalFormatting>
  <conditionalFormatting sqref="D19:F20">
    <cfRule type="expression" dxfId="9" priority="1">
      <formula>D$51=1</formula>
    </cfRule>
  </conditionalFormatting>
  <conditionalFormatting sqref="D23:F23">
    <cfRule type="expression" dxfId="8" priority="3">
      <formula>D$52=1</formula>
    </cfRule>
  </conditionalFormatting>
  <conditionalFormatting sqref="E21:F22 H21:M22">
    <cfRule type="cellIs" dxfId="7" priority="7" operator="lessThan">
      <formula>0</formula>
    </cfRule>
  </conditionalFormatting>
  <printOptions horizontalCentered="1"/>
  <pageMargins left="0.70866141732283472" right="0.70866141732283472" top="0.74803149606299213" bottom="0.74803149606299213" header="0.31496062992125984" footer="0.31496062992125984"/>
  <pageSetup paperSize="9" scale="93"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4DF09-ACC0-4FEB-9CCE-E00DDF66706B}">
  <sheetPr>
    <tabColor theme="1"/>
    <pageSetUpPr fitToPage="1"/>
  </sheetPr>
  <dimension ref="A1:M32"/>
  <sheetViews>
    <sheetView showGridLines="0" workbookViewId="0">
      <selection activeCell="I14" sqref="I14"/>
    </sheetView>
  </sheetViews>
  <sheetFormatPr baseColWidth="10" defaultColWidth="11.42578125" defaultRowHeight="12.75"/>
  <cols>
    <col min="1" max="1" width="3.7109375" style="37" customWidth="1"/>
    <col min="2" max="2" width="34.5703125" style="37" customWidth="1"/>
    <col min="3" max="7" width="1.140625" customWidth="1"/>
    <col min="8" max="13" width="9.5703125" style="37" customWidth="1"/>
    <col min="14" max="16384" width="11.42578125" style="37"/>
  </cols>
  <sheetData>
    <row r="1" spans="1:13" s="1" customFormat="1" ht="15.75" customHeight="1">
      <c r="A1" s="81" t="str">
        <f>Couverture!G20</f>
        <v>MaSociété</v>
      </c>
      <c r="C1"/>
      <c r="D1"/>
      <c r="E1"/>
      <c r="F1"/>
      <c r="G1"/>
      <c r="K1"/>
    </row>
    <row r="2" spans="1:13" s="1" customFormat="1">
      <c r="A2" s="87" t="str">
        <f ca="1">IFERROR(MID(CELL("filename",A2),FIND("]",CELL("filename",A2))+1,255),"&lt; - &gt;")</f>
        <v>TRI</v>
      </c>
      <c r="C2"/>
      <c r="D2"/>
      <c r="E2"/>
      <c r="F2"/>
      <c r="G2"/>
      <c r="K2"/>
    </row>
    <row r="3" spans="1:13" s="1" customFormat="1" ht="11.25" customHeight="1" thickBot="1">
      <c r="A3" s="101"/>
      <c r="C3"/>
      <c r="G3"/>
    </row>
    <row r="4" spans="1:13" s="1" customFormat="1" ht="11.25" customHeight="1">
      <c r="A4" s="101"/>
      <c r="C4"/>
      <c r="D4" s="390" t="s">
        <v>283</v>
      </c>
      <c r="E4" s="391"/>
      <c r="F4" s="391"/>
      <c r="G4" s="391"/>
      <c r="H4" s="391"/>
      <c r="I4" s="391"/>
      <c r="J4" s="391"/>
      <c r="K4" s="391"/>
      <c r="L4" s="391"/>
      <c r="M4" s="392"/>
    </row>
    <row r="5" spans="1:13" s="1" customFormat="1" ht="11.25" customHeight="1">
      <c r="A5" s="101"/>
      <c r="C5"/>
      <c r="D5" s="393"/>
      <c r="E5" s="394"/>
      <c r="F5" s="394"/>
      <c r="G5" s="394"/>
      <c r="H5" s="394"/>
      <c r="I5" s="394"/>
      <c r="J5" s="394"/>
      <c r="K5" s="394"/>
      <c r="L5" s="394"/>
      <c r="M5" s="395"/>
    </row>
    <row r="6" spans="1:13" s="1" customFormat="1" ht="11.25" customHeight="1">
      <c r="A6" s="101"/>
      <c r="C6"/>
      <c r="D6" s="393"/>
      <c r="E6" s="394"/>
      <c r="F6" s="394"/>
      <c r="G6" s="394"/>
      <c r="H6" s="394"/>
      <c r="I6" s="394"/>
      <c r="J6" s="394"/>
      <c r="K6" s="394"/>
      <c r="L6" s="394"/>
      <c r="M6" s="395"/>
    </row>
    <row r="7" spans="1:13" s="1" customFormat="1" ht="11.25" customHeight="1">
      <c r="A7" s="101"/>
      <c r="C7"/>
      <c r="D7" s="393"/>
      <c r="E7" s="394"/>
      <c r="F7" s="394"/>
      <c r="G7" s="394"/>
      <c r="H7" s="394"/>
      <c r="I7" s="394"/>
      <c r="J7" s="394"/>
      <c r="K7" s="394"/>
      <c r="L7" s="394"/>
      <c r="M7" s="395"/>
    </row>
    <row r="8" spans="1:13" s="1" customFormat="1" ht="11.25" customHeight="1" thickBot="1">
      <c r="A8" s="101"/>
      <c r="C8"/>
      <c r="D8" s="396"/>
      <c r="E8" s="397"/>
      <c r="F8" s="397"/>
      <c r="G8" s="397"/>
      <c r="H8" s="397"/>
      <c r="I8" s="397"/>
      <c r="J8" s="397"/>
      <c r="K8" s="397"/>
      <c r="L8" s="397"/>
      <c r="M8" s="398"/>
    </row>
    <row r="9" spans="1:13" s="1" customFormat="1">
      <c r="A9" s="87"/>
      <c r="C9"/>
      <c r="G9"/>
    </row>
    <row r="10" spans="1:13" s="3" customFormat="1" ht="15.75" customHeight="1">
      <c r="B10" s="131"/>
      <c r="C10"/>
      <c r="D10"/>
      <c r="E10"/>
      <c r="F10"/>
      <c r="G10"/>
      <c r="H10" s="130" t="s">
        <v>149</v>
      </c>
      <c r="I10" s="130"/>
      <c r="J10" s="130"/>
      <c r="K10" s="130"/>
      <c r="L10" s="130"/>
      <c r="M10" s="130"/>
    </row>
    <row r="11" spans="1:13" s="3" customFormat="1" ht="22.5" customHeight="1">
      <c r="B11" s="102" t="s">
        <v>215</v>
      </c>
      <c r="C11"/>
      <c r="D11"/>
      <c r="E11"/>
      <c r="F11"/>
      <c r="G11"/>
      <c r="H11" s="134">
        <f>_xlfn.NUMBERVALUE(YPL1)</f>
        <v>2026</v>
      </c>
      <c r="I11" s="134">
        <f>H11+1</f>
        <v>2027</v>
      </c>
      <c r="J11" s="135">
        <f>I11+1</f>
        <v>2028</v>
      </c>
      <c r="K11" s="134">
        <f>J11+1</f>
        <v>2029</v>
      </c>
      <c r="L11" s="135">
        <f>K11+1</f>
        <v>2030</v>
      </c>
      <c r="M11" s="135">
        <f>L11+1</f>
        <v>2031</v>
      </c>
    </row>
    <row r="12" spans="1:13" ht="2.25" customHeight="1"/>
    <row r="13" spans="1:13" ht="12.6" customHeight="1">
      <c r="B13" s="155" t="s">
        <v>350</v>
      </c>
      <c r="H13" s="296">
        <f>' 2 ((A ne pas supprimer)'!H34-' 2 ((A ne pas supprimer)'!H24</f>
        <v>0</v>
      </c>
      <c r="I13" s="296">
        <f>' 2 ((A ne pas supprimer)'!I34-' 2 ((A ne pas supprimer)'!I24</f>
        <v>0</v>
      </c>
      <c r="J13" s="296">
        <f>' 2 ((A ne pas supprimer)'!J34-' 2 ((A ne pas supprimer)'!J24</f>
        <v>0</v>
      </c>
      <c r="K13" s="296">
        <f>' 2 ((A ne pas supprimer)'!K34-' 2 ((A ne pas supprimer)'!K24</f>
        <v>0</v>
      </c>
      <c r="L13" s="296">
        <f>' 2 ((A ne pas supprimer)'!L34-' 2 ((A ne pas supprimer)'!L24</f>
        <v>0</v>
      </c>
      <c r="M13" s="296">
        <f>' 2 ((A ne pas supprimer)'!M34-' 2 ((A ne pas supprimer)'!M24</f>
        <v>0</v>
      </c>
    </row>
    <row r="14" spans="1:13" ht="12.6" customHeight="1">
      <c r="B14" s="155" t="s">
        <v>351</v>
      </c>
      <c r="H14" s="296">
        <f>IF(H13&lt;0,0.5%*' 2 ((A ne pas supprimer)'!H16,IF(H13&lt;'1 (A ne pas supprimer)'!$E$46,'1 (A ne pas supprimer)'!F46*H13,IF(H13&lt;'1 (A ne pas supprimer)'!$E$47,'1 (A ne pas supprimer)'!F47*H13,IF(H13&lt;'1 (A ne pas supprimer)'!$E$48,'1 (A ne pas supprimer)'!F48*H13,'1 (A ne pas supprimer)'!F49*H13))))</f>
        <v>0</v>
      </c>
      <c r="I14" s="296">
        <f>IF(I13&lt;0,0.5%*' 2 ((A ne pas supprimer)'!I16,IF(I13&lt;'1 (A ne pas supprimer)'!$E$46,'1 (A ne pas supprimer)'!G46*I13,IF(I13&lt;'1 (A ne pas supprimer)'!$E$47,'1 (A ne pas supprimer)'!G47*I13,IF(I13&lt;'1 (A ne pas supprimer)'!$E$48,'1 (A ne pas supprimer)'!G48*I13,'1 (A ne pas supprimer)'!G49*I13))))</f>
        <v>0</v>
      </c>
      <c r="J14" s="296">
        <f>IF(J13&lt;0,0.5%*' 2 ((A ne pas supprimer)'!J16,IF(J13&lt;'1 (A ne pas supprimer)'!$E$46,'1 (A ne pas supprimer)'!H46*J13,IF(J13&lt;'1 (A ne pas supprimer)'!$E$47,'1 (A ne pas supprimer)'!H47*J13,IF(J13&lt;'1 (A ne pas supprimer)'!$E$48,'1 (A ne pas supprimer)'!H48*J13,'1 (A ne pas supprimer)'!H49*J13))))</f>
        <v>0</v>
      </c>
      <c r="K14" s="296">
        <f>IF(K13&lt;0,0.5%*' 2 ((A ne pas supprimer)'!K16,IF(K13&lt;'1 (A ne pas supprimer)'!$E$46,'1 (A ne pas supprimer)'!I46*K13,IF(K13&lt;'1 (A ne pas supprimer)'!$E$47,'1 (A ne pas supprimer)'!I47*K13,IF(K13&lt;'1 (A ne pas supprimer)'!$E$48,'1 (A ne pas supprimer)'!I48*K13,'1 (A ne pas supprimer)'!I49*K13))))</f>
        <v>0</v>
      </c>
      <c r="L14" s="296">
        <f>IF(L13&lt;0,0.5%*' 2 ((A ne pas supprimer)'!L16,IF(L13&lt;'1 (A ne pas supprimer)'!$E$46,'1 (A ne pas supprimer)'!J46*L13,IF(L13&lt;'1 (A ne pas supprimer)'!$E$47,'1 (A ne pas supprimer)'!J47*L13,IF(L13&lt;'1 (A ne pas supprimer)'!$E$48,'1 (A ne pas supprimer)'!J48*L13,'1 (A ne pas supprimer)'!J49*L13))))</f>
        <v>0</v>
      </c>
      <c r="M14" s="296">
        <f>IF(M13&lt;0,0.5%*' 2 ((A ne pas supprimer)'!M16,IF(M13&lt;'1 (A ne pas supprimer)'!$E$46,'1 (A ne pas supprimer)'!K46*M13,IF(M13&lt;'1 (A ne pas supprimer)'!$E$47,'1 (A ne pas supprimer)'!K47*M13,IF(M13&lt;'1 (A ne pas supprimer)'!$E$48,'1 (A ne pas supprimer)'!K48*M13,'1 (A ne pas supprimer)'!K49*M13))))</f>
        <v>0</v>
      </c>
    </row>
    <row r="15" spans="1:13" ht="12.6" customHeight="1">
      <c r="B15" s="179" t="s">
        <v>347</v>
      </c>
      <c r="H15" s="178">
        <f>H13-H14</f>
        <v>0</v>
      </c>
      <c r="I15" s="178">
        <f>+I13-I14</f>
        <v>0</v>
      </c>
      <c r="J15" s="178">
        <f>+J13-J14</f>
        <v>0</v>
      </c>
      <c r="K15" s="178">
        <f>+K13-K14</f>
        <v>0</v>
      </c>
      <c r="L15" s="178">
        <f>+L13-L14</f>
        <v>0</v>
      </c>
      <c r="M15" s="178">
        <f>+M13-M14</f>
        <v>0</v>
      </c>
    </row>
    <row r="16" spans="1:13" ht="2.1" customHeight="1">
      <c r="B16" s="155"/>
      <c r="H16" s="175"/>
      <c r="I16" s="175"/>
      <c r="J16" s="175"/>
      <c r="K16" s="175"/>
      <c r="L16" s="175"/>
      <c r="M16" s="175"/>
    </row>
    <row r="17" spans="2:13" ht="12.6" customHeight="1">
      <c r="B17" s="155" t="s">
        <v>71</v>
      </c>
      <c r="H17" s="293">
        <f>' 2 ((A ne pas supprimer)'!H30</f>
        <v>0</v>
      </c>
      <c r="I17" s="293">
        <f>' 2 ((A ne pas supprimer)'!I30</f>
        <v>0</v>
      </c>
      <c r="J17" s="293">
        <f>' 2 ((A ne pas supprimer)'!J30</f>
        <v>0</v>
      </c>
      <c r="K17" s="293">
        <f>' 2 ((A ne pas supprimer)'!K30</f>
        <v>0</v>
      </c>
      <c r="L17" s="293">
        <f>' 2 ((A ne pas supprimer)'!L30</f>
        <v>0</v>
      </c>
      <c r="M17" s="293">
        <f>' 2 ((A ne pas supprimer)'!M30</f>
        <v>0</v>
      </c>
    </row>
    <row r="18" spans="2:13" ht="12.6" customHeight="1">
      <c r="B18" s="155" t="s">
        <v>72</v>
      </c>
      <c r="H18" s="294">
        <f>'Synthèse du PI'!E25</f>
        <v>0</v>
      </c>
      <c r="I18" s="294">
        <f>'Synthèse du PI'!F25</f>
        <v>0</v>
      </c>
      <c r="J18" s="294">
        <f>'Synthèse du PI'!G25</f>
        <v>0</v>
      </c>
      <c r="K18" s="294">
        <f>'Synthèse du PI'!H25</f>
        <v>0</v>
      </c>
      <c r="L18" s="174"/>
      <c r="M18" s="292"/>
    </row>
    <row r="19" spans="2:13" ht="12.6" customHeight="1">
      <c r="B19" s="155" t="s">
        <v>348</v>
      </c>
      <c r="H19" s="295">
        <f>IFERROR('Variation du BFR'!H21*(' 2 ((A ne pas supprimer)'!H16/CPC!H20), 0)</f>
        <v>0</v>
      </c>
      <c r="I19" s="295">
        <f>IFERROR('Variation du BFR'!I21*(' 2 ((A ne pas supprimer)'!I16/CPC!I20), 0)</f>
        <v>0</v>
      </c>
      <c r="J19" s="295">
        <f>IFERROR('Variation du BFR'!J21*(' 2 ((A ne pas supprimer)'!J16/CPC!J20), 0)</f>
        <v>0</v>
      </c>
      <c r="K19" s="295">
        <f>IFERROR('Variation du BFR'!K21*(' 2 ((A ne pas supprimer)'!K16/CPC!K20), 0)</f>
        <v>0</v>
      </c>
      <c r="L19" s="295">
        <f>IFERROR('Variation du BFR'!L21*(' 2 ((A ne pas supprimer)'!L16/CPC!L20), 0)</f>
        <v>0</v>
      </c>
      <c r="M19" s="295">
        <f>IFERROR('Variation du BFR'!M21*(' 2 ((A ne pas supprimer)'!M16/CPC!M20), 0)</f>
        <v>0</v>
      </c>
    </row>
    <row r="20" spans="2:13" ht="2.25" customHeight="1">
      <c r="B20" s="155"/>
      <c r="H20" s="175"/>
      <c r="I20" s="175"/>
      <c r="J20" s="175"/>
      <c r="K20" s="175"/>
      <c r="L20" s="175"/>
      <c r="M20" s="175"/>
    </row>
    <row r="21" spans="2:13" ht="12.6" customHeight="1">
      <c r="B21" s="122" t="s">
        <v>205</v>
      </c>
      <c r="H21" s="121">
        <f t="shared" ref="H21:M21" si="0">SUM(H15,H17,-H18,-H19)</f>
        <v>0</v>
      </c>
      <c r="I21" s="121">
        <f t="shared" si="0"/>
        <v>0</v>
      </c>
      <c r="J21" s="121">
        <f t="shared" si="0"/>
        <v>0</v>
      </c>
      <c r="K21" s="121">
        <f t="shared" si="0"/>
        <v>0</v>
      </c>
      <c r="L21" s="121">
        <f t="shared" si="0"/>
        <v>0</v>
      </c>
      <c r="M21" s="121">
        <f t="shared" si="0"/>
        <v>0</v>
      </c>
    </row>
    <row r="22" spans="2:13" ht="2.25" customHeight="1">
      <c r="B22" s="155"/>
      <c r="H22" s="176"/>
      <c r="I22" s="176"/>
      <c r="J22" s="176"/>
      <c r="K22" s="176"/>
      <c r="L22" s="176"/>
      <c r="M22" s="176"/>
    </row>
    <row r="23" spans="2:13" ht="12.6" customHeight="1">
      <c r="B23" s="155" t="s">
        <v>207</v>
      </c>
      <c r="H23" s="176"/>
      <c r="I23" s="176"/>
      <c r="J23" s="176"/>
      <c r="K23" s="176"/>
      <c r="L23" s="176"/>
      <c r="M23" s="184">
        <f>IFERROR(MAX(0,(M21*(1+'1 (A ne pas supprimer)'!$D$38)/(((('Mode de financement'!$G$16/(SUM('Mode de financement'!$G$16,'Mode de financement'!$H$16,'Mode de financement'!$J$16,'Mode de financement'!$K$16))*'1 (A ne pas supprimer)'!$D$39)+(((SUM('Mode de financement'!$H$16,'Mode de financement'!$J$16,'Mode de financement'!$K$16)/(SUM('Mode de financement'!$G$16,'Mode de financement'!$H$16,'Mode de financement'!$J$16,'Mode de financement'!$K$16))*'1 (A ne pas supprimer)'!$D$40))-'1 (A ne pas supprimer)'!$D$38)))+SUM(H19:M19)))), 0)</f>
        <v>0</v>
      </c>
    </row>
    <row r="24" spans="2:13" ht="2.25" customHeight="1">
      <c r="B24" s="155"/>
      <c r="H24" s="176"/>
      <c r="I24" s="176"/>
      <c r="J24" s="176"/>
      <c r="K24" s="176"/>
      <c r="L24" s="176"/>
      <c r="M24" s="176"/>
    </row>
    <row r="25" spans="2:13" ht="12.6" customHeight="1" thickBot="1">
      <c r="B25" s="118" t="s">
        <v>206</v>
      </c>
      <c r="H25" s="119">
        <f>SUM(H21,H23)</f>
        <v>0</v>
      </c>
      <c r="I25" s="119">
        <f t="shared" ref="I25:M25" si="1">SUM(I21,I23)</f>
        <v>0</v>
      </c>
      <c r="J25" s="119">
        <f t="shared" si="1"/>
        <v>0</v>
      </c>
      <c r="K25" s="119">
        <f t="shared" si="1"/>
        <v>0</v>
      </c>
      <c r="L25" s="119">
        <f t="shared" si="1"/>
        <v>0</v>
      </c>
      <c r="M25" s="119">
        <f t="shared" si="1"/>
        <v>0</v>
      </c>
    </row>
    <row r="26" spans="2:13">
      <c r="B26" s="38"/>
    </row>
    <row r="27" spans="2:13" ht="22.5" customHeight="1">
      <c r="B27" s="182" t="s">
        <v>209</v>
      </c>
      <c r="H27" s="181">
        <f>IFERROR(IRR(H21:M21), 0)</f>
        <v>0</v>
      </c>
    </row>
    <row r="28" spans="2:13">
      <c r="B28" s="183"/>
    </row>
    <row r="29" spans="2:13" ht="22.5" customHeight="1">
      <c r="B29" s="182" t="s">
        <v>208</v>
      </c>
      <c r="H29" s="181">
        <f>IFERROR(IRR(H25:M25), 0)</f>
        <v>0</v>
      </c>
      <c r="I29" s="180"/>
    </row>
    <row r="30" spans="2:13" ht="9.75" customHeight="1">
      <c r="B30" s="158" t="s">
        <v>300</v>
      </c>
      <c r="I30" s="53"/>
    </row>
    <row r="31" spans="2:13" ht="9.75" customHeight="1">
      <c r="B31" s="158" t="s">
        <v>315</v>
      </c>
      <c r="I31" s="53"/>
    </row>
    <row r="32" spans="2:13" ht="9.75" customHeight="1">
      <c r="B32" s="177"/>
    </row>
  </sheetData>
  <sheetProtection algorithmName="SHA-512" hashValue="W8EYSggBBrxGLzf/A3zh7HFuBLkTaM8hUuSkgtBm3dN0JiyhQ4ILG4fQjSCRTH1zuzwFb3+vr8zmXYiMWBKxtQ==" saltValue="07tcRDL09eh1Go8OTrbshQ==" spinCount="100000" sheet="1" objects="1" scenarios="1"/>
  <mergeCells count="1">
    <mergeCell ref="D4:M8"/>
  </mergeCells>
  <conditionalFormatting sqref="A3:A8">
    <cfRule type="containsText" dxfId="6" priority="2" operator="containsText" text="Déséquilibré">
      <formula>NOT(ISERROR(SEARCH("Déséquilibré",A3)))</formula>
    </cfRule>
  </conditionalFormatting>
  <conditionalFormatting sqref="H21:M21">
    <cfRule type="expression" dxfId="5" priority="4">
      <formula>H$16</formula>
    </cfRule>
  </conditionalFormatting>
  <conditionalFormatting sqref="H25:M25">
    <cfRule type="expression" dxfId="4" priority="3">
      <formula>H$16</formula>
    </cfRule>
  </conditionalFormatting>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FBB0D-9CA4-497D-AA01-1FC4532C6E8F}">
  <sheetPr>
    <tabColor theme="1"/>
    <pageSetUpPr fitToPage="1"/>
  </sheetPr>
  <dimension ref="A1:O26"/>
  <sheetViews>
    <sheetView showGridLines="0" zoomScaleSheetLayoutView="110" workbookViewId="0">
      <selection activeCell="C14" sqref="C14"/>
    </sheetView>
  </sheetViews>
  <sheetFormatPr baseColWidth="10" defaultColWidth="10.85546875" defaultRowHeight="12.75"/>
  <cols>
    <col min="1" max="1" width="2.28515625" style="37" customWidth="1"/>
    <col min="2" max="2" width="34.5703125" style="37" customWidth="1"/>
    <col min="3" max="7" width="1.140625" customWidth="1"/>
    <col min="8" max="13" width="9.5703125" style="37" customWidth="1"/>
    <col min="14" max="16384" width="10.85546875" style="37"/>
  </cols>
  <sheetData>
    <row r="1" spans="1:15" s="1" customFormat="1" ht="15.75" customHeight="1">
      <c r="A1" s="81" t="str">
        <f>Couverture!G20</f>
        <v>MaSociété</v>
      </c>
      <c r="C1"/>
      <c r="D1"/>
      <c r="E1"/>
      <c r="F1"/>
      <c r="G1"/>
      <c r="H1"/>
      <c r="I1"/>
      <c r="J1"/>
      <c r="K1"/>
      <c r="O1"/>
    </row>
    <row r="2" spans="1:15" s="1" customFormat="1">
      <c r="A2" s="87" t="str">
        <f ca="1">IFERROR(MID(CELL("filename",A2),FIND("]",CELL("filename",A2))+1,255),"&lt; - &gt;")</f>
        <v>ROI</v>
      </c>
      <c r="C2"/>
      <c r="D2"/>
      <c r="E2"/>
      <c r="F2"/>
      <c r="G2"/>
      <c r="H2"/>
      <c r="I2"/>
      <c r="J2"/>
      <c r="K2"/>
      <c r="O2"/>
    </row>
    <row r="3" spans="1:15" s="1" customFormat="1" ht="11.25" customHeight="1" thickBot="1">
      <c r="A3" s="101"/>
      <c r="C3"/>
      <c r="G3"/>
    </row>
    <row r="4" spans="1:15" s="1" customFormat="1" ht="11.25" customHeight="1">
      <c r="A4" s="101"/>
      <c r="C4"/>
      <c r="D4" s="390" t="s">
        <v>283</v>
      </c>
      <c r="E4" s="407"/>
      <c r="F4" s="407"/>
      <c r="G4" s="407"/>
      <c r="H4" s="407"/>
      <c r="I4" s="407"/>
      <c r="J4" s="407"/>
      <c r="K4" s="407"/>
      <c r="L4" s="407"/>
      <c r="M4" s="408"/>
    </row>
    <row r="5" spans="1:15" s="1" customFormat="1" ht="11.25" customHeight="1">
      <c r="A5" s="101"/>
      <c r="C5"/>
      <c r="D5" s="409"/>
      <c r="E5" s="410"/>
      <c r="F5" s="410"/>
      <c r="G5" s="410"/>
      <c r="H5" s="410"/>
      <c r="I5" s="410"/>
      <c r="J5" s="410"/>
      <c r="K5" s="410"/>
      <c r="L5" s="410"/>
      <c r="M5" s="411"/>
    </row>
    <row r="6" spans="1:15" s="1" customFormat="1" ht="11.25" customHeight="1">
      <c r="A6" s="101"/>
      <c r="C6"/>
      <c r="D6" s="409"/>
      <c r="E6" s="410"/>
      <c r="F6" s="410"/>
      <c r="G6" s="410"/>
      <c r="H6" s="410"/>
      <c r="I6" s="410"/>
      <c r="J6" s="410"/>
      <c r="K6" s="410"/>
      <c r="L6" s="410"/>
      <c r="M6" s="411"/>
    </row>
    <row r="7" spans="1:15" s="1" customFormat="1" ht="11.25" customHeight="1">
      <c r="A7" s="101"/>
      <c r="C7"/>
      <c r="D7" s="409"/>
      <c r="E7" s="410"/>
      <c r="F7" s="410"/>
      <c r="G7" s="410"/>
      <c r="H7" s="410"/>
      <c r="I7" s="410"/>
      <c r="J7" s="410"/>
      <c r="K7" s="410"/>
      <c r="L7" s="410"/>
      <c r="M7" s="411"/>
    </row>
    <row r="8" spans="1:15" s="1" customFormat="1" ht="11.25" customHeight="1" thickBot="1">
      <c r="A8" s="101"/>
      <c r="C8"/>
      <c r="D8" s="412"/>
      <c r="E8" s="413"/>
      <c r="F8" s="413"/>
      <c r="G8" s="413"/>
      <c r="H8" s="413"/>
      <c r="I8" s="413"/>
      <c r="J8" s="413"/>
      <c r="K8" s="413"/>
      <c r="L8" s="413"/>
      <c r="M8" s="414"/>
    </row>
    <row r="9" spans="1:15" s="1" customFormat="1">
      <c r="A9" s="87"/>
      <c r="C9"/>
      <c r="G9"/>
    </row>
    <row r="10" spans="1:15" s="3" customFormat="1" ht="15.75" customHeight="1">
      <c r="B10" s="131"/>
      <c r="C10"/>
      <c r="D10"/>
      <c r="E10"/>
      <c r="F10"/>
      <c r="G10"/>
      <c r="H10" s="130" t="s">
        <v>149</v>
      </c>
      <c r="I10" s="130"/>
      <c r="J10" s="130"/>
      <c r="K10" s="130"/>
      <c r="L10" s="130"/>
      <c r="M10" s="130"/>
    </row>
    <row r="11" spans="1:15" s="3" customFormat="1" ht="22.5" customHeight="1">
      <c r="B11" s="102" t="s">
        <v>215</v>
      </c>
      <c r="C11"/>
      <c r="D11"/>
      <c r="E11"/>
      <c r="F11"/>
      <c r="G11"/>
      <c r="H11" s="134">
        <f>_xlfn.NUMBERVALUE(YPL1)</f>
        <v>2026</v>
      </c>
      <c r="I11" s="134">
        <f>H11+1</f>
        <v>2027</v>
      </c>
      <c r="J11" s="135">
        <f>I11+1</f>
        <v>2028</v>
      </c>
      <c r="K11" s="134">
        <f>J11+1</f>
        <v>2029</v>
      </c>
      <c r="L11" s="135">
        <f>K11+1</f>
        <v>2030</v>
      </c>
      <c r="M11" s="135">
        <f>L11+1</f>
        <v>2031</v>
      </c>
    </row>
    <row r="12" spans="1:15" ht="2.25" customHeight="1"/>
    <row r="13" spans="1:15" ht="12.6" customHeight="1">
      <c r="B13" s="155" t="s">
        <v>217</v>
      </c>
      <c r="H13" s="299">
        <f>+TRI!H15+TRI!H17-TRI!H19</f>
        <v>0</v>
      </c>
      <c r="I13" s="299">
        <f>+TRI!I15+TRI!I17-TRI!I19</f>
        <v>0</v>
      </c>
      <c r="J13" s="299">
        <f>+TRI!J15+TRI!J17-TRI!J19</f>
        <v>0</v>
      </c>
      <c r="K13" s="299">
        <f>+TRI!K15+TRI!K17-TRI!K19</f>
        <v>0</v>
      </c>
      <c r="L13" s="299">
        <f>+TRI!L15+TRI!L17-TRI!L19</f>
        <v>0</v>
      </c>
      <c r="M13" s="299">
        <f>+TRI!M15+TRI!M17-TRI!M19</f>
        <v>0</v>
      </c>
    </row>
    <row r="14" spans="1:15" ht="12.6" customHeight="1">
      <c r="B14" s="186" t="s">
        <v>216</v>
      </c>
      <c r="H14" s="299">
        <f>SUM($H$13:H13)</f>
        <v>0</v>
      </c>
      <c r="I14" s="299">
        <f>SUM($H$13:I13)</f>
        <v>0</v>
      </c>
      <c r="J14" s="299">
        <f>SUM($H$13:J13)</f>
        <v>0</v>
      </c>
      <c r="K14" s="299">
        <f>SUM($H$13:K13)</f>
        <v>0</v>
      </c>
      <c r="L14" s="299">
        <f>SUM($H$13:L13)</f>
        <v>0</v>
      </c>
      <c r="M14" s="299">
        <f>SUM($H$13:M13)</f>
        <v>0</v>
      </c>
    </row>
    <row r="15" spans="1:15" ht="12.6" customHeight="1">
      <c r="B15" s="155" t="s">
        <v>54</v>
      </c>
      <c r="H15" s="298">
        <f>+TRI!H18</f>
        <v>0</v>
      </c>
      <c r="I15" s="298">
        <f>+TRI!I18</f>
        <v>0</v>
      </c>
      <c r="J15" s="298">
        <f>+TRI!J18</f>
        <v>0</v>
      </c>
      <c r="K15" s="298">
        <f>+TRI!K18</f>
        <v>0</v>
      </c>
      <c r="L15" s="174"/>
      <c r="M15" s="292"/>
    </row>
    <row r="16" spans="1:15" ht="2.25" customHeight="1">
      <c r="B16" s="155"/>
      <c r="H16" s="185"/>
      <c r="I16" s="185"/>
      <c r="J16" s="185"/>
      <c r="K16" s="185"/>
      <c r="L16" s="185"/>
      <c r="M16" s="185"/>
    </row>
    <row r="17" spans="2:13" ht="12.6" customHeight="1">
      <c r="B17" s="122" t="s">
        <v>45</v>
      </c>
      <c r="H17" s="297">
        <f t="shared" ref="H17:M17" si="0">SUM(H14,-H15)</f>
        <v>0</v>
      </c>
      <c r="I17" s="297">
        <f t="shared" si="0"/>
        <v>0</v>
      </c>
      <c r="J17" s="297">
        <f t="shared" si="0"/>
        <v>0</v>
      </c>
      <c r="K17" s="297">
        <f t="shared" si="0"/>
        <v>0</v>
      </c>
      <c r="L17" s="297">
        <f t="shared" si="0"/>
        <v>0</v>
      </c>
      <c r="M17" s="297">
        <f t="shared" si="0"/>
        <v>0</v>
      </c>
    </row>
    <row r="18" spans="2:13" ht="12.6" customHeight="1">
      <c r="B18" s="186" t="s">
        <v>68</v>
      </c>
      <c r="H18" s="299">
        <f>SUM($H$17:H17)</f>
        <v>0</v>
      </c>
      <c r="I18" s="299">
        <f>SUM($H$17:I17)</f>
        <v>0</v>
      </c>
      <c r="J18" s="299">
        <f>SUM($H$17:J17)</f>
        <v>0</v>
      </c>
      <c r="K18" s="299">
        <f>SUM($H$17:K17)</f>
        <v>0</v>
      </c>
      <c r="L18" s="299">
        <f>SUM($H$17:L17)</f>
        <v>0</v>
      </c>
      <c r="M18" s="299">
        <f>SUM($H$17:M17)</f>
        <v>0</v>
      </c>
    </row>
    <row r="19" spans="2:13" ht="11.25" customHeight="1">
      <c r="B19" s="155"/>
      <c r="H19" s="100">
        <f>IF(H18&lt;0,1,0)</f>
        <v>0</v>
      </c>
      <c r="I19" s="100">
        <f>IF(I18&lt;0,1,0)</f>
        <v>0</v>
      </c>
      <c r="J19" s="100">
        <f t="shared" ref="J19:M19" si="1">IF(J18&lt;0,1,0)</f>
        <v>0</v>
      </c>
      <c r="K19" s="100">
        <f t="shared" si="1"/>
        <v>0</v>
      </c>
      <c r="L19" s="100">
        <f t="shared" si="1"/>
        <v>0</v>
      </c>
      <c r="M19" s="100">
        <f t="shared" si="1"/>
        <v>0</v>
      </c>
    </row>
    <row r="20" spans="2:13" ht="11.25" customHeight="1">
      <c r="B20" s="155"/>
      <c r="H20" s="100"/>
      <c r="I20" s="100"/>
      <c r="J20" s="100"/>
      <c r="K20" s="100"/>
      <c r="L20" s="100"/>
      <c r="M20" s="100"/>
    </row>
    <row r="21" spans="2:13" ht="22.5" customHeight="1">
      <c r="B21" s="182" t="s">
        <v>56</v>
      </c>
      <c r="H21" s="187">
        <f>SUM(H19:M19)</f>
        <v>0</v>
      </c>
      <c r="I21" s="188" t="s">
        <v>218</v>
      </c>
    </row>
    <row r="22" spans="2:13" ht="11.25" customHeight="1">
      <c r="B22" s="155"/>
    </row>
    <row r="23" spans="2:13" ht="11.25" customHeight="1">
      <c r="B23" s="155"/>
    </row>
    <row r="24" spans="2:13" ht="11.25" customHeight="1">
      <c r="B24" s="155"/>
    </row>
    <row r="25" spans="2:13" ht="11.25" customHeight="1">
      <c r="B25" s="155"/>
    </row>
    <row r="26" spans="2:13" ht="11.25" customHeight="1">
      <c r="B26" s="155"/>
    </row>
  </sheetData>
  <sheetProtection algorithmName="SHA-512" hashValue="T9f6d2/+pJ39OABdpJ6xxXF9YKazbPxlc3jn5vk+rq6kjWYwTqPbc5W7nYd2QLzq8UnSAajlIke5eETaZN/b7w==" saltValue="xbuT51eXJYmatgX8wHLtiQ==" spinCount="100000" sheet="1" objects="1" scenarios="1"/>
  <mergeCells count="1">
    <mergeCell ref="D4:M8"/>
  </mergeCells>
  <conditionalFormatting sqref="A3:A8">
    <cfRule type="containsText" dxfId="3" priority="1" operator="containsText" text="Déséquilibré">
      <formula>NOT(ISERROR(SEARCH("Déséquilibré",A3)))</formula>
    </cfRule>
  </conditionalFormatting>
  <conditionalFormatting sqref="H13:M14">
    <cfRule type="cellIs" dxfId="2" priority="5" stopIfTrue="1" operator="lessThan">
      <formula>0</formula>
    </cfRule>
  </conditionalFormatting>
  <conditionalFormatting sqref="H17:M17">
    <cfRule type="expression" dxfId="1" priority="2">
      <formula>H$16</formula>
    </cfRule>
  </conditionalFormatting>
  <conditionalFormatting sqref="H18:M18">
    <cfRule type="cellIs" dxfId="0" priority="3" stopIfTrue="1" operator="lessThan">
      <formula>0</formula>
    </cfRule>
  </conditionalFormatting>
  <printOptions horizontalCentered="1"/>
  <pageMargins left="0.70866141732283472" right="0.70866141732283472" top="0.74803149606299213" bottom="0.74803149606299213" header="0.31496062992125984" footer="0.31496062992125984"/>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bservations xmlns="f913c7b7-16ff-4112-858a-d38dd863251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C2E5FBFAF50A14D8933199D57B4FD9F" ma:contentTypeVersion="7" ma:contentTypeDescription="Crée un document." ma:contentTypeScope="" ma:versionID="610ef534a2469d0e2af62000f5abb81f">
  <xsd:schema xmlns:xsd="http://www.w3.org/2001/XMLSchema" xmlns:xs="http://www.w3.org/2001/XMLSchema" xmlns:p="http://schemas.microsoft.com/office/2006/metadata/properties" xmlns:ns2="f913c7b7-16ff-4112-858a-d38dd8632518" xmlns:ns3="6cc50889-2dfe-47d3-9d33-52d93c82a3fe" targetNamespace="http://schemas.microsoft.com/office/2006/metadata/properties" ma:root="true" ma:fieldsID="1bd2bd00d4cf9c7f107b6be1d2057b94" ns2:_="" ns3:_="">
    <xsd:import namespace="f913c7b7-16ff-4112-858a-d38dd8632518"/>
    <xsd:import namespace="6cc50889-2dfe-47d3-9d33-52d93c82a3f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Observat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3c7b7-16ff-4112-858a-d38dd86325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Observations" ma:index="14" nillable="true" ma:displayName="Observations" ma:format="Dropdown" ma:internalName="Observation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c50889-2dfe-47d3-9d33-52d93c82a3fe"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AFB916-49B7-4F49-BEB8-37205DF3F1BF}">
  <ds:schemaRefs>
    <ds:schemaRef ds:uri="http://schemas.microsoft.com/office/2006/metadata/properties"/>
    <ds:schemaRef ds:uri="http://schemas.microsoft.com/office/infopath/2007/PartnerControls"/>
    <ds:schemaRef ds:uri="fcd99ef8-8b0a-4d30-a80c-eae4cdac4f1d"/>
    <ds:schemaRef ds:uri="80555ef6-f513-4a2f-85c3-2acc133f9e81"/>
  </ds:schemaRefs>
</ds:datastoreItem>
</file>

<file path=customXml/itemProps2.xml><?xml version="1.0" encoding="utf-8"?>
<ds:datastoreItem xmlns:ds="http://schemas.openxmlformats.org/officeDocument/2006/customXml" ds:itemID="{AE18F465-01DE-4513-9B11-3D13F4D81202}">
  <ds:schemaRefs>
    <ds:schemaRef ds:uri="http://schemas.microsoft.com/sharepoint/v3/contenttype/forms"/>
  </ds:schemaRefs>
</ds:datastoreItem>
</file>

<file path=customXml/itemProps3.xml><?xml version="1.0" encoding="utf-8"?>
<ds:datastoreItem xmlns:ds="http://schemas.openxmlformats.org/officeDocument/2006/customXml" ds:itemID="{B7D44D47-CE06-48DA-BC09-5D41D26A8880}"/>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17</vt:i4>
      </vt:variant>
      <vt:variant>
        <vt:lpstr>Plages nommées</vt:lpstr>
      </vt:variant>
      <vt:variant>
        <vt:i4>1</vt:i4>
      </vt:variant>
    </vt:vector>
  </HeadingPairs>
  <TitlesOfParts>
    <vt:vector size="18" baseType="lpstr">
      <vt:lpstr>Couverture</vt:lpstr>
      <vt:lpstr>ANPMExpert</vt:lpstr>
      <vt:lpstr>Synthèse</vt:lpstr>
      <vt:lpstr>Détail du PI</vt:lpstr>
      <vt:lpstr>Synthèse du PI</vt:lpstr>
      <vt:lpstr>Mode de financement</vt:lpstr>
      <vt:lpstr>Bilan</vt:lpstr>
      <vt:lpstr>CPC</vt:lpstr>
      <vt:lpstr>1 (A ne pas supprimer)</vt:lpstr>
      <vt:lpstr> 2 ((A ne pas supprimer)</vt:lpstr>
      <vt:lpstr>3 (A ne pas supprimer)</vt:lpstr>
      <vt:lpstr>Impacts</vt:lpstr>
      <vt:lpstr>Indicateurs financiers prév.</vt:lpstr>
      <vt:lpstr>TFT</vt:lpstr>
      <vt:lpstr>Variation du BFR</vt:lpstr>
      <vt:lpstr>TRI</vt:lpstr>
      <vt:lpstr>ROI</vt:lpstr>
      <vt:lpstr>YPL1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selazzab@deloitte.com</dc:creator>
  <cp:lastModifiedBy>Amal ELGANAMI</cp:lastModifiedBy>
  <cp:lastPrinted>2016-05-20T14:42:02Z</cp:lastPrinted>
  <dcterms:created xsi:type="dcterms:W3CDTF">2011-02-16T18:36:50Z</dcterms:created>
  <dcterms:modified xsi:type="dcterms:W3CDTF">2026-02-24T08:13:53Z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2023-04-12T09:08:43Z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d12d6f35-01b8-4716-96ed-8cc3f97716e9</vt:lpwstr>
  </property>
  <property fmtid="{D5CDD505-2E9C-101B-9397-08002B2CF9AE}" pid="8" name="MSIP_Label_ea60d57e-af5b-4752-ac57-3e4f28ca11dc_ContentBits">
    <vt:lpwstr>0</vt:lpwstr>
  </property>
  <property fmtid="{D5CDD505-2E9C-101B-9397-08002B2CF9AE}" pid="9" name="ContentTypeId">
    <vt:lpwstr>0x010100FC2E5FBFAF50A14D8933199D57B4FD9F</vt:lpwstr>
  </property>
</Properties>
</file>