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o\OneDrive\Programming\FTE-EngineCEA\FTE-EngineCEA\bin\Debug\Other\"/>
    </mc:Choice>
  </mc:AlternateContent>
  <xr:revisionPtr revIDLastSave="3" documentId="114_{879818DF-73BB-4AC5-98D3-563887C15C6D}" xr6:coauthVersionLast="43" xr6:coauthVersionMax="43" xr10:uidLastSave="{11CAEB0E-44A3-4FFE-B50E-CD2B226161D2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9" i="1" l="1"/>
  <c r="A60" i="1" s="1"/>
  <c r="D58" i="1"/>
  <c r="C22" i="1"/>
  <c r="C20" i="1"/>
  <c r="C44" i="1" s="1"/>
  <c r="C18" i="1"/>
  <c r="C11" i="1"/>
  <c r="C16" i="1" s="1"/>
  <c r="C6" i="1"/>
  <c r="C15" i="1" l="1"/>
  <c r="C38" i="1"/>
  <c r="D60" i="1"/>
  <c r="A61" i="1"/>
  <c r="D61" i="1"/>
  <c r="D59" i="1"/>
  <c r="F16" i="1"/>
  <c r="E16" i="1"/>
  <c r="C33" i="1"/>
  <c r="C34" i="1" s="1"/>
  <c r="G58" i="1" s="1"/>
  <c r="C8" i="1"/>
  <c r="E8" i="1" s="1"/>
  <c r="C21" i="1"/>
  <c r="C23" i="1" s="1"/>
  <c r="C25" i="1" s="1"/>
  <c r="C59" i="1" l="1"/>
  <c r="C58" i="1"/>
  <c r="E58" i="1" s="1"/>
  <c r="C60" i="1"/>
  <c r="A62" i="1"/>
  <c r="C61" i="1"/>
  <c r="H58" i="1" l="1"/>
  <c r="I58" i="1" s="1"/>
  <c r="J58" i="1" s="1"/>
  <c r="F59" i="1" s="1"/>
  <c r="G59" i="1" s="1"/>
  <c r="B59" i="1"/>
  <c r="E59" i="1" s="1"/>
  <c r="B60" i="1" s="1"/>
  <c r="A63" i="1"/>
  <c r="C62" i="1"/>
  <c r="D62" i="1"/>
  <c r="K58" i="1" l="1"/>
  <c r="H59" i="1"/>
  <c r="I59" i="1" s="1"/>
  <c r="J59" i="1" s="1"/>
  <c r="F60" i="1" s="1"/>
  <c r="G60" i="1" s="1"/>
  <c r="E60" i="1"/>
  <c r="B61" i="1" s="1"/>
  <c r="C63" i="1"/>
  <c r="D63" i="1"/>
  <c r="A64" i="1"/>
  <c r="K59" i="1" l="1"/>
  <c r="E61" i="1"/>
  <c r="B62" i="1" s="1"/>
  <c r="A65" i="1"/>
  <c r="D64" i="1"/>
  <c r="C64" i="1"/>
  <c r="H60" i="1"/>
  <c r="I60" i="1" s="1"/>
  <c r="J60" i="1" s="1"/>
  <c r="F61" i="1" l="1"/>
  <c r="K60" i="1"/>
  <c r="E62" i="1"/>
  <c r="A66" i="1"/>
  <c r="D65" i="1"/>
  <c r="C65" i="1"/>
  <c r="C66" i="1" l="1"/>
  <c r="A67" i="1"/>
  <c r="D66" i="1"/>
  <c r="B63" i="1"/>
  <c r="G61" i="1"/>
  <c r="H61" i="1" l="1"/>
  <c r="I61" i="1" s="1"/>
  <c r="J61" i="1" s="1"/>
  <c r="A68" i="1"/>
  <c r="C67" i="1"/>
  <c r="D67" i="1"/>
  <c r="E63" i="1"/>
  <c r="B64" i="1" s="1"/>
  <c r="E64" i="1" l="1"/>
  <c r="K61" i="1"/>
  <c r="F62" i="1"/>
  <c r="A69" i="1"/>
  <c r="C68" i="1"/>
  <c r="D68" i="1"/>
  <c r="G62" i="1" l="1"/>
  <c r="A70" i="1"/>
  <c r="C69" i="1"/>
  <c r="D69" i="1"/>
  <c r="B65" i="1"/>
  <c r="H62" i="1" l="1"/>
  <c r="I62" i="1" s="1"/>
  <c r="J62" i="1" s="1"/>
  <c r="E65" i="1"/>
  <c r="C70" i="1"/>
  <c r="A71" i="1"/>
  <c r="D70" i="1"/>
  <c r="K62" i="1" l="1"/>
  <c r="F63" i="1"/>
  <c r="A72" i="1"/>
  <c r="C71" i="1"/>
  <c r="D71" i="1"/>
  <c r="B66" i="1"/>
  <c r="E66" i="1" l="1"/>
  <c r="B67" i="1" s="1"/>
  <c r="A73" i="1"/>
  <c r="C72" i="1"/>
  <c r="D72" i="1"/>
  <c r="G63" i="1"/>
  <c r="E67" i="1" l="1"/>
  <c r="H63" i="1"/>
  <c r="I63" i="1" s="1"/>
  <c r="J63" i="1" s="1"/>
  <c r="A74" i="1"/>
  <c r="C73" i="1"/>
  <c r="D73" i="1"/>
  <c r="K63" i="1" l="1"/>
  <c r="F64" i="1"/>
  <c r="B68" i="1"/>
  <c r="C74" i="1"/>
  <c r="A75" i="1"/>
  <c r="D74" i="1"/>
  <c r="A76" i="1" l="1"/>
  <c r="C75" i="1"/>
  <c r="D75" i="1"/>
  <c r="E68" i="1"/>
  <c r="B69" i="1" s="1"/>
  <c r="G64" i="1"/>
  <c r="H64" i="1" l="1"/>
  <c r="I64" i="1" s="1"/>
  <c r="J64" i="1" s="1"/>
  <c r="E69" i="1"/>
  <c r="A77" i="1"/>
  <c r="C76" i="1"/>
  <c r="D76" i="1"/>
  <c r="K64" i="1" l="1"/>
  <c r="F65" i="1"/>
  <c r="B70" i="1"/>
  <c r="A78" i="1"/>
  <c r="C77" i="1"/>
  <c r="D77" i="1"/>
  <c r="E70" i="1" l="1"/>
  <c r="C78" i="1"/>
  <c r="A79" i="1"/>
  <c r="D78" i="1"/>
  <c r="G65" i="1"/>
  <c r="H65" i="1" l="1"/>
  <c r="I65" i="1" s="1"/>
  <c r="J65" i="1" s="1"/>
  <c r="A80" i="1"/>
  <c r="C79" i="1"/>
  <c r="D79" i="1"/>
  <c r="B71" i="1"/>
  <c r="K65" i="1" l="1"/>
  <c r="F66" i="1"/>
  <c r="E71" i="1"/>
  <c r="B72" i="1" s="1"/>
  <c r="A81" i="1"/>
  <c r="C80" i="1"/>
  <c r="D80" i="1"/>
  <c r="E72" i="1" l="1"/>
  <c r="A82" i="1"/>
  <c r="D81" i="1"/>
  <c r="C81" i="1"/>
  <c r="G66" i="1"/>
  <c r="H66" i="1" l="1"/>
  <c r="I66" i="1" s="1"/>
  <c r="J66" i="1" s="1"/>
  <c r="C82" i="1"/>
  <c r="A83" i="1"/>
  <c r="D82" i="1"/>
  <c r="B73" i="1"/>
  <c r="K66" i="1" l="1"/>
  <c r="F67" i="1"/>
  <c r="E73" i="1"/>
  <c r="A84" i="1"/>
  <c r="C83" i="1"/>
  <c r="D83" i="1"/>
  <c r="A85" i="1" l="1"/>
  <c r="C84" i="1"/>
  <c r="D84" i="1"/>
  <c r="G67" i="1"/>
  <c r="B74" i="1"/>
  <c r="E74" i="1" l="1"/>
  <c r="H67" i="1"/>
  <c r="I67" i="1" s="1"/>
  <c r="J67" i="1" s="1"/>
  <c r="A86" i="1"/>
  <c r="C85" i="1"/>
  <c r="D85" i="1"/>
  <c r="K67" i="1" l="1"/>
  <c r="F68" i="1"/>
  <c r="C86" i="1"/>
  <c r="A87" i="1"/>
  <c r="D86" i="1"/>
  <c r="B75" i="1"/>
  <c r="E75" i="1" l="1"/>
  <c r="G68" i="1"/>
  <c r="A88" i="1"/>
  <c r="C87" i="1"/>
  <c r="D87" i="1"/>
  <c r="A89" i="1" l="1"/>
  <c r="C88" i="1"/>
  <c r="D88" i="1"/>
  <c r="H68" i="1"/>
  <c r="I68" i="1" s="1"/>
  <c r="J68" i="1" s="1"/>
  <c r="B76" i="1"/>
  <c r="K68" i="1" l="1"/>
  <c r="F69" i="1"/>
  <c r="E76" i="1"/>
  <c r="B77" i="1" s="1"/>
  <c r="C89" i="1"/>
  <c r="A90" i="1"/>
  <c r="D89" i="1"/>
  <c r="E77" i="1" l="1"/>
  <c r="C90" i="1"/>
  <c r="A91" i="1"/>
  <c r="D90" i="1"/>
  <c r="G69" i="1"/>
  <c r="A92" i="1" l="1"/>
  <c r="C91" i="1"/>
  <c r="D91" i="1"/>
  <c r="H69" i="1"/>
  <c r="I69" i="1" s="1"/>
  <c r="J69" i="1" s="1"/>
  <c r="B78" i="1"/>
  <c r="K69" i="1" l="1"/>
  <c r="F70" i="1"/>
  <c r="E78" i="1"/>
  <c r="B79" i="1" s="1"/>
  <c r="A93" i="1"/>
  <c r="C92" i="1"/>
  <c r="D92" i="1"/>
  <c r="E79" i="1" l="1"/>
  <c r="A94" i="1"/>
  <c r="C93" i="1"/>
  <c r="D93" i="1"/>
  <c r="G70" i="1"/>
  <c r="C94" i="1" l="1"/>
  <c r="A95" i="1"/>
  <c r="D94" i="1"/>
  <c r="H70" i="1"/>
  <c r="I70" i="1" s="1"/>
  <c r="J70" i="1" s="1"/>
  <c r="B80" i="1"/>
  <c r="K70" i="1" l="1"/>
  <c r="F71" i="1"/>
  <c r="E80" i="1"/>
  <c r="A96" i="1"/>
  <c r="C95" i="1"/>
  <c r="D95" i="1"/>
  <c r="A97" i="1" l="1"/>
  <c r="C96" i="1"/>
  <c r="D96" i="1"/>
  <c r="B81" i="1"/>
  <c r="G71" i="1"/>
  <c r="E81" i="1" l="1"/>
  <c r="C97" i="1"/>
  <c r="A98" i="1"/>
  <c r="D97" i="1"/>
  <c r="H71" i="1"/>
  <c r="I71" i="1" s="1"/>
  <c r="J71" i="1" s="1"/>
  <c r="K71" i="1" l="1"/>
  <c r="F72" i="1"/>
  <c r="C98" i="1"/>
  <c r="A99" i="1"/>
  <c r="D98" i="1"/>
  <c r="B82" i="1"/>
  <c r="A100" i="1" l="1"/>
  <c r="C99" i="1"/>
  <c r="D99" i="1"/>
  <c r="G72" i="1"/>
  <c r="E82" i="1"/>
  <c r="H72" i="1" l="1"/>
  <c r="I72" i="1" s="1"/>
  <c r="J72" i="1" s="1"/>
  <c r="B83" i="1"/>
  <c r="A101" i="1"/>
  <c r="C100" i="1"/>
  <c r="D100" i="1"/>
  <c r="K72" i="1" l="1"/>
  <c r="F73" i="1"/>
  <c r="A102" i="1"/>
  <c r="C101" i="1"/>
  <c r="D101" i="1"/>
  <c r="E83" i="1"/>
  <c r="G73" i="1" l="1"/>
  <c r="B84" i="1"/>
  <c r="C102" i="1"/>
  <c r="A103" i="1"/>
  <c r="D102" i="1"/>
  <c r="A104" i="1" l="1"/>
  <c r="C103" i="1"/>
  <c r="D103" i="1"/>
  <c r="E84" i="1"/>
  <c r="H73" i="1"/>
  <c r="I73" i="1" s="1"/>
  <c r="J73" i="1" s="1"/>
  <c r="K73" i="1" l="1"/>
  <c r="F74" i="1"/>
  <c r="B85" i="1"/>
  <c r="A105" i="1"/>
  <c r="C104" i="1"/>
  <c r="D104" i="1"/>
  <c r="C105" i="1" l="1"/>
  <c r="A106" i="1"/>
  <c r="D105" i="1"/>
  <c r="G74" i="1"/>
  <c r="E85" i="1"/>
  <c r="H74" i="1" l="1"/>
  <c r="I74" i="1" s="1"/>
  <c r="J74" i="1" s="1"/>
  <c r="A107" i="1"/>
  <c r="C106" i="1"/>
  <c r="D106" i="1"/>
  <c r="B86" i="1"/>
  <c r="K74" i="1" l="1"/>
  <c r="F75" i="1"/>
  <c r="E86" i="1"/>
  <c r="A108" i="1"/>
  <c r="C107" i="1"/>
  <c r="D107" i="1"/>
  <c r="A109" i="1" l="1"/>
  <c r="C108" i="1"/>
  <c r="D108" i="1"/>
  <c r="G75" i="1"/>
  <c r="B87" i="1"/>
  <c r="E87" i="1" l="1"/>
  <c r="B88" i="1" s="1"/>
  <c r="H75" i="1"/>
  <c r="I75" i="1" s="1"/>
  <c r="J75" i="1" s="1"/>
  <c r="C109" i="1"/>
  <c r="A110" i="1"/>
  <c r="D109" i="1"/>
  <c r="K75" i="1" l="1"/>
  <c r="F76" i="1"/>
  <c r="E88" i="1"/>
  <c r="B89" i="1" s="1"/>
  <c r="A111" i="1"/>
  <c r="C110" i="1"/>
  <c r="D110" i="1"/>
  <c r="E89" i="1" l="1"/>
  <c r="A112" i="1"/>
  <c r="C111" i="1"/>
  <c r="D111" i="1"/>
  <c r="G76" i="1"/>
  <c r="H76" i="1" l="1"/>
  <c r="I76" i="1" s="1"/>
  <c r="J76" i="1" s="1"/>
  <c r="A113" i="1"/>
  <c r="C112" i="1"/>
  <c r="D112" i="1"/>
  <c r="B90" i="1"/>
  <c r="K76" i="1" l="1"/>
  <c r="F77" i="1"/>
  <c r="E90" i="1"/>
  <c r="A114" i="1"/>
  <c r="C113" i="1"/>
  <c r="D113" i="1"/>
  <c r="A115" i="1" l="1"/>
  <c r="C114" i="1"/>
  <c r="D114" i="1"/>
  <c r="G77" i="1"/>
  <c r="B91" i="1"/>
  <c r="H77" i="1" l="1"/>
  <c r="I77" i="1" s="1"/>
  <c r="J77" i="1" s="1"/>
  <c r="E91" i="1"/>
  <c r="B92" i="1" s="1"/>
  <c r="A116" i="1"/>
  <c r="C115" i="1"/>
  <c r="D115" i="1"/>
  <c r="E92" i="1" l="1"/>
  <c r="K77" i="1"/>
  <c r="F78" i="1"/>
  <c r="C116" i="1"/>
  <c r="A117" i="1"/>
  <c r="D116" i="1"/>
  <c r="C117" i="1" l="1"/>
  <c r="A118" i="1"/>
  <c r="D117" i="1"/>
  <c r="G78" i="1"/>
  <c r="B93" i="1"/>
  <c r="E93" i="1" l="1"/>
  <c r="A119" i="1"/>
  <c r="C118" i="1"/>
  <c r="D118" i="1"/>
  <c r="H78" i="1"/>
  <c r="I78" i="1" s="1"/>
  <c r="J78" i="1" s="1"/>
  <c r="K78" i="1" l="1"/>
  <c r="F79" i="1"/>
  <c r="A120" i="1"/>
  <c r="C119" i="1"/>
  <c r="D119" i="1"/>
  <c r="B94" i="1"/>
  <c r="E94" i="1" l="1"/>
  <c r="G79" i="1"/>
  <c r="A121" i="1"/>
  <c r="C120" i="1"/>
  <c r="D120" i="1"/>
  <c r="A122" i="1" l="1"/>
  <c r="C121" i="1"/>
  <c r="D121" i="1"/>
  <c r="H79" i="1"/>
  <c r="I79" i="1" s="1"/>
  <c r="J79" i="1" s="1"/>
  <c r="B95" i="1"/>
  <c r="K79" i="1" l="1"/>
  <c r="F80" i="1"/>
  <c r="E95" i="1"/>
  <c r="B96" i="1" s="1"/>
  <c r="A123" i="1"/>
  <c r="C122" i="1"/>
  <c r="D122" i="1"/>
  <c r="E96" i="1" l="1"/>
  <c r="A124" i="1"/>
  <c r="C123" i="1"/>
  <c r="D123" i="1"/>
  <c r="G80" i="1"/>
  <c r="A125" i="1" l="1"/>
  <c r="C124" i="1"/>
  <c r="D124" i="1"/>
  <c r="H80" i="1"/>
  <c r="I80" i="1" s="1"/>
  <c r="J80" i="1" s="1"/>
  <c r="B97" i="1"/>
  <c r="K80" i="1" l="1"/>
  <c r="F81" i="1"/>
  <c r="E97" i="1"/>
  <c r="C125" i="1"/>
  <c r="A126" i="1"/>
  <c r="D125" i="1"/>
  <c r="A127" i="1" l="1"/>
  <c r="C126" i="1"/>
  <c r="D126" i="1"/>
  <c r="G81" i="1"/>
  <c r="B98" i="1"/>
  <c r="E98" i="1" l="1"/>
  <c r="H81" i="1"/>
  <c r="I81" i="1" s="1"/>
  <c r="J81" i="1" s="1"/>
  <c r="A128" i="1"/>
  <c r="C127" i="1"/>
  <c r="D127" i="1"/>
  <c r="K81" i="1" l="1"/>
  <c r="F82" i="1"/>
  <c r="A129" i="1"/>
  <c r="C128" i="1"/>
  <c r="D128" i="1"/>
  <c r="B99" i="1"/>
  <c r="E99" i="1" l="1"/>
  <c r="B100" i="1" s="1"/>
  <c r="G82" i="1"/>
  <c r="A130" i="1"/>
  <c r="C129" i="1"/>
  <c r="D129" i="1"/>
  <c r="E100" i="1" l="1"/>
  <c r="H82" i="1"/>
  <c r="I82" i="1" s="1"/>
  <c r="J82" i="1" s="1"/>
  <c r="A131" i="1"/>
  <c r="C130" i="1"/>
  <c r="D130" i="1"/>
  <c r="K82" i="1" l="1"/>
  <c r="F83" i="1"/>
  <c r="A132" i="1"/>
  <c r="C131" i="1"/>
  <c r="D131" i="1"/>
  <c r="B101" i="1"/>
  <c r="E101" i="1" l="1"/>
  <c r="G83" i="1"/>
  <c r="A133" i="1"/>
  <c r="C132" i="1"/>
  <c r="D132" i="1"/>
  <c r="C133" i="1" l="1"/>
  <c r="A134" i="1"/>
  <c r="D133" i="1"/>
  <c r="H83" i="1"/>
  <c r="I83" i="1" s="1"/>
  <c r="J83" i="1" s="1"/>
  <c r="B102" i="1"/>
  <c r="K83" i="1" l="1"/>
  <c r="F84" i="1"/>
  <c r="E102" i="1"/>
  <c r="A135" i="1"/>
  <c r="C134" i="1"/>
  <c r="D134" i="1"/>
  <c r="A136" i="1" l="1"/>
  <c r="C135" i="1"/>
  <c r="D135" i="1"/>
  <c r="G84" i="1"/>
  <c r="B103" i="1"/>
  <c r="H84" i="1" l="1"/>
  <c r="I84" i="1" s="1"/>
  <c r="J84" i="1" s="1"/>
  <c r="E103" i="1"/>
  <c r="B104" i="1" s="1"/>
  <c r="A137" i="1"/>
  <c r="C136" i="1"/>
  <c r="D136" i="1"/>
  <c r="E104" i="1" l="1"/>
  <c r="K84" i="1"/>
  <c r="F85" i="1"/>
  <c r="A138" i="1"/>
  <c r="C137" i="1"/>
  <c r="D137" i="1"/>
  <c r="G85" i="1" l="1"/>
  <c r="A139" i="1"/>
  <c r="C138" i="1"/>
  <c r="D138" i="1"/>
  <c r="B105" i="1"/>
  <c r="E105" i="1" l="1"/>
  <c r="A140" i="1"/>
  <c r="C139" i="1"/>
  <c r="D139" i="1"/>
  <c r="H85" i="1"/>
  <c r="I85" i="1" s="1"/>
  <c r="J85" i="1" s="1"/>
  <c r="K85" i="1" l="1"/>
  <c r="F86" i="1"/>
  <c r="A141" i="1"/>
  <c r="C140" i="1"/>
  <c r="D140" i="1"/>
  <c r="B106" i="1"/>
  <c r="G86" i="1" l="1"/>
  <c r="E106" i="1"/>
  <c r="B107" i="1" s="1"/>
  <c r="C141" i="1"/>
  <c r="A142" i="1"/>
  <c r="D141" i="1"/>
  <c r="E107" i="1" l="1"/>
  <c r="B108" i="1" s="1"/>
  <c r="A143" i="1"/>
  <c r="C142" i="1"/>
  <c r="D142" i="1"/>
  <c r="H86" i="1"/>
  <c r="I86" i="1" s="1"/>
  <c r="J86" i="1" s="1"/>
  <c r="K86" i="1" l="1"/>
  <c r="F87" i="1"/>
  <c r="E108" i="1"/>
  <c r="A144" i="1"/>
  <c r="C143" i="1"/>
  <c r="D143" i="1"/>
  <c r="A145" i="1" l="1"/>
  <c r="C144" i="1"/>
  <c r="D144" i="1"/>
  <c r="G87" i="1"/>
  <c r="B109" i="1"/>
  <c r="E109" i="1" l="1"/>
  <c r="B110" i="1" s="1"/>
  <c r="H87" i="1"/>
  <c r="I87" i="1" s="1"/>
  <c r="J87" i="1" s="1"/>
  <c r="A146" i="1"/>
  <c r="C145" i="1"/>
  <c r="D145" i="1"/>
  <c r="K87" i="1" l="1"/>
  <c r="F88" i="1"/>
  <c r="E110" i="1"/>
  <c r="A147" i="1"/>
  <c r="C146" i="1"/>
  <c r="D146" i="1"/>
  <c r="C147" i="1" l="1"/>
  <c r="A148" i="1"/>
  <c r="D147" i="1"/>
  <c r="G88" i="1"/>
  <c r="B111" i="1"/>
  <c r="H88" i="1" l="1"/>
  <c r="I88" i="1" s="1"/>
  <c r="J88" i="1" s="1"/>
  <c r="E111" i="1"/>
  <c r="C148" i="1"/>
  <c r="A149" i="1"/>
  <c r="D148" i="1"/>
  <c r="K88" i="1" l="1"/>
  <c r="F89" i="1"/>
  <c r="C149" i="1"/>
  <c r="A150" i="1"/>
  <c r="D149" i="1"/>
  <c r="B112" i="1"/>
  <c r="A151" i="1" l="1"/>
  <c r="C150" i="1"/>
  <c r="D150" i="1"/>
  <c r="G89" i="1"/>
  <c r="E112" i="1"/>
  <c r="B113" i="1" l="1"/>
  <c r="H89" i="1"/>
  <c r="I89" i="1" s="1"/>
  <c r="J89" i="1" s="1"/>
  <c r="C151" i="1"/>
  <c r="A152" i="1"/>
  <c r="D151" i="1"/>
  <c r="K89" i="1" l="1"/>
  <c r="F90" i="1"/>
  <c r="C152" i="1"/>
  <c r="A153" i="1"/>
  <c r="D152" i="1"/>
  <c r="E113" i="1"/>
  <c r="B114" i="1" l="1"/>
  <c r="C153" i="1"/>
  <c r="A154" i="1"/>
  <c r="D153" i="1"/>
  <c r="G90" i="1"/>
  <c r="H90" i="1" l="1"/>
  <c r="I90" i="1" s="1"/>
  <c r="J90" i="1" s="1"/>
  <c r="A155" i="1"/>
  <c r="C154" i="1"/>
  <c r="D154" i="1"/>
  <c r="E114" i="1"/>
  <c r="K90" i="1" l="1"/>
  <c r="F91" i="1"/>
  <c r="A156" i="1"/>
  <c r="C155" i="1"/>
  <c r="D155" i="1"/>
  <c r="B115" i="1"/>
  <c r="C156" i="1" l="1"/>
  <c r="A157" i="1"/>
  <c r="D156" i="1"/>
  <c r="E115" i="1"/>
  <c r="G91" i="1"/>
  <c r="B116" i="1" l="1"/>
  <c r="C157" i="1"/>
  <c r="A158" i="1"/>
  <c r="D157" i="1"/>
  <c r="H91" i="1"/>
  <c r="I91" i="1" s="1"/>
  <c r="J91" i="1" s="1"/>
  <c r="K91" i="1" l="1"/>
  <c r="F92" i="1"/>
  <c r="C158" i="1"/>
  <c r="A159" i="1"/>
  <c r="D158" i="1"/>
  <c r="E116" i="1"/>
  <c r="C159" i="1" l="1"/>
  <c r="A160" i="1"/>
  <c r="D159" i="1"/>
  <c r="B117" i="1"/>
  <c r="G92" i="1"/>
  <c r="H92" i="1" l="1"/>
  <c r="I92" i="1" s="1"/>
  <c r="J92" i="1" s="1"/>
  <c r="E117" i="1"/>
  <c r="C160" i="1"/>
  <c r="A161" i="1"/>
  <c r="D160" i="1"/>
  <c r="K92" i="1" l="1"/>
  <c r="F93" i="1"/>
  <c r="C161" i="1"/>
  <c r="A162" i="1"/>
  <c r="D161" i="1"/>
  <c r="B118" i="1"/>
  <c r="A163" i="1" l="1"/>
  <c r="C162" i="1"/>
  <c r="D162" i="1"/>
  <c r="E118" i="1"/>
  <c r="B119" i="1" s="1"/>
  <c r="G93" i="1"/>
  <c r="E119" i="1" l="1"/>
  <c r="H93" i="1"/>
  <c r="I93" i="1" s="1"/>
  <c r="J93" i="1" s="1"/>
  <c r="A164" i="1"/>
  <c r="C163" i="1"/>
  <c r="D163" i="1"/>
  <c r="K93" i="1" l="1"/>
  <c r="F94" i="1"/>
  <c r="C164" i="1"/>
  <c r="A165" i="1"/>
  <c r="D164" i="1"/>
  <c r="B120" i="1"/>
  <c r="E120" i="1" l="1"/>
  <c r="B121" i="1" s="1"/>
  <c r="C165" i="1"/>
  <c r="A166" i="1"/>
  <c r="D165" i="1"/>
  <c r="G94" i="1"/>
  <c r="E121" i="1" l="1"/>
  <c r="B122" i="1" s="1"/>
  <c r="C166" i="1"/>
  <c r="A167" i="1"/>
  <c r="D166" i="1"/>
  <c r="H94" i="1"/>
  <c r="I94" i="1" s="1"/>
  <c r="J94" i="1" s="1"/>
  <c r="K94" i="1" l="1"/>
  <c r="F95" i="1"/>
  <c r="E122" i="1"/>
  <c r="B123" i="1" s="1"/>
  <c r="A168" i="1"/>
  <c r="C167" i="1"/>
  <c r="D167" i="1"/>
  <c r="E123" i="1" l="1"/>
  <c r="A169" i="1"/>
  <c r="C168" i="1"/>
  <c r="D168" i="1"/>
  <c r="G95" i="1"/>
  <c r="H95" i="1" l="1"/>
  <c r="I95" i="1" s="1"/>
  <c r="J95" i="1" s="1"/>
  <c r="A170" i="1"/>
  <c r="C169" i="1"/>
  <c r="D169" i="1"/>
  <c r="B124" i="1"/>
  <c r="K95" i="1" l="1"/>
  <c r="F96" i="1"/>
  <c r="A171" i="1"/>
  <c r="C170" i="1"/>
  <c r="D170" i="1"/>
  <c r="E124" i="1"/>
  <c r="B125" i="1" s="1"/>
  <c r="E125" i="1" l="1"/>
  <c r="B126" i="1" s="1"/>
  <c r="G96" i="1"/>
  <c r="A172" i="1"/>
  <c r="C171" i="1"/>
  <c r="D171" i="1"/>
  <c r="E126" i="1" l="1"/>
  <c r="B127" i="1" s="1"/>
  <c r="C172" i="1"/>
  <c r="A173" i="1"/>
  <c r="D172" i="1"/>
  <c r="H96" i="1"/>
  <c r="I96" i="1" s="1"/>
  <c r="J96" i="1" s="1"/>
  <c r="E127" i="1" l="1"/>
  <c r="K96" i="1"/>
  <c r="F97" i="1"/>
  <c r="C173" i="1"/>
  <c r="A174" i="1"/>
  <c r="D173" i="1"/>
  <c r="G97" i="1" l="1"/>
  <c r="C174" i="1"/>
  <c r="A175" i="1"/>
  <c r="D174" i="1"/>
  <c r="B128" i="1"/>
  <c r="E128" i="1" l="1"/>
  <c r="B129" i="1" s="1"/>
  <c r="C175" i="1"/>
  <c r="A176" i="1"/>
  <c r="D175" i="1"/>
  <c r="H97" i="1"/>
  <c r="I97" i="1" s="1"/>
  <c r="J97" i="1" s="1"/>
  <c r="K97" i="1" l="1"/>
  <c r="F98" i="1"/>
  <c r="E129" i="1"/>
  <c r="C176" i="1"/>
  <c r="A177" i="1"/>
  <c r="D176" i="1"/>
  <c r="C177" i="1" l="1"/>
  <c r="A178" i="1"/>
  <c r="D177" i="1"/>
  <c r="G98" i="1"/>
  <c r="B130" i="1"/>
  <c r="H98" i="1" l="1"/>
  <c r="I98" i="1" s="1"/>
  <c r="J98" i="1" s="1"/>
  <c r="A179" i="1"/>
  <c r="C178" i="1"/>
  <c r="D178" i="1"/>
  <c r="E130" i="1"/>
  <c r="K98" i="1" l="1"/>
  <c r="F99" i="1"/>
  <c r="A180" i="1"/>
  <c r="C179" i="1"/>
  <c r="D179" i="1"/>
  <c r="B131" i="1"/>
  <c r="A181" i="1" l="1"/>
  <c r="C180" i="1"/>
  <c r="D180" i="1"/>
  <c r="E131" i="1"/>
  <c r="G99" i="1"/>
  <c r="H99" i="1" l="1"/>
  <c r="I99" i="1" s="1"/>
  <c r="J99" i="1" s="1"/>
  <c r="B132" i="1"/>
  <c r="C181" i="1"/>
  <c r="A182" i="1"/>
  <c r="D181" i="1"/>
  <c r="K99" i="1" l="1"/>
  <c r="F100" i="1"/>
  <c r="C182" i="1"/>
  <c r="A183" i="1"/>
  <c r="D182" i="1"/>
  <c r="E132" i="1"/>
  <c r="B133" i="1" s="1"/>
  <c r="E133" i="1" l="1"/>
  <c r="B134" i="1" s="1"/>
  <c r="A184" i="1"/>
  <c r="C183" i="1"/>
  <c r="D183" i="1"/>
  <c r="G100" i="1"/>
  <c r="H100" i="1" l="1"/>
  <c r="I100" i="1" s="1"/>
  <c r="J100" i="1" s="1"/>
  <c r="A185" i="1"/>
  <c r="C184" i="1"/>
  <c r="D184" i="1"/>
  <c r="E134" i="1"/>
  <c r="B135" i="1" s="1"/>
  <c r="E135" i="1" l="1"/>
  <c r="B136" i="1" s="1"/>
  <c r="K100" i="1"/>
  <c r="F101" i="1"/>
  <c r="A186" i="1"/>
  <c r="C185" i="1"/>
  <c r="D185" i="1"/>
  <c r="G101" i="1" l="1"/>
  <c r="E136" i="1"/>
  <c r="B137" i="1" s="1"/>
  <c r="A187" i="1"/>
  <c r="C186" i="1"/>
  <c r="D186" i="1"/>
  <c r="E137" i="1" l="1"/>
  <c r="A188" i="1"/>
  <c r="C187" i="1"/>
  <c r="D187" i="1"/>
  <c r="H101" i="1"/>
  <c r="I101" i="1" s="1"/>
  <c r="J101" i="1" s="1"/>
  <c r="A189" i="1" l="1"/>
  <c r="C188" i="1"/>
  <c r="D188" i="1"/>
  <c r="K101" i="1"/>
  <c r="F102" i="1"/>
  <c r="B138" i="1"/>
  <c r="G102" i="1" l="1"/>
  <c r="E138" i="1"/>
  <c r="B139" i="1" s="1"/>
  <c r="C189" i="1"/>
  <c r="A190" i="1"/>
  <c r="D189" i="1"/>
  <c r="E139" i="1" l="1"/>
  <c r="B140" i="1" s="1"/>
  <c r="C190" i="1"/>
  <c r="A191" i="1"/>
  <c r="D190" i="1"/>
  <c r="H102" i="1"/>
  <c r="I102" i="1" s="1"/>
  <c r="J102" i="1" s="1"/>
  <c r="E140" i="1" l="1"/>
  <c r="K102" i="1"/>
  <c r="F103" i="1"/>
  <c r="C191" i="1"/>
  <c r="A192" i="1"/>
  <c r="D191" i="1"/>
  <c r="C192" i="1" l="1"/>
  <c r="A193" i="1"/>
  <c r="D192" i="1"/>
  <c r="G103" i="1"/>
  <c r="B141" i="1"/>
  <c r="H103" i="1" l="1"/>
  <c r="I103" i="1" s="1"/>
  <c r="J103" i="1" s="1"/>
  <c r="E141" i="1"/>
  <c r="B142" i="1" s="1"/>
  <c r="C193" i="1"/>
  <c r="A194" i="1"/>
  <c r="D193" i="1"/>
  <c r="E142" i="1" l="1"/>
  <c r="K103" i="1"/>
  <c r="F104" i="1"/>
  <c r="A195" i="1"/>
  <c r="C194" i="1"/>
  <c r="D194" i="1"/>
  <c r="A196" i="1" l="1"/>
  <c r="C195" i="1"/>
  <c r="D195" i="1"/>
  <c r="G104" i="1"/>
  <c r="B143" i="1"/>
  <c r="E143" i="1" l="1"/>
  <c r="H104" i="1"/>
  <c r="I104" i="1" s="1"/>
  <c r="J104" i="1" s="1"/>
  <c r="C196" i="1"/>
  <c r="A197" i="1"/>
  <c r="D196" i="1"/>
  <c r="K104" i="1" l="1"/>
  <c r="F105" i="1"/>
  <c r="C197" i="1"/>
  <c r="A198" i="1"/>
  <c r="D197" i="1"/>
  <c r="B144" i="1"/>
  <c r="E144" i="1" l="1"/>
  <c r="B145" i="1" s="1"/>
  <c r="G105" i="1"/>
  <c r="A199" i="1"/>
  <c r="C198" i="1"/>
  <c r="D198" i="1"/>
  <c r="E145" i="1" l="1"/>
  <c r="B146" i="1" s="1"/>
  <c r="A200" i="1"/>
  <c r="C199" i="1"/>
  <c r="D199" i="1"/>
  <c r="H105" i="1"/>
  <c r="I105" i="1" s="1"/>
  <c r="J105" i="1" s="1"/>
  <c r="K105" i="1" l="1"/>
  <c r="F106" i="1"/>
  <c r="E146" i="1"/>
  <c r="B147" i="1" s="1"/>
  <c r="A201" i="1"/>
  <c r="C200" i="1"/>
  <c r="D200" i="1"/>
  <c r="E147" i="1" l="1"/>
  <c r="B148" i="1" s="1"/>
  <c r="C201" i="1"/>
  <c r="A202" i="1"/>
  <c r="D201" i="1"/>
  <c r="G106" i="1"/>
  <c r="E148" i="1" l="1"/>
  <c r="B149" i="1" s="1"/>
  <c r="H106" i="1"/>
  <c r="I106" i="1" s="1"/>
  <c r="J106" i="1" s="1"/>
  <c r="C202" i="1"/>
  <c r="A203" i="1"/>
  <c r="D202" i="1"/>
  <c r="K106" i="1" l="1"/>
  <c r="F107" i="1"/>
  <c r="E149" i="1"/>
  <c r="B150" i="1" s="1"/>
  <c r="A204" i="1"/>
  <c r="C203" i="1"/>
  <c r="D203" i="1"/>
  <c r="E150" i="1" l="1"/>
  <c r="B151" i="1" s="1"/>
  <c r="A205" i="1"/>
  <c r="C204" i="1"/>
  <c r="D204" i="1"/>
  <c r="G107" i="1"/>
  <c r="E151" i="1" l="1"/>
  <c r="A206" i="1"/>
  <c r="C205" i="1"/>
  <c r="D205" i="1"/>
  <c r="H107" i="1"/>
  <c r="I107" i="1" s="1"/>
  <c r="J107" i="1" s="1"/>
  <c r="K107" i="1" l="1"/>
  <c r="F108" i="1"/>
  <c r="C206" i="1"/>
  <c r="A207" i="1"/>
  <c r="D206" i="1"/>
  <c r="B152" i="1"/>
  <c r="E152" i="1" l="1"/>
  <c r="B153" i="1" s="1"/>
  <c r="G108" i="1"/>
  <c r="A208" i="1"/>
  <c r="C207" i="1"/>
  <c r="D207" i="1"/>
  <c r="E153" i="1" l="1"/>
  <c r="A209" i="1"/>
  <c r="C208" i="1"/>
  <c r="D208" i="1"/>
  <c r="H108" i="1"/>
  <c r="I108" i="1" s="1"/>
  <c r="J108" i="1" s="1"/>
  <c r="K108" i="1" l="1"/>
  <c r="F109" i="1"/>
  <c r="C209" i="1"/>
  <c r="A210" i="1"/>
  <c r="D209" i="1"/>
  <c r="B154" i="1"/>
  <c r="E154" i="1" l="1"/>
  <c r="B155" i="1" s="1"/>
  <c r="G109" i="1"/>
  <c r="C210" i="1"/>
  <c r="A211" i="1"/>
  <c r="D210" i="1"/>
  <c r="E155" i="1" l="1"/>
  <c r="H109" i="1"/>
  <c r="I109" i="1" s="1"/>
  <c r="J109" i="1" s="1"/>
  <c r="A212" i="1"/>
  <c r="C211" i="1"/>
  <c r="D211" i="1"/>
  <c r="K109" i="1" l="1"/>
  <c r="F110" i="1"/>
  <c r="A213" i="1"/>
  <c r="C212" i="1"/>
  <c r="D212" i="1"/>
  <c r="B156" i="1"/>
  <c r="E156" i="1" l="1"/>
  <c r="G110" i="1"/>
  <c r="C213" i="1"/>
  <c r="A214" i="1"/>
  <c r="D213" i="1"/>
  <c r="H110" i="1" l="1"/>
  <c r="I110" i="1" s="1"/>
  <c r="J110" i="1" s="1"/>
  <c r="C214" i="1"/>
  <c r="A215" i="1"/>
  <c r="D214" i="1"/>
  <c r="B157" i="1"/>
  <c r="K110" i="1" l="1"/>
  <c r="F111" i="1"/>
  <c r="E157" i="1"/>
  <c r="A216" i="1"/>
  <c r="C215" i="1"/>
  <c r="D215" i="1"/>
  <c r="A217" i="1" l="1"/>
  <c r="C216" i="1"/>
  <c r="D216" i="1"/>
  <c r="G111" i="1"/>
  <c r="B158" i="1"/>
  <c r="E158" i="1" l="1"/>
  <c r="H111" i="1"/>
  <c r="I111" i="1" s="1"/>
  <c r="J111" i="1" s="1"/>
  <c r="A218" i="1"/>
  <c r="C217" i="1"/>
  <c r="D217" i="1"/>
  <c r="K111" i="1" l="1"/>
  <c r="F112" i="1"/>
  <c r="C218" i="1"/>
  <c r="A219" i="1"/>
  <c r="D218" i="1"/>
  <c r="B159" i="1"/>
  <c r="E159" i="1" l="1"/>
  <c r="G112" i="1"/>
  <c r="A220" i="1"/>
  <c r="C219" i="1"/>
  <c r="D219" i="1"/>
  <c r="A221" i="1" l="1"/>
  <c r="C220" i="1"/>
  <c r="D220" i="1"/>
  <c r="H112" i="1"/>
  <c r="I112" i="1" s="1"/>
  <c r="J112" i="1" s="1"/>
  <c r="B160" i="1"/>
  <c r="K112" i="1" l="1"/>
  <c r="F113" i="1"/>
  <c r="E160" i="1"/>
  <c r="A222" i="1"/>
  <c r="C221" i="1"/>
  <c r="D221" i="1"/>
  <c r="C222" i="1" l="1"/>
  <c r="A223" i="1"/>
  <c r="D222" i="1"/>
  <c r="G113" i="1"/>
  <c r="B161" i="1"/>
  <c r="H113" i="1" l="1"/>
  <c r="I113" i="1" s="1"/>
  <c r="J113" i="1" s="1"/>
  <c r="A224" i="1"/>
  <c r="C223" i="1"/>
  <c r="D223" i="1"/>
  <c r="E161" i="1"/>
  <c r="K113" i="1" l="1"/>
  <c r="F114" i="1"/>
  <c r="A225" i="1"/>
  <c r="C224" i="1"/>
  <c r="D224" i="1"/>
  <c r="B162" i="1"/>
  <c r="E162" i="1" l="1"/>
  <c r="B163" i="1" s="1"/>
  <c r="G114" i="1"/>
  <c r="C225" i="1"/>
  <c r="A226" i="1"/>
  <c r="D225" i="1"/>
  <c r="E163" i="1" l="1"/>
  <c r="B164" i="1" s="1"/>
  <c r="H114" i="1"/>
  <c r="I114" i="1" s="1"/>
  <c r="J114" i="1" s="1"/>
  <c r="C226" i="1"/>
  <c r="A227" i="1"/>
  <c r="D226" i="1"/>
  <c r="K114" i="1" l="1"/>
  <c r="F115" i="1"/>
  <c r="E164" i="1"/>
  <c r="B165" i="1" s="1"/>
  <c r="A228" i="1"/>
  <c r="C227" i="1"/>
  <c r="D227" i="1"/>
  <c r="E165" i="1" l="1"/>
  <c r="B166" i="1" s="1"/>
  <c r="A229" i="1"/>
  <c r="C228" i="1"/>
  <c r="D228" i="1"/>
  <c r="G115" i="1"/>
  <c r="E166" i="1" l="1"/>
  <c r="H115" i="1"/>
  <c r="I115" i="1" s="1"/>
  <c r="J115" i="1" s="1"/>
  <c r="C229" i="1"/>
  <c r="A230" i="1"/>
  <c r="D229" i="1"/>
  <c r="K115" i="1" l="1"/>
  <c r="F116" i="1"/>
  <c r="C230" i="1"/>
  <c r="A231" i="1"/>
  <c r="D230" i="1"/>
  <c r="B167" i="1"/>
  <c r="E167" i="1" l="1"/>
  <c r="A232" i="1"/>
  <c r="C231" i="1"/>
  <c r="D231" i="1"/>
  <c r="G116" i="1"/>
  <c r="H116" i="1" l="1"/>
  <c r="I116" i="1" s="1"/>
  <c r="J116" i="1" s="1"/>
  <c r="A233" i="1"/>
  <c r="C232" i="1"/>
  <c r="D232" i="1"/>
  <c r="B168" i="1"/>
  <c r="K116" i="1" l="1"/>
  <c r="F117" i="1"/>
  <c r="E168" i="1"/>
  <c r="A234" i="1"/>
  <c r="C233" i="1"/>
  <c r="D233" i="1"/>
  <c r="C234" i="1" l="1"/>
  <c r="A235" i="1"/>
  <c r="D234" i="1"/>
  <c r="G117" i="1"/>
  <c r="B169" i="1"/>
  <c r="E169" i="1" l="1"/>
  <c r="B170" i="1" s="1"/>
  <c r="A236" i="1"/>
  <c r="C235" i="1"/>
  <c r="D235" i="1"/>
  <c r="H117" i="1"/>
  <c r="I117" i="1" s="1"/>
  <c r="J117" i="1" s="1"/>
  <c r="K117" i="1" l="1"/>
  <c r="F118" i="1"/>
  <c r="E170" i="1"/>
  <c r="A237" i="1"/>
  <c r="C236" i="1"/>
  <c r="D236" i="1"/>
  <c r="G118" i="1" l="1"/>
  <c r="A238" i="1"/>
  <c r="C237" i="1"/>
  <c r="D237" i="1"/>
  <c r="B171" i="1"/>
  <c r="E171" i="1" l="1"/>
  <c r="B172" i="1" s="1"/>
  <c r="A239" i="1"/>
  <c r="C238" i="1"/>
  <c r="D238" i="1"/>
  <c r="H118" i="1"/>
  <c r="I118" i="1" s="1"/>
  <c r="J118" i="1" s="1"/>
  <c r="K118" i="1" l="1"/>
  <c r="F119" i="1"/>
  <c r="E172" i="1"/>
  <c r="B173" i="1" s="1"/>
  <c r="A240" i="1"/>
  <c r="C239" i="1"/>
  <c r="D239" i="1"/>
  <c r="E173" i="1" l="1"/>
  <c r="C240" i="1"/>
  <c r="A241" i="1"/>
  <c r="D240" i="1"/>
  <c r="G119" i="1"/>
  <c r="H119" i="1" l="1"/>
  <c r="I119" i="1" s="1"/>
  <c r="J119" i="1" s="1"/>
  <c r="C241" i="1"/>
  <c r="A242" i="1"/>
  <c r="D241" i="1"/>
  <c r="B174" i="1"/>
  <c r="K119" i="1" l="1"/>
  <c r="F120" i="1"/>
  <c r="A243" i="1"/>
  <c r="C242" i="1"/>
  <c r="D242" i="1"/>
  <c r="E174" i="1"/>
  <c r="B175" i="1" l="1"/>
  <c r="G120" i="1"/>
  <c r="A244" i="1"/>
  <c r="C243" i="1"/>
  <c r="D243" i="1"/>
  <c r="A245" i="1" l="1"/>
  <c r="C244" i="1"/>
  <c r="D244" i="1"/>
  <c r="H120" i="1"/>
  <c r="I120" i="1" s="1"/>
  <c r="J120" i="1" s="1"/>
  <c r="E175" i="1"/>
  <c r="K120" i="1" l="1"/>
  <c r="F121" i="1"/>
  <c r="B176" i="1"/>
  <c r="C245" i="1"/>
  <c r="A246" i="1"/>
  <c r="D245" i="1"/>
  <c r="A247" i="1" l="1"/>
  <c r="C246" i="1"/>
  <c r="D246" i="1"/>
  <c r="G121" i="1"/>
  <c r="E176" i="1"/>
  <c r="B177" i="1" l="1"/>
  <c r="H121" i="1"/>
  <c r="I121" i="1" s="1"/>
  <c r="J121" i="1" s="1"/>
  <c r="A248" i="1"/>
  <c r="C247" i="1"/>
  <c r="D247" i="1"/>
  <c r="K121" i="1" l="1"/>
  <c r="F122" i="1"/>
  <c r="C248" i="1"/>
  <c r="A249" i="1"/>
  <c r="D248" i="1"/>
  <c r="E177" i="1"/>
  <c r="B178" i="1" l="1"/>
  <c r="G122" i="1"/>
  <c r="C249" i="1"/>
  <c r="A250" i="1"/>
  <c r="D249" i="1"/>
  <c r="A251" i="1" l="1"/>
  <c r="C250" i="1"/>
  <c r="D250" i="1"/>
  <c r="H122" i="1"/>
  <c r="I122" i="1" s="1"/>
  <c r="J122" i="1" s="1"/>
  <c r="E178" i="1"/>
  <c r="K122" i="1" l="1"/>
  <c r="F123" i="1"/>
  <c r="B179" i="1"/>
  <c r="A252" i="1"/>
  <c r="C251" i="1"/>
  <c r="D251" i="1"/>
  <c r="A253" i="1" l="1"/>
  <c r="C252" i="1"/>
  <c r="D252" i="1"/>
  <c r="G123" i="1"/>
  <c r="E179" i="1"/>
  <c r="B180" i="1" s="1"/>
  <c r="E180" i="1" l="1"/>
  <c r="H123" i="1"/>
  <c r="I123" i="1" s="1"/>
  <c r="J123" i="1" s="1"/>
  <c r="C253" i="1"/>
  <c r="A254" i="1"/>
  <c r="D253" i="1"/>
  <c r="K123" i="1" l="1"/>
  <c r="F124" i="1"/>
  <c r="A255" i="1"/>
  <c r="C254" i="1"/>
  <c r="D254" i="1"/>
  <c r="B181" i="1"/>
  <c r="G124" i="1" l="1"/>
  <c r="E181" i="1"/>
  <c r="A256" i="1"/>
  <c r="C255" i="1"/>
  <c r="D255" i="1"/>
  <c r="C256" i="1" l="1"/>
  <c r="A257" i="1"/>
  <c r="D256" i="1"/>
  <c r="B182" i="1"/>
  <c r="H124" i="1"/>
  <c r="I124" i="1" s="1"/>
  <c r="J124" i="1" s="1"/>
  <c r="K124" i="1" l="1"/>
  <c r="F125" i="1"/>
  <c r="E182" i="1"/>
  <c r="C257" i="1"/>
  <c r="A258" i="1"/>
  <c r="D257" i="1"/>
  <c r="A259" i="1" l="1"/>
  <c r="C258" i="1"/>
  <c r="D258" i="1"/>
  <c r="G125" i="1"/>
  <c r="B183" i="1"/>
  <c r="E183" i="1" l="1"/>
  <c r="H125" i="1"/>
  <c r="I125" i="1" s="1"/>
  <c r="J125" i="1" s="1"/>
  <c r="A260" i="1"/>
  <c r="C259" i="1"/>
  <c r="D259" i="1"/>
  <c r="K125" i="1" l="1"/>
  <c r="F126" i="1"/>
  <c r="A261" i="1"/>
  <c r="C260" i="1"/>
  <c r="D260" i="1"/>
  <c r="B184" i="1"/>
  <c r="G126" i="1" l="1"/>
  <c r="E184" i="1"/>
  <c r="C261" i="1"/>
  <c r="A262" i="1"/>
  <c r="D261" i="1"/>
  <c r="B185" i="1" l="1"/>
  <c r="A263" i="1"/>
  <c r="C262" i="1"/>
  <c r="D262" i="1"/>
  <c r="H126" i="1"/>
  <c r="I126" i="1" s="1"/>
  <c r="J126" i="1" s="1"/>
  <c r="K126" i="1" l="1"/>
  <c r="F127" i="1"/>
  <c r="A264" i="1"/>
  <c r="C263" i="1"/>
  <c r="D263" i="1"/>
  <c r="E185" i="1"/>
  <c r="B186" i="1" s="1"/>
  <c r="E186" i="1" l="1"/>
  <c r="B187" i="1" s="1"/>
  <c r="G127" i="1"/>
  <c r="A265" i="1"/>
  <c r="C264" i="1"/>
  <c r="D264" i="1"/>
  <c r="E187" i="1" l="1"/>
  <c r="B188" i="1" s="1"/>
  <c r="C265" i="1"/>
  <c r="A266" i="1"/>
  <c r="D265" i="1"/>
  <c r="H127" i="1"/>
  <c r="I127" i="1" s="1"/>
  <c r="J127" i="1" s="1"/>
  <c r="K127" i="1" l="1"/>
  <c r="F128" i="1"/>
  <c r="E188" i="1"/>
  <c r="B189" i="1" s="1"/>
  <c r="C266" i="1"/>
  <c r="A267" i="1"/>
  <c r="D266" i="1"/>
  <c r="E189" i="1" l="1"/>
  <c r="B190" i="1" s="1"/>
  <c r="C267" i="1"/>
  <c r="A268" i="1"/>
  <c r="D267" i="1"/>
  <c r="G128" i="1"/>
  <c r="E190" i="1" l="1"/>
  <c r="B191" i="1" s="1"/>
  <c r="H128" i="1"/>
  <c r="I128" i="1" s="1"/>
  <c r="J128" i="1" s="1"/>
  <c r="C268" i="1"/>
  <c r="A269" i="1"/>
  <c r="D268" i="1"/>
  <c r="K128" i="1" l="1"/>
  <c r="F129" i="1"/>
  <c r="E191" i="1"/>
  <c r="C269" i="1"/>
  <c r="A270" i="1"/>
  <c r="D269" i="1"/>
  <c r="A271" i="1" l="1"/>
  <c r="C270" i="1"/>
  <c r="D270" i="1"/>
  <c r="G129" i="1"/>
  <c r="B192" i="1"/>
  <c r="E192" i="1" l="1"/>
  <c r="H129" i="1"/>
  <c r="I129" i="1" s="1"/>
  <c r="J129" i="1" s="1"/>
  <c r="C271" i="1"/>
  <c r="A272" i="1"/>
  <c r="D271" i="1"/>
  <c r="K129" i="1" l="1"/>
  <c r="F130" i="1"/>
  <c r="A273" i="1"/>
  <c r="C272" i="1"/>
  <c r="D272" i="1"/>
  <c r="B193" i="1"/>
  <c r="E193" i="1" l="1"/>
  <c r="G130" i="1"/>
  <c r="A274" i="1"/>
  <c r="C273" i="1"/>
  <c r="D273" i="1"/>
  <c r="A275" i="1" l="1"/>
  <c r="C274" i="1"/>
  <c r="D274" i="1"/>
  <c r="H130" i="1"/>
  <c r="I130" i="1" s="1"/>
  <c r="J130" i="1" s="1"/>
  <c r="B194" i="1"/>
  <c r="K130" i="1" l="1"/>
  <c r="F131" i="1"/>
  <c r="E194" i="1"/>
  <c r="B195" i="1" s="1"/>
  <c r="C275" i="1"/>
  <c r="A276" i="1"/>
  <c r="D275" i="1"/>
  <c r="E195" i="1" l="1"/>
  <c r="A277" i="1"/>
  <c r="C276" i="1"/>
  <c r="D276" i="1"/>
  <c r="G131" i="1"/>
  <c r="C277" i="1" l="1"/>
  <c r="A278" i="1"/>
  <c r="D277" i="1"/>
  <c r="H131" i="1"/>
  <c r="I131" i="1" s="1"/>
  <c r="J131" i="1" s="1"/>
  <c r="B196" i="1"/>
  <c r="K131" i="1" l="1"/>
  <c r="F132" i="1"/>
  <c r="E196" i="1"/>
  <c r="B197" i="1" s="1"/>
  <c r="A279" i="1"/>
  <c r="C278" i="1"/>
  <c r="D278" i="1"/>
  <c r="E197" i="1" l="1"/>
  <c r="B198" i="1" s="1"/>
  <c r="C279" i="1"/>
  <c r="A280" i="1"/>
  <c r="D279" i="1"/>
  <c r="G132" i="1"/>
  <c r="E198" i="1" l="1"/>
  <c r="B199" i="1" s="1"/>
  <c r="H132" i="1"/>
  <c r="I132" i="1" s="1"/>
  <c r="J132" i="1" s="1"/>
  <c r="C280" i="1"/>
  <c r="A281" i="1"/>
  <c r="D280" i="1"/>
  <c r="K132" i="1" l="1"/>
  <c r="F133" i="1"/>
  <c r="E199" i="1"/>
  <c r="A282" i="1"/>
  <c r="C281" i="1"/>
  <c r="D281" i="1"/>
  <c r="A283" i="1" l="1"/>
  <c r="C282" i="1"/>
  <c r="D282" i="1"/>
  <c r="G133" i="1"/>
  <c r="B200" i="1"/>
  <c r="E200" i="1" l="1"/>
  <c r="H133" i="1"/>
  <c r="I133" i="1" s="1"/>
  <c r="J133" i="1" s="1"/>
  <c r="A284" i="1"/>
  <c r="C283" i="1"/>
  <c r="D283" i="1"/>
  <c r="K133" i="1" l="1"/>
  <c r="F134" i="1"/>
  <c r="A285" i="1"/>
  <c r="C284" i="1"/>
  <c r="D284" i="1"/>
  <c r="B201" i="1"/>
  <c r="G134" i="1" l="1"/>
  <c r="E201" i="1"/>
  <c r="C285" i="1"/>
  <c r="A286" i="1"/>
  <c r="D285" i="1"/>
  <c r="B202" i="1" l="1"/>
  <c r="A287" i="1"/>
  <c r="C286" i="1"/>
  <c r="D286" i="1"/>
  <c r="H134" i="1"/>
  <c r="I134" i="1" s="1"/>
  <c r="J134" i="1" s="1"/>
  <c r="K134" i="1" l="1"/>
  <c r="F135" i="1"/>
  <c r="C287" i="1"/>
  <c r="A288" i="1"/>
  <c r="D287" i="1"/>
  <c r="E202" i="1"/>
  <c r="B203" i="1" s="1"/>
  <c r="E203" i="1" l="1"/>
  <c r="G135" i="1"/>
  <c r="C288" i="1"/>
  <c r="A289" i="1"/>
  <c r="D288" i="1"/>
  <c r="A290" i="1" l="1"/>
  <c r="C289" i="1"/>
  <c r="D289" i="1"/>
  <c r="H135" i="1"/>
  <c r="I135" i="1" s="1"/>
  <c r="J135" i="1" s="1"/>
  <c r="B204" i="1"/>
  <c r="K135" i="1" l="1"/>
  <c r="F136" i="1"/>
  <c r="E204" i="1"/>
  <c r="A291" i="1"/>
  <c r="C290" i="1"/>
  <c r="D290" i="1"/>
  <c r="A292" i="1" l="1"/>
  <c r="C291" i="1"/>
  <c r="D291" i="1"/>
  <c r="G136" i="1"/>
  <c r="B205" i="1"/>
  <c r="E205" i="1" l="1"/>
  <c r="H136" i="1"/>
  <c r="I136" i="1" s="1"/>
  <c r="J136" i="1" s="1"/>
  <c r="A293" i="1"/>
  <c r="C292" i="1"/>
  <c r="D292" i="1"/>
  <c r="K136" i="1" l="1"/>
  <c r="F137" i="1"/>
  <c r="C293" i="1"/>
  <c r="A294" i="1"/>
  <c r="D293" i="1"/>
  <c r="B206" i="1"/>
  <c r="G137" i="1" l="1"/>
  <c r="E206" i="1"/>
  <c r="A295" i="1"/>
  <c r="C294" i="1"/>
  <c r="D294" i="1"/>
  <c r="B207" i="1" l="1"/>
  <c r="C295" i="1"/>
  <c r="A296" i="1"/>
  <c r="D295" i="1"/>
  <c r="H137" i="1"/>
  <c r="I137" i="1" s="1"/>
  <c r="J137" i="1" s="1"/>
  <c r="K137" i="1" l="1"/>
  <c r="F138" i="1"/>
  <c r="C296" i="1"/>
  <c r="A297" i="1"/>
  <c r="D296" i="1"/>
  <c r="E207" i="1"/>
  <c r="A298" i="1" l="1"/>
  <c r="C297" i="1"/>
  <c r="D297" i="1"/>
  <c r="B208" i="1"/>
  <c r="G138" i="1"/>
  <c r="E208" i="1" l="1"/>
  <c r="H138" i="1"/>
  <c r="I138" i="1" s="1"/>
  <c r="J138" i="1" s="1"/>
  <c r="C298" i="1"/>
  <c r="A299" i="1"/>
  <c r="D298" i="1"/>
  <c r="K138" i="1" l="1"/>
  <c r="F139" i="1"/>
  <c r="C299" i="1"/>
  <c r="A300" i="1"/>
  <c r="D299" i="1"/>
  <c r="B209" i="1"/>
  <c r="E209" i="1" l="1"/>
  <c r="G139" i="1"/>
  <c r="C300" i="1"/>
  <c r="A301" i="1"/>
  <c r="D300" i="1"/>
  <c r="H139" i="1" l="1"/>
  <c r="I139" i="1" s="1"/>
  <c r="J139" i="1" s="1"/>
  <c r="A302" i="1"/>
  <c r="C301" i="1"/>
  <c r="D301" i="1"/>
  <c r="B210" i="1"/>
  <c r="K139" i="1" l="1"/>
  <c r="F140" i="1"/>
  <c r="E210" i="1"/>
  <c r="B211" i="1" s="1"/>
  <c r="A303" i="1"/>
  <c r="C302" i="1"/>
  <c r="D302" i="1"/>
  <c r="E211" i="1" l="1"/>
  <c r="B212" i="1" s="1"/>
  <c r="A304" i="1"/>
  <c r="C303" i="1"/>
  <c r="D303" i="1"/>
  <c r="G140" i="1"/>
  <c r="E212" i="1" l="1"/>
  <c r="C304" i="1"/>
  <c r="A305" i="1"/>
  <c r="D304" i="1"/>
  <c r="H140" i="1"/>
  <c r="I140" i="1" s="1"/>
  <c r="J140" i="1" s="1"/>
  <c r="K140" i="1" l="1"/>
  <c r="F141" i="1"/>
  <c r="A306" i="1"/>
  <c r="C305" i="1"/>
  <c r="D305" i="1"/>
  <c r="B213" i="1"/>
  <c r="E213" i="1" l="1"/>
  <c r="G141" i="1"/>
  <c r="C306" i="1"/>
  <c r="A307" i="1"/>
  <c r="D306" i="1"/>
  <c r="C307" i="1" l="1"/>
  <c r="A308" i="1"/>
  <c r="D307" i="1"/>
  <c r="H141" i="1"/>
  <c r="I141" i="1" s="1"/>
  <c r="J141" i="1" s="1"/>
  <c r="B214" i="1"/>
  <c r="K141" i="1" l="1"/>
  <c r="F142" i="1"/>
  <c r="E214" i="1"/>
  <c r="C308" i="1"/>
  <c r="A309" i="1"/>
  <c r="D308" i="1"/>
  <c r="A310" i="1" l="1"/>
  <c r="C309" i="1"/>
  <c r="D309" i="1"/>
  <c r="G142" i="1"/>
  <c r="B215" i="1"/>
  <c r="E215" i="1" l="1"/>
  <c r="H142" i="1"/>
  <c r="I142" i="1" s="1"/>
  <c r="J142" i="1" s="1"/>
  <c r="A311" i="1"/>
  <c r="C310" i="1"/>
  <c r="D310" i="1"/>
  <c r="K142" i="1" l="1"/>
  <c r="F143" i="1"/>
  <c r="A312" i="1"/>
  <c r="C311" i="1"/>
  <c r="D311" i="1"/>
  <c r="B216" i="1"/>
  <c r="G143" i="1" l="1"/>
  <c r="E216" i="1"/>
  <c r="C312" i="1"/>
  <c r="A313" i="1"/>
  <c r="D312" i="1"/>
  <c r="B217" i="1" l="1"/>
  <c r="A314" i="1"/>
  <c r="C313" i="1"/>
  <c r="D313" i="1"/>
  <c r="H143" i="1"/>
  <c r="I143" i="1" s="1"/>
  <c r="J143" i="1" s="1"/>
  <c r="K143" i="1" l="1"/>
  <c r="F144" i="1"/>
  <c r="C314" i="1"/>
  <c r="A315" i="1"/>
  <c r="D314" i="1"/>
  <c r="E217" i="1"/>
  <c r="B218" i="1" s="1"/>
  <c r="E218" i="1" l="1"/>
  <c r="C315" i="1"/>
  <c r="A316" i="1"/>
  <c r="D315" i="1"/>
  <c r="G144" i="1"/>
  <c r="C316" i="1" l="1"/>
  <c r="A317" i="1"/>
  <c r="D316" i="1"/>
  <c r="H144" i="1"/>
  <c r="I144" i="1" s="1"/>
  <c r="J144" i="1" s="1"/>
  <c r="B219" i="1"/>
  <c r="K144" i="1" l="1"/>
  <c r="F145" i="1"/>
  <c r="E219" i="1"/>
  <c r="A318" i="1"/>
  <c r="C317" i="1"/>
  <c r="D317" i="1"/>
  <c r="A319" i="1" l="1"/>
  <c r="C318" i="1"/>
  <c r="D318" i="1"/>
  <c r="B220" i="1"/>
  <c r="G145" i="1"/>
  <c r="H145" i="1" l="1"/>
  <c r="I145" i="1" s="1"/>
  <c r="J145" i="1" s="1"/>
  <c r="E220" i="1"/>
  <c r="A320" i="1"/>
  <c r="C319" i="1"/>
  <c r="D319" i="1"/>
  <c r="K145" i="1" l="1"/>
  <c r="F146" i="1"/>
  <c r="C320" i="1"/>
  <c r="A321" i="1"/>
  <c r="D320" i="1"/>
  <c r="B221" i="1"/>
  <c r="E221" i="1" l="1"/>
  <c r="G146" i="1"/>
  <c r="A322" i="1"/>
  <c r="C321" i="1"/>
  <c r="D321" i="1"/>
  <c r="C322" i="1" l="1"/>
  <c r="A323" i="1"/>
  <c r="D322" i="1"/>
  <c r="H146" i="1"/>
  <c r="I146" i="1" s="1"/>
  <c r="J146" i="1" s="1"/>
  <c r="B222" i="1"/>
  <c r="K146" i="1" l="1"/>
  <c r="F147" i="1"/>
  <c r="C323" i="1"/>
  <c r="A324" i="1"/>
  <c r="D323" i="1"/>
  <c r="E222" i="1"/>
  <c r="B223" i="1" l="1"/>
  <c r="G147" i="1"/>
  <c r="C324" i="1"/>
  <c r="A325" i="1"/>
  <c r="D324" i="1"/>
  <c r="A326" i="1" l="1"/>
  <c r="C325" i="1"/>
  <c r="D325" i="1"/>
  <c r="H147" i="1"/>
  <c r="I147" i="1" s="1"/>
  <c r="J147" i="1" s="1"/>
  <c r="E223" i="1"/>
  <c r="B224" i="1" s="1"/>
  <c r="E224" i="1" l="1"/>
  <c r="K147" i="1"/>
  <c r="F148" i="1"/>
  <c r="A327" i="1"/>
  <c r="C326" i="1"/>
  <c r="D326" i="1"/>
  <c r="A328" i="1" l="1"/>
  <c r="C327" i="1"/>
  <c r="D327" i="1"/>
  <c r="G148" i="1"/>
  <c r="B225" i="1"/>
  <c r="H148" i="1" l="1"/>
  <c r="I148" i="1" s="1"/>
  <c r="J148" i="1" s="1"/>
  <c r="E225" i="1"/>
  <c r="C328" i="1"/>
  <c r="A329" i="1"/>
  <c r="D328" i="1"/>
  <c r="K148" i="1" l="1"/>
  <c r="F149" i="1"/>
  <c r="B226" i="1"/>
  <c r="A330" i="1"/>
  <c r="C329" i="1"/>
  <c r="D329" i="1"/>
  <c r="G149" i="1" l="1"/>
  <c r="C330" i="1"/>
  <c r="A331" i="1"/>
  <c r="D330" i="1"/>
  <c r="E226" i="1"/>
  <c r="C331" i="1" l="1"/>
  <c r="A332" i="1"/>
  <c r="D331" i="1"/>
  <c r="B227" i="1"/>
  <c r="H149" i="1"/>
  <c r="I149" i="1" s="1"/>
  <c r="J149" i="1" s="1"/>
  <c r="K149" i="1" l="1"/>
  <c r="F150" i="1"/>
  <c r="C332" i="1"/>
  <c r="A333" i="1"/>
  <c r="D332" i="1"/>
  <c r="E227" i="1"/>
  <c r="B228" i="1" l="1"/>
  <c r="G150" i="1"/>
  <c r="A334" i="1"/>
  <c r="C333" i="1"/>
  <c r="D333" i="1"/>
  <c r="H150" i="1" l="1"/>
  <c r="I150" i="1" s="1"/>
  <c r="J150" i="1" s="1"/>
  <c r="A335" i="1"/>
  <c r="C334" i="1"/>
  <c r="D334" i="1"/>
  <c r="E228" i="1"/>
  <c r="K150" i="1" l="1"/>
  <c r="F151" i="1"/>
  <c r="A336" i="1"/>
  <c r="C335" i="1"/>
  <c r="D335" i="1"/>
  <c r="B229" i="1"/>
  <c r="E229" i="1" l="1"/>
  <c r="G151" i="1"/>
  <c r="C336" i="1"/>
  <c r="A337" i="1"/>
  <c r="D336" i="1"/>
  <c r="H151" i="1" l="1"/>
  <c r="I151" i="1" s="1"/>
  <c r="J151" i="1" s="1"/>
  <c r="A338" i="1"/>
  <c r="C337" i="1"/>
  <c r="D337" i="1"/>
  <c r="B230" i="1"/>
  <c r="K151" i="1" l="1"/>
  <c r="F152" i="1"/>
  <c r="E230" i="1"/>
  <c r="C338" i="1"/>
  <c r="A339" i="1"/>
  <c r="D338" i="1"/>
  <c r="C339" i="1" l="1"/>
  <c r="A340" i="1"/>
  <c r="D339" i="1"/>
  <c r="G152" i="1"/>
  <c r="B231" i="1"/>
  <c r="H152" i="1" l="1"/>
  <c r="I152" i="1" s="1"/>
  <c r="J152" i="1" s="1"/>
  <c r="C340" i="1"/>
  <c r="A341" i="1"/>
  <c r="D340" i="1"/>
  <c r="E231" i="1"/>
  <c r="B232" i="1" s="1"/>
  <c r="E232" i="1" l="1"/>
  <c r="K152" i="1"/>
  <c r="F153" i="1"/>
  <c r="A342" i="1"/>
  <c r="C341" i="1"/>
  <c r="D341" i="1"/>
  <c r="A343" i="1" l="1"/>
  <c r="C342" i="1"/>
  <c r="D342" i="1"/>
  <c r="G153" i="1"/>
  <c r="B233" i="1"/>
  <c r="E233" i="1" l="1"/>
  <c r="H153" i="1"/>
  <c r="I153" i="1" s="1"/>
  <c r="J153" i="1" s="1"/>
  <c r="A344" i="1"/>
  <c r="C343" i="1"/>
  <c r="D343" i="1"/>
  <c r="K153" i="1" l="1"/>
  <c r="F154" i="1"/>
  <c r="C344" i="1"/>
  <c r="A345" i="1"/>
  <c r="D344" i="1"/>
  <c r="B234" i="1"/>
  <c r="G154" i="1" l="1"/>
  <c r="E234" i="1"/>
  <c r="A346" i="1"/>
  <c r="C345" i="1"/>
  <c r="D345" i="1"/>
  <c r="C346" i="1" l="1"/>
  <c r="A347" i="1"/>
  <c r="D346" i="1"/>
  <c r="B235" i="1"/>
  <c r="H154" i="1"/>
  <c r="I154" i="1" s="1"/>
  <c r="J154" i="1" s="1"/>
  <c r="K154" i="1" l="1"/>
  <c r="F155" i="1"/>
  <c r="E235" i="1"/>
  <c r="C347" i="1"/>
  <c r="A348" i="1"/>
  <c r="D347" i="1"/>
  <c r="C348" i="1" l="1"/>
  <c r="A349" i="1"/>
  <c r="D348" i="1"/>
  <c r="G155" i="1"/>
  <c r="B236" i="1"/>
  <c r="E236" i="1" l="1"/>
  <c r="A350" i="1"/>
  <c r="C349" i="1"/>
  <c r="D349" i="1"/>
  <c r="H155" i="1"/>
  <c r="I155" i="1" s="1"/>
  <c r="J155" i="1" s="1"/>
  <c r="K155" i="1" l="1"/>
  <c r="F156" i="1"/>
  <c r="A351" i="1"/>
  <c r="C350" i="1"/>
  <c r="D350" i="1"/>
  <c r="B237" i="1"/>
  <c r="G156" i="1" l="1"/>
  <c r="E237" i="1"/>
  <c r="A352" i="1"/>
  <c r="C351" i="1"/>
  <c r="D351" i="1"/>
  <c r="C352" i="1" l="1"/>
  <c r="A353" i="1"/>
  <c r="D352" i="1"/>
  <c r="B238" i="1"/>
  <c r="H156" i="1"/>
  <c r="I156" i="1" s="1"/>
  <c r="J156" i="1" s="1"/>
  <c r="K156" i="1" l="1"/>
  <c r="F157" i="1"/>
  <c r="E238" i="1"/>
  <c r="B239" i="1" s="1"/>
  <c r="A354" i="1"/>
  <c r="C353" i="1"/>
  <c r="D353" i="1"/>
  <c r="E239" i="1" l="1"/>
  <c r="C354" i="1"/>
  <c r="A355" i="1"/>
  <c r="D354" i="1"/>
  <c r="G157" i="1"/>
  <c r="H157" i="1" l="1"/>
  <c r="I157" i="1" s="1"/>
  <c r="J157" i="1" s="1"/>
  <c r="C355" i="1"/>
  <c r="A356" i="1"/>
  <c r="D355" i="1"/>
  <c r="B240" i="1"/>
  <c r="K157" i="1" l="1"/>
  <c r="F158" i="1"/>
  <c r="E240" i="1"/>
  <c r="C356" i="1"/>
  <c r="A357" i="1"/>
  <c r="D356" i="1"/>
  <c r="A358" i="1" l="1"/>
  <c r="C357" i="1"/>
  <c r="D357" i="1"/>
  <c r="G158" i="1"/>
  <c r="B241" i="1"/>
  <c r="E241" i="1" l="1"/>
  <c r="H158" i="1"/>
  <c r="I158" i="1" s="1"/>
  <c r="J158" i="1" s="1"/>
  <c r="C358" i="1"/>
  <c r="D358" i="1"/>
  <c r="K158" i="1" l="1"/>
  <c r="F159" i="1"/>
  <c r="B242" i="1"/>
  <c r="G159" i="1" l="1"/>
  <c r="E242" i="1"/>
  <c r="B243" i="1" s="1"/>
  <c r="E243" i="1" l="1"/>
  <c r="H159" i="1"/>
  <c r="I159" i="1" s="1"/>
  <c r="J159" i="1" s="1"/>
  <c r="K159" i="1" l="1"/>
  <c r="F160" i="1"/>
  <c r="B244" i="1"/>
  <c r="G160" i="1" l="1"/>
  <c r="E244" i="1"/>
  <c r="B245" i="1" l="1"/>
  <c r="H160" i="1"/>
  <c r="I160" i="1" s="1"/>
  <c r="J160" i="1" s="1"/>
  <c r="K160" i="1" l="1"/>
  <c r="F161" i="1"/>
  <c r="E245" i="1"/>
  <c r="B246" i="1" l="1"/>
  <c r="G161" i="1"/>
  <c r="H161" i="1" l="1"/>
  <c r="I161" i="1" s="1"/>
  <c r="J161" i="1" s="1"/>
  <c r="E246" i="1"/>
  <c r="B247" i="1" s="1"/>
  <c r="E247" i="1" l="1"/>
  <c r="K161" i="1"/>
  <c r="F162" i="1"/>
  <c r="G162" i="1" l="1"/>
  <c r="B248" i="1"/>
  <c r="E248" i="1" l="1"/>
  <c r="H162" i="1"/>
  <c r="I162" i="1" s="1"/>
  <c r="J162" i="1" s="1"/>
  <c r="K162" i="1" l="1"/>
  <c r="F163" i="1"/>
  <c r="B249" i="1"/>
  <c r="E249" i="1" l="1"/>
  <c r="G163" i="1"/>
  <c r="H163" i="1" l="1"/>
  <c r="I163" i="1" s="1"/>
  <c r="J163" i="1" s="1"/>
  <c r="B250" i="1"/>
  <c r="K163" i="1" l="1"/>
  <c r="F164" i="1"/>
  <c r="E250" i="1"/>
  <c r="B251" i="1" l="1"/>
  <c r="G164" i="1"/>
  <c r="H164" i="1" l="1"/>
  <c r="I164" i="1" s="1"/>
  <c r="J164" i="1" s="1"/>
  <c r="E251" i="1"/>
  <c r="K164" i="1" l="1"/>
  <c r="F165" i="1"/>
  <c r="B252" i="1"/>
  <c r="G165" i="1" l="1"/>
  <c r="E252" i="1"/>
  <c r="B253" i="1" l="1"/>
  <c r="H165" i="1"/>
  <c r="I165" i="1" s="1"/>
  <c r="J165" i="1" s="1"/>
  <c r="K165" i="1" l="1"/>
  <c r="F166" i="1"/>
  <c r="E253" i="1"/>
  <c r="B254" i="1" l="1"/>
  <c r="G166" i="1"/>
  <c r="H166" i="1" l="1"/>
  <c r="I166" i="1" s="1"/>
  <c r="J166" i="1" s="1"/>
  <c r="E254" i="1"/>
  <c r="K166" i="1" l="1"/>
  <c r="F167" i="1"/>
  <c r="B255" i="1"/>
  <c r="E255" i="1" l="1"/>
  <c r="G167" i="1"/>
  <c r="H167" i="1" l="1"/>
  <c r="I167" i="1" s="1"/>
  <c r="J167" i="1" s="1"/>
  <c r="B256" i="1"/>
  <c r="K167" i="1" l="1"/>
  <c r="F168" i="1"/>
  <c r="E256" i="1"/>
  <c r="G168" i="1" l="1"/>
  <c r="B257" i="1"/>
  <c r="E257" i="1" l="1"/>
  <c r="H168" i="1"/>
  <c r="I168" i="1" s="1"/>
  <c r="J168" i="1" s="1"/>
  <c r="K168" i="1" l="1"/>
  <c r="F169" i="1"/>
  <c r="B258" i="1"/>
  <c r="G169" i="1" l="1"/>
  <c r="E258" i="1"/>
  <c r="B259" i="1" l="1"/>
  <c r="H169" i="1"/>
  <c r="I169" i="1" s="1"/>
  <c r="J169" i="1" s="1"/>
  <c r="K169" i="1" l="1"/>
  <c r="F170" i="1"/>
  <c r="E259" i="1"/>
  <c r="B260" i="1" l="1"/>
  <c r="G170" i="1"/>
  <c r="H170" i="1" l="1"/>
  <c r="I170" i="1" s="1"/>
  <c r="J170" i="1" s="1"/>
  <c r="E260" i="1"/>
  <c r="K170" i="1" l="1"/>
  <c r="F171" i="1"/>
  <c r="B261" i="1"/>
  <c r="E261" i="1" l="1"/>
  <c r="B262" i="1" s="1"/>
  <c r="G171" i="1"/>
  <c r="E262" i="1" l="1"/>
  <c r="H171" i="1"/>
  <c r="I171" i="1" s="1"/>
  <c r="J171" i="1" s="1"/>
  <c r="K171" i="1" l="1"/>
  <c r="F172" i="1"/>
  <c r="B263" i="1"/>
  <c r="E263" i="1" l="1"/>
  <c r="G172" i="1"/>
  <c r="H172" i="1" l="1"/>
  <c r="I172" i="1" s="1"/>
  <c r="J172" i="1" s="1"/>
  <c r="B264" i="1"/>
  <c r="K172" i="1" l="1"/>
  <c r="F173" i="1"/>
  <c r="E264" i="1"/>
  <c r="G173" i="1" l="1"/>
  <c r="B265" i="1"/>
  <c r="E265" i="1" l="1"/>
  <c r="H173" i="1"/>
  <c r="I173" i="1" s="1"/>
  <c r="J173" i="1" s="1"/>
  <c r="K173" i="1" l="1"/>
  <c r="F174" i="1"/>
  <c r="B266" i="1"/>
  <c r="G174" i="1" l="1"/>
  <c r="E266" i="1"/>
  <c r="H174" i="1" l="1"/>
  <c r="I174" i="1" s="1"/>
  <c r="J174" i="1" s="1"/>
  <c r="B267" i="1"/>
  <c r="K174" i="1" l="1"/>
  <c r="F175" i="1"/>
  <c r="E267" i="1"/>
  <c r="G175" i="1" l="1"/>
  <c r="B268" i="1"/>
  <c r="E268" i="1" l="1"/>
  <c r="H175" i="1"/>
  <c r="I175" i="1" s="1"/>
  <c r="J175" i="1" s="1"/>
  <c r="K175" i="1" l="1"/>
  <c r="F176" i="1"/>
  <c r="B269" i="1"/>
  <c r="G176" i="1" l="1"/>
  <c r="E269" i="1"/>
  <c r="B270" i="1" l="1"/>
  <c r="H176" i="1"/>
  <c r="I176" i="1" s="1"/>
  <c r="J176" i="1" s="1"/>
  <c r="K176" i="1" l="1"/>
  <c r="F177" i="1"/>
  <c r="E270" i="1"/>
  <c r="G177" i="1" l="1"/>
  <c r="B271" i="1"/>
  <c r="E271" i="1" l="1"/>
  <c r="H177" i="1"/>
  <c r="I177" i="1" s="1"/>
  <c r="J177" i="1" s="1"/>
  <c r="K177" i="1" l="1"/>
  <c r="F178" i="1"/>
  <c r="B272" i="1"/>
  <c r="E272" i="1" l="1"/>
  <c r="B273" i="1" s="1"/>
  <c r="G178" i="1"/>
  <c r="E273" i="1" l="1"/>
  <c r="H178" i="1"/>
  <c r="I178" i="1" s="1"/>
  <c r="J178" i="1" s="1"/>
  <c r="K178" i="1" l="1"/>
  <c r="F179" i="1"/>
  <c r="B274" i="1"/>
  <c r="E274" i="1" l="1"/>
  <c r="B275" i="1" s="1"/>
  <c r="G179" i="1"/>
  <c r="E275" i="1" l="1"/>
  <c r="H179" i="1"/>
  <c r="I179" i="1" s="1"/>
  <c r="J179" i="1" s="1"/>
  <c r="K179" i="1" l="1"/>
  <c r="F180" i="1"/>
  <c r="B276" i="1"/>
  <c r="E276" i="1" l="1"/>
  <c r="G180" i="1"/>
  <c r="H180" i="1" l="1"/>
  <c r="I180" i="1" s="1"/>
  <c r="J180" i="1" s="1"/>
  <c r="B277" i="1"/>
  <c r="K180" i="1" l="1"/>
  <c r="F181" i="1"/>
  <c r="E277" i="1"/>
  <c r="B278" i="1" s="1"/>
  <c r="E278" i="1" l="1"/>
  <c r="G181" i="1"/>
  <c r="H181" i="1" l="1"/>
  <c r="I181" i="1" s="1"/>
  <c r="J181" i="1" s="1"/>
  <c r="B279" i="1"/>
  <c r="K181" i="1" l="1"/>
  <c r="F182" i="1"/>
  <c r="E279" i="1"/>
  <c r="G182" i="1" l="1"/>
  <c r="B280" i="1"/>
  <c r="E280" i="1" l="1"/>
  <c r="H182" i="1"/>
  <c r="I182" i="1" s="1"/>
  <c r="J182" i="1" s="1"/>
  <c r="K182" i="1" l="1"/>
  <c r="F183" i="1"/>
  <c r="B281" i="1"/>
  <c r="G183" i="1" l="1"/>
  <c r="E281" i="1"/>
  <c r="B282" i="1" l="1"/>
  <c r="H183" i="1"/>
  <c r="I183" i="1" s="1"/>
  <c r="J183" i="1" s="1"/>
  <c r="K183" i="1" l="1"/>
  <c r="F184" i="1"/>
  <c r="E282" i="1"/>
  <c r="G184" i="1" l="1"/>
  <c r="B283" i="1"/>
  <c r="E283" i="1" l="1"/>
  <c r="H184" i="1"/>
  <c r="I184" i="1" s="1"/>
  <c r="J184" i="1" s="1"/>
  <c r="K184" i="1" l="1"/>
  <c r="F185" i="1"/>
  <c r="B284" i="1"/>
  <c r="G185" i="1" l="1"/>
  <c r="E284" i="1"/>
  <c r="B285" i="1" l="1"/>
  <c r="H185" i="1"/>
  <c r="I185" i="1" s="1"/>
  <c r="J185" i="1" s="1"/>
  <c r="K185" i="1" l="1"/>
  <c r="F186" i="1"/>
  <c r="E285" i="1"/>
  <c r="G186" i="1" l="1"/>
  <c r="B286" i="1"/>
  <c r="E286" i="1" l="1"/>
  <c r="H186" i="1"/>
  <c r="I186" i="1" s="1"/>
  <c r="J186" i="1" s="1"/>
  <c r="K186" i="1" l="1"/>
  <c r="F187" i="1"/>
  <c r="B287" i="1"/>
  <c r="G187" i="1" l="1"/>
  <c r="E287" i="1"/>
  <c r="B288" i="1" l="1"/>
  <c r="H187" i="1"/>
  <c r="I187" i="1" s="1"/>
  <c r="J187" i="1" s="1"/>
  <c r="K187" i="1" l="1"/>
  <c r="F188" i="1"/>
  <c r="E288" i="1"/>
  <c r="B289" i="1" s="1"/>
  <c r="E289" i="1" l="1"/>
  <c r="G188" i="1"/>
  <c r="H188" i="1" l="1"/>
  <c r="I188" i="1" s="1"/>
  <c r="J188" i="1" s="1"/>
  <c r="B290" i="1"/>
  <c r="K188" i="1" l="1"/>
  <c r="F189" i="1"/>
  <c r="E290" i="1"/>
  <c r="B291" i="1" s="1"/>
  <c r="E291" i="1" l="1"/>
  <c r="G189" i="1"/>
  <c r="H189" i="1" l="1"/>
  <c r="I189" i="1" s="1"/>
  <c r="J189" i="1" s="1"/>
  <c r="B292" i="1"/>
  <c r="K189" i="1" l="1"/>
  <c r="F190" i="1"/>
  <c r="E292" i="1"/>
  <c r="G190" i="1" l="1"/>
  <c r="B293" i="1"/>
  <c r="E293" i="1" l="1"/>
  <c r="H190" i="1"/>
  <c r="I190" i="1" s="1"/>
  <c r="J190" i="1" s="1"/>
  <c r="K190" i="1" l="1"/>
  <c r="F191" i="1"/>
  <c r="B294" i="1"/>
  <c r="E294" i="1" l="1"/>
  <c r="G191" i="1"/>
  <c r="H191" i="1" l="1"/>
  <c r="I191" i="1" s="1"/>
  <c r="J191" i="1" s="1"/>
  <c r="B295" i="1"/>
  <c r="K191" i="1" l="1"/>
  <c r="F192" i="1"/>
  <c r="E295" i="1"/>
  <c r="G192" i="1" l="1"/>
  <c r="B296" i="1"/>
  <c r="H192" i="1" l="1"/>
  <c r="I192" i="1" s="1"/>
  <c r="J192" i="1" s="1"/>
  <c r="E296" i="1"/>
  <c r="K192" i="1" l="1"/>
  <c r="F193" i="1"/>
  <c r="B297" i="1"/>
  <c r="G193" i="1" l="1"/>
  <c r="E297" i="1"/>
  <c r="B298" i="1" s="1"/>
  <c r="E298" i="1" l="1"/>
  <c r="H193" i="1"/>
  <c r="I193" i="1" s="1"/>
  <c r="J193" i="1" s="1"/>
  <c r="K193" i="1" l="1"/>
  <c r="F194" i="1"/>
  <c r="B299" i="1"/>
  <c r="E299" i="1" l="1"/>
  <c r="G194" i="1"/>
  <c r="H194" i="1" l="1"/>
  <c r="I194" i="1" s="1"/>
  <c r="J194" i="1" s="1"/>
  <c r="B300" i="1"/>
  <c r="K194" i="1" l="1"/>
  <c r="F195" i="1"/>
  <c r="E300" i="1"/>
  <c r="B301" i="1" l="1"/>
  <c r="G195" i="1"/>
  <c r="H195" i="1" l="1"/>
  <c r="I195" i="1" s="1"/>
  <c r="J195" i="1" s="1"/>
  <c r="E301" i="1"/>
  <c r="K195" i="1" l="1"/>
  <c r="F196" i="1"/>
  <c r="B302" i="1"/>
  <c r="E302" i="1" l="1"/>
  <c r="B303" i="1" s="1"/>
  <c r="G196" i="1"/>
  <c r="E303" i="1" l="1"/>
  <c r="H196" i="1"/>
  <c r="I196" i="1" s="1"/>
  <c r="J196" i="1" s="1"/>
  <c r="K196" i="1" l="1"/>
  <c r="F197" i="1"/>
  <c r="B304" i="1"/>
  <c r="E304" i="1" l="1"/>
  <c r="G197" i="1"/>
  <c r="H197" i="1" l="1"/>
  <c r="I197" i="1" s="1"/>
  <c r="J197" i="1" s="1"/>
  <c r="B305" i="1"/>
  <c r="K197" i="1" l="1"/>
  <c r="F198" i="1"/>
  <c r="E305" i="1"/>
  <c r="B306" i="1" l="1"/>
  <c r="G198" i="1"/>
  <c r="E306" i="1" l="1"/>
  <c r="B307" i="1" s="1"/>
  <c r="H198" i="1"/>
  <c r="I198" i="1" s="1"/>
  <c r="J198" i="1" s="1"/>
  <c r="K198" i="1" l="1"/>
  <c r="F199" i="1"/>
  <c r="E307" i="1"/>
  <c r="G199" i="1" l="1"/>
  <c r="B308" i="1"/>
  <c r="E308" i="1" l="1"/>
  <c r="H199" i="1"/>
  <c r="I199" i="1" s="1"/>
  <c r="J199" i="1" s="1"/>
  <c r="K199" i="1" l="1"/>
  <c r="F200" i="1"/>
  <c r="B309" i="1"/>
  <c r="G200" i="1" l="1"/>
  <c r="E309" i="1"/>
  <c r="B310" i="1" s="1"/>
  <c r="E310" i="1" l="1"/>
  <c r="H200" i="1"/>
  <c r="I200" i="1" s="1"/>
  <c r="J200" i="1" s="1"/>
  <c r="K200" i="1" l="1"/>
  <c r="F201" i="1"/>
  <c r="B311" i="1"/>
  <c r="G201" i="1" l="1"/>
  <c r="E311" i="1"/>
  <c r="B312" i="1" l="1"/>
  <c r="H201" i="1"/>
  <c r="I201" i="1" s="1"/>
  <c r="J201" i="1" s="1"/>
  <c r="K201" i="1" l="1"/>
  <c r="F202" i="1"/>
  <c r="E312" i="1"/>
  <c r="G202" i="1" l="1"/>
  <c r="B313" i="1"/>
  <c r="E313" i="1" l="1"/>
  <c r="B314" i="1" s="1"/>
  <c r="H202" i="1"/>
  <c r="I202" i="1" s="1"/>
  <c r="J202" i="1" s="1"/>
  <c r="K202" i="1" l="1"/>
  <c r="F203" i="1"/>
  <c r="E314" i="1"/>
  <c r="G203" i="1" l="1"/>
  <c r="B315" i="1"/>
  <c r="E315" i="1" l="1"/>
  <c r="H203" i="1"/>
  <c r="I203" i="1" s="1"/>
  <c r="J203" i="1" s="1"/>
  <c r="K203" i="1" l="1"/>
  <c r="F204" i="1"/>
  <c r="B316" i="1"/>
  <c r="G204" i="1" l="1"/>
  <c r="E316" i="1"/>
  <c r="B317" i="1" l="1"/>
  <c r="H204" i="1"/>
  <c r="I204" i="1" s="1"/>
  <c r="J204" i="1" s="1"/>
  <c r="K204" i="1" l="1"/>
  <c r="F205" i="1"/>
  <c r="E317" i="1"/>
  <c r="B318" i="1" l="1"/>
  <c r="G205" i="1"/>
  <c r="H205" i="1" l="1"/>
  <c r="I205" i="1" s="1"/>
  <c r="J205" i="1" s="1"/>
  <c r="E318" i="1"/>
  <c r="K205" i="1" l="1"/>
  <c r="F206" i="1"/>
  <c r="B319" i="1"/>
  <c r="E319" i="1" l="1"/>
  <c r="G206" i="1"/>
  <c r="H206" i="1" l="1"/>
  <c r="I206" i="1" s="1"/>
  <c r="J206" i="1" s="1"/>
  <c r="B320" i="1"/>
  <c r="K206" i="1" l="1"/>
  <c r="F207" i="1"/>
  <c r="E320" i="1"/>
  <c r="B321" i="1" s="1"/>
  <c r="E321" i="1" l="1"/>
  <c r="G207" i="1"/>
  <c r="H207" i="1" l="1"/>
  <c r="I207" i="1" s="1"/>
  <c r="J207" i="1" s="1"/>
  <c r="B322" i="1"/>
  <c r="K207" i="1" l="1"/>
  <c r="F208" i="1"/>
  <c r="E322" i="1"/>
  <c r="G208" i="1" l="1"/>
  <c r="B323" i="1"/>
  <c r="E323" i="1" l="1"/>
  <c r="H208" i="1"/>
  <c r="I208" i="1" s="1"/>
  <c r="J208" i="1" s="1"/>
  <c r="K208" i="1" l="1"/>
  <c r="F209" i="1"/>
  <c r="B324" i="1"/>
  <c r="E324" i="1" l="1"/>
  <c r="G209" i="1"/>
  <c r="H209" i="1" l="1"/>
  <c r="I209" i="1" s="1"/>
  <c r="J209" i="1" s="1"/>
  <c r="B325" i="1"/>
  <c r="K209" i="1" l="1"/>
  <c r="F210" i="1"/>
  <c r="E325" i="1"/>
  <c r="B326" i="1" s="1"/>
  <c r="E326" i="1" l="1"/>
  <c r="G210" i="1"/>
  <c r="H210" i="1" l="1"/>
  <c r="I210" i="1" s="1"/>
  <c r="J210" i="1" s="1"/>
  <c r="B327" i="1"/>
  <c r="K210" i="1" l="1"/>
  <c r="F211" i="1"/>
  <c r="E327" i="1"/>
  <c r="G211" i="1" l="1"/>
  <c r="B328" i="1"/>
  <c r="E328" i="1" l="1"/>
  <c r="H211" i="1"/>
  <c r="I211" i="1" s="1"/>
  <c r="J211" i="1" s="1"/>
  <c r="K211" i="1" l="1"/>
  <c r="F212" i="1"/>
  <c r="B329" i="1"/>
  <c r="G212" i="1" l="1"/>
  <c r="E329" i="1"/>
  <c r="B330" i="1" s="1"/>
  <c r="E330" i="1" l="1"/>
  <c r="H212" i="1"/>
  <c r="I212" i="1" s="1"/>
  <c r="J212" i="1" s="1"/>
  <c r="K212" i="1" l="1"/>
  <c r="F213" i="1"/>
  <c r="B331" i="1"/>
  <c r="G213" i="1" l="1"/>
  <c r="E331" i="1"/>
  <c r="B332" i="1" l="1"/>
  <c r="H213" i="1"/>
  <c r="I213" i="1" s="1"/>
  <c r="J213" i="1" s="1"/>
  <c r="K213" i="1" l="1"/>
  <c r="F214" i="1"/>
  <c r="E332" i="1"/>
  <c r="G214" i="1" l="1"/>
  <c r="B333" i="1"/>
  <c r="E333" i="1" l="1"/>
  <c r="H214" i="1"/>
  <c r="I214" i="1" s="1"/>
  <c r="J214" i="1" s="1"/>
  <c r="K214" i="1" l="1"/>
  <c r="F215" i="1"/>
  <c r="B334" i="1"/>
  <c r="G215" i="1" l="1"/>
  <c r="E334" i="1"/>
  <c r="B335" i="1" l="1"/>
  <c r="H215" i="1"/>
  <c r="I215" i="1" s="1"/>
  <c r="J215" i="1" s="1"/>
  <c r="K215" i="1" l="1"/>
  <c r="F216" i="1"/>
  <c r="E335" i="1"/>
  <c r="B336" i="1" s="1"/>
  <c r="E336" i="1" l="1"/>
  <c r="B337" i="1" s="1"/>
  <c r="G216" i="1"/>
  <c r="E337" i="1" l="1"/>
  <c r="H216" i="1"/>
  <c r="I216" i="1" s="1"/>
  <c r="J216" i="1" s="1"/>
  <c r="K216" i="1" l="1"/>
  <c r="F217" i="1"/>
  <c r="B338" i="1"/>
  <c r="G217" i="1" l="1"/>
  <c r="E338" i="1"/>
  <c r="B339" i="1" l="1"/>
  <c r="H217" i="1"/>
  <c r="I217" i="1" s="1"/>
  <c r="J217" i="1" s="1"/>
  <c r="K217" i="1" l="1"/>
  <c r="F218" i="1"/>
  <c r="E339" i="1"/>
  <c r="G218" i="1" l="1"/>
  <c r="B340" i="1"/>
  <c r="E340" i="1" l="1"/>
  <c r="H218" i="1"/>
  <c r="I218" i="1" s="1"/>
  <c r="J218" i="1" s="1"/>
  <c r="K218" i="1" l="1"/>
  <c r="F219" i="1"/>
  <c r="B341" i="1"/>
  <c r="G219" i="1" l="1"/>
  <c r="E341" i="1"/>
  <c r="B342" i="1" s="1"/>
  <c r="E342" i="1" l="1"/>
  <c r="H219" i="1"/>
  <c r="I219" i="1" s="1"/>
  <c r="J219" i="1" s="1"/>
  <c r="K219" i="1" l="1"/>
  <c r="F220" i="1"/>
  <c r="B343" i="1"/>
  <c r="E343" i="1" l="1"/>
  <c r="G220" i="1"/>
  <c r="H220" i="1" l="1"/>
  <c r="I220" i="1" s="1"/>
  <c r="J220" i="1" s="1"/>
  <c r="B344" i="1"/>
  <c r="K220" i="1" l="1"/>
  <c r="F221" i="1"/>
  <c r="E344" i="1"/>
  <c r="G221" i="1" l="1"/>
  <c r="B345" i="1"/>
  <c r="E345" i="1" l="1"/>
  <c r="B346" i="1" s="1"/>
  <c r="H221" i="1"/>
  <c r="I221" i="1" s="1"/>
  <c r="J221" i="1" s="1"/>
  <c r="K221" i="1" l="1"/>
  <c r="F222" i="1"/>
  <c r="E346" i="1"/>
  <c r="G222" i="1" l="1"/>
  <c r="B347" i="1"/>
  <c r="E347" i="1" l="1"/>
  <c r="H222" i="1"/>
  <c r="I222" i="1" s="1"/>
  <c r="J222" i="1" s="1"/>
  <c r="K222" i="1" l="1"/>
  <c r="F223" i="1"/>
  <c r="B348" i="1"/>
  <c r="G223" i="1" l="1"/>
  <c r="E348" i="1"/>
  <c r="B349" i="1" l="1"/>
  <c r="H223" i="1"/>
  <c r="I223" i="1" s="1"/>
  <c r="J223" i="1" s="1"/>
  <c r="K223" i="1" l="1"/>
  <c r="F224" i="1"/>
  <c r="E349" i="1"/>
  <c r="G224" i="1" l="1"/>
  <c r="B350" i="1"/>
  <c r="H224" i="1" l="1"/>
  <c r="I224" i="1" s="1"/>
  <c r="J224" i="1" s="1"/>
  <c r="E350" i="1"/>
  <c r="K224" i="1" l="1"/>
  <c r="F225" i="1"/>
  <c r="B351" i="1"/>
  <c r="G225" i="1" l="1"/>
  <c r="E351" i="1"/>
  <c r="H225" i="1" l="1"/>
  <c r="I225" i="1" s="1"/>
  <c r="J225" i="1" s="1"/>
  <c r="B352" i="1"/>
  <c r="K225" i="1" l="1"/>
  <c r="F226" i="1"/>
  <c r="E352" i="1"/>
  <c r="B353" i="1" s="1"/>
  <c r="E353" i="1" l="1"/>
  <c r="G226" i="1"/>
  <c r="H226" i="1" l="1"/>
  <c r="I226" i="1" s="1"/>
  <c r="J226" i="1" s="1"/>
  <c r="B354" i="1"/>
  <c r="K226" i="1" l="1"/>
  <c r="F227" i="1"/>
  <c r="E354" i="1"/>
  <c r="G227" i="1" l="1"/>
  <c r="B355" i="1"/>
  <c r="E355" i="1" l="1"/>
  <c r="H227" i="1"/>
  <c r="I227" i="1" s="1"/>
  <c r="J227" i="1" s="1"/>
  <c r="K227" i="1" l="1"/>
  <c r="F228" i="1"/>
  <c r="B356" i="1"/>
  <c r="G228" i="1" l="1"/>
  <c r="E356" i="1"/>
  <c r="H228" i="1" l="1"/>
  <c r="I228" i="1" s="1"/>
  <c r="J228" i="1" s="1"/>
  <c r="B357" i="1"/>
  <c r="K228" i="1" l="1"/>
  <c r="F229" i="1"/>
  <c r="E357" i="1"/>
  <c r="B358" i="1" s="1"/>
  <c r="E358" i="1" s="1"/>
  <c r="G229" i="1" l="1"/>
  <c r="H229" i="1" l="1"/>
  <c r="I229" i="1" s="1"/>
  <c r="J229" i="1" s="1"/>
  <c r="K229" i="1" l="1"/>
  <c r="F230" i="1"/>
  <c r="G230" i="1" l="1"/>
  <c r="H230" i="1" l="1"/>
  <c r="I230" i="1" s="1"/>
  <c r="J230" i="1" s="1"/>
  <c r="K230" i="1" l="1"/>
  <c r="F231" i="1"/>
  <c r="G231" i="1" l="1"/>
  <c r="H231" i="1" l="1"/>
  <c r="I231" i="1" s="1"/>
  <c r="J231" i="1" s="1"/>
  <c r="K231" i="1" l="1"/>
  <c r="F232" i="1"/>
  <c r="G232" i="1" l="1"/>
  <c r="H232" i="1" l="1"/>
  <c r="I232" i="1" s="1"/>
  <c r="J232" i="1" s="1"/>
  <c r="K232" i="1" l="1"/>
  <c r="F233" i="1"/>
  <c r="G233" i="1" l="1"/>
  <c r="H233" i="1" l="1"/>
  <c r="I233" i="1" s="1"/>
  <c r="J233" i="1" s="1"/>
  <c r="K233" i="1" l="1"/>
  <c r="F234" i="1"/>
  <c r="G234" i="1" l="1"/>
  <c r="H234" i="1" l="1"/>
  <c r="I234" i="1" s="1"/>
  <c r="J234" i="1" s="1"/>
  <c r="K234" i="1" l="1"/>
  <c r="F235" i="1"/>
  <c r="G235" i="1" l="1"/>
  <c r="H235" i="1" l="1"/>
  <c r="I235" i="1" s="1"/>
  <c r="J235" i="1" s="1"/>
  <c r="K235" i="1" l="1"/>
  <c r="F236" i="1"/>
  <c r="G236" i="1" l="1"/>
  <c r="H236" i="1" l="1"/>
  <c r="I236" i="1" s="1"/>
  <c r="J236" i="1" s="1"/>
  <c r="K236" i="1" l="1"/>
  <c r="F237" i="1"/>
  <c r="G237" i="1" l="1"/>
  <c r="H237" i="1" l="1"/>
  <c r="I237" i="1" s="1"/>
  <c r="J237" i="1" s="1"/>
  <c r="K237" i="1" l="1"/>
  <c r="F238" i="1"/>
  <c r="G238" i="1" l="1"/>
  <c r="H238" i="1" l="1"/>
  <c r="I238" i="1" s="1"/>
  <c r="J238" i="1" s="1"/>
  <c r="K238" i="1" l="1"/>
  <c r="F239" i="1"/>
  <c r="G239" i="1" l="1"/>
  <c r="H239" i="1" l="1"/>
  <c r="I239" i="1" s="1"/>
  <c r="J239" i="1" s="1"/>
  <c r="K239" i="1" l="1"/>
  <c r="F240" i="1"/>
  <c r="G240" i="1" l="1"/>
  <c r="H240" i="1" l="1"/>
  <c r="I240" i="1" s="1"/>
  <c r="J240" i="1" s="1"/>
  <c r="K240" i="1" l="1"/>
  <c r="F241" i="1"/>
  <c r="G241" i="1" l="1"/>
  <c r="H241" i="1" l="1"/>
  <c r="I241" i="1" s="1"/>
  <c r="J241" i="1" s="1"/>
  <c r="K241" i="1" l="1"/>
  <c r="F242" i="1"/>
  <c r="G242" i="1" l="1"/>
  <c r="H242" i="1" l="1"/>
  <c r="I242" i="1" s="1"/>
  <c r="J242" i="1" s="1"/>
  <c r="K242" i="1" l="1"/>
  <c r="F243" i="1"/>
  <c r="G243" i="1" l="1"/>
  <c r="H243" i="1" l="1"/>
  <c r="I243" i="1" s="1"/>
  <c r="J243" i="1" s="1"/>
  <c r="K243" i="1" l="1"/>
  <c r="F244" i="1"/>
  <c r="G244" i="1" l="1"/>
  <c r="H244" i="1" l="1"/>
  <c r="I244" i="1" s="1"/>
  <c r="J244" i="1" s="1"/>
  <c r="K244" i="1" l="1"/>
  <c r="F245" i="1"/>
  <c r="G245" i="1" l="1"/>
  <c r="H245" i="1" l="1"/>
  <c r="I245" i="1" s="1"/>
  <c r="J245" i="1" s="1"/>
  <c r="K245" i="1" l="1"/>
  <c r="F246" i="1"/>
  <c r="G246" i="1" l="1"/>
  <c r="H246" i="1" l="1"/>
  <c r="I246" i="1" s="1"/>
  <c r="J246" i="1" s="1"/>
  <c r="K246" i="1" l="1"/>
  <c r="F247" i="1"/>
  <c r="G247" i="1" l="1"/>
  <c r="H247" i="1" l="1"/>
  <c r="I247" i="1" s="1"/>
  <c r="J247" i="1" s="1"/>
  <c r="K247" i="1" l="1"/>
  <c r="F248" i="1"/>
  <c r="G248" i="1" l="1"/>
  <c r="H248" i="1" l="1"/>
  <c r="I248" i="1" s="1"/>
  <c r="J248" i="1" s="1"/>
  <c r="K248" i="1" l="1"/>
  <c r="F249" i="1"/>
  <c r="G249" i="1" l="1"/>
  <c r="H249" i="1" l="1"/>
  <c r="I249" i="1" s="1"/>
  <c r="J249" i="1" s="1"/>
  <c r="K249" i="1" l="1"/>
  <c r="F250" i="1"/>
  <c r="G250" i="1" l="1"/>
  <c r="H250" i="1" l="1"/>
  <c r="I250" i="1" s="1"/>
  <c r="J250" i="1" s="1"/>
  <c r="K250" i="1" l="1"/>
  <c r="F251" i="1"/>
  <c r="G251" i="1" l="1"/>
  <c r="H251" i="1" l="1"/>
  <c r="I251" i="1" s="1"/>
  <c r="J251" i="1" s="1"/>
  <c r="K251" i="1" l="1"/>
  <c r="F252" i="1"/>
  <c r="G252" i="1" l="1"/>
  <c r="H252" i="1" l="1"/>
  <c r="I252" i="1" s="1"/>
  <c r="J252" i="1" s="1"/>
  <c r="K252" i="1" l="1"/>
  <c r="F253" i="1"/>
  <c r="G253" i="1" l="1"/>
  <c r="H253" i="1" l="1"/>
  <c r="I253" i="1" s="1"/>
  <c r="J253" i="1" s="1"/>
  <c r="K253" i="1" l="1"/>
  <c r="F254" i="1"/>
  <c r="G254" i="1" l="1"/>
  <c r="H254" i="1" l="1"/>
  <c r="I254" i="1" s="1"/>
  <c r="J254" i="1" s="1"/>
  <c r="K254" i="1" l="1"/>
  <c r="F255" i="1"/>
  <c r="G255" i="1" l="1"/>
  <c r="H255" i="1" l="1"/>
  <c r="I255" i="1" s="1"/>
  <c r="J255" i="1" s="1"/>
  <c r="K255" i="1" l="1"/>
  <c r="F256" i="1"/>
  <c r="G256" i="1" l="1"/>
  <c r="H256" i="1" l="1"/>
  <c r="I256" i="1" s="1"/>
  <c r="J256" i="1" s="1"/>
  <c r="K256" i="1" l="1"/>
  <c r="F257" i="1"/>
  <c r="G257" i="1" l="1"/>
  <c r="H257" i="1" l="1"/>
  <c r="I257" i="1" s="1"/>
  <c r="J257" i="1" s="1"/>
  <c r="K257" i="1" l="1"/>
  <c r="F258" i="1"/>
  <c r="G258" i="1" l="1"/>
  <c r="H258" i="1" l="1"/>
  <c r="I258" i="1" s="1"/>
  <c r="J258" i="1" s="1"/>
  <c r="K258" i="1" l="1"/>
  <c r="F259" i="1"/>
  <c r="G259" i="1" l="1"/>
  <c r="H259" i="1" l="1"/>
  <c r="I259" i="1" s="1"/>
  <c r="J259" i="1" s="1"/>
  <c r="K259" i="1" l="1"/>
  <c r="F260" i="1"/>
  <c r="G260" i="1" l="1"/>
  <c r="H260" i="1" l="1"/>
  <c r="I260" i="1" s="1"/>
  <c r="J260" i="1" s="1"/>
  <c r="K260" i="1" l="1"/>
  <c r="F261" i="1"/>
  <c r="G261" i="1" l="1"/>
  <c r="H261" i="1" l="1"/>
  <c r="I261" i="1" s="1"/>
  <c r="J261" i="1" s="1"/>
  <c r="K261" i="1" l="1"/>
  <c r="F262" i="1"/>
  <c r="G262" i="1" l="1"/>
  <c r="H262" i="1" l="1"/>
  <c r="I262" i="1" s="1"/>
  <c r="J262" i="1" s="1"/>
  <c r="K262" i="1" l="1"/>
  <c r="F263" i="1"/>
  <c r="G263" i="1" l="1"/>
  <c r="H263" i="1" l="1"/>
  <c r="I263" i="1" s="1"/>
  <c r="J263" i="1" s="1"/>
  <c r="K263" i="1" l="1"/>
  <c r="F264" i="1"/>
  <c r="G264" i="1" l="1"/>
  <c r="H264" i="1" l="1"/>
  <c r="I264" i="1" s="1"/>
  <c r="J264" i="1" s="1"/>
  <c r="K264" i="1" l="1"/>
  <c r="F265" i="1"/>
  <c r="G265" i="1" l="1"/>
  <c r="H265" i="1" l="1"/>
  <c r="I265" i="1" s="1"/>
  <c r="J265" i="1" s="1"/>
  <c r="K265" i="1" l="1"/>
  <c r="F266" i="1"/>
  <c r="G266" i="1" l="1"/>
  <c r="H266" i="1" l="1"/>
  <c r="I266" i="1" s="1"/>
  <c r="J266" i="1" s="1"/>
  <c r="K266" i="1" l="1"/>
  <c r="F267" i="1"/>
  <c r="G267" i="1" l="1"/>
  <c r="H267" i="1" l="1"/>
  <c r="I267" i="1" s="1"/>
  <c r="J267" i="1" s="1"/>
  <c r="K267" i="1" l="1"/>
  <c r="F268" i="1"/>
  <c r="G268" i="1" l="1"/>
  <c r="H268" i="1" l="1"/>
  <c r="I268" i="1" s="1"/>
  <c r="J268" i="1" s="1"/>
  <c r="K268" i="1" l="1"/>
  <c r="F269" i="1"/>
  <c r="G269" i="1" l="1"/>
  <c r="H269" i="1" l="1"/>
  <c r="I269" i="1" s="1"/>
  <c r="J269" i="1" s="1"/>
  <c r="K269" i="1" l="1"/>
  <c r="F270" i="1"/>
  <c r="G270" i="1" l="1"/>
  <c r="H270" i="1" l="1"/>
  <c r="I270" i="1" s="1"/>
  <c r="J270" i="1" s="1"/>
  <c r="K270" i="1" l="1"/>
  <c r="F271" i="1"/>
  <c r="G271" i="1" l="1"/>
  <c r="H271" i="1" l="1"/>
  <c r="I271" i="1" s="1"/>
  <c r="J271" i="1" s="1"/>
  <c r="K271" i="1" l="1"/>
  <c r="F272" i="1"/>
  <c r="G272" i="1" l="1"/>
  <c r="H272" i="1" l="1"/>
  <c r="I272" i="1" s="1"/>
  <c r="J272" i="1" s="1"/>
  <c r="K272" i="1" l="1"/>
  <c r="F273" i="1"/>
  <c r="G273" i="1" l="1"/>
  <c r="H273" i="1" l="1"/>
  <c r="I273" i="1" s="1"/>
  <c r="J273" i="1" s="1"/>
  <c r="K273" i="1" l="1"/>
  <c r="F274" i="1"/>
  <c r="G274" i="1" l="1"/>
  <c r="H274" i="1" l="1"/>
  <c r="I274" i="1" s="1"/>
  <c r="J274" i="1" s="1"/>
  <c r="K274" i="1" l="1"/>
  <c r="F275" i="1"/>
  <c r="G275" i="1" l="1"/>
  <c r="H275" i="1" l="1"/>
  <c r="I275" i="1" s="1"/>
  <c r="J275" i="1" s="1"/>
  <c r="K275" i="1" l="1"/>
  <c r="F276" i="1"/>
  <c r="G276" i="1" l="1"/>
  <c r="H276" i="1" l="1"/>
  <c r="I276" i="1" s="1"/>
  <c r="J276" i="1" s="1"/>
  <c r="K276" i="1" l="1"/>
  <c r="F277" i="1"/>
  <c r="G277" i="1" l="1"/>
  <c r="H277" i="1" l="1"/>
  <c r="I277" i="1" s="1"/>
  <c r="J277" i="1" s="1"/>
  <c r="K277" i="1" l="1"/>
  <c r="F278" i="1"/>
  <c r="G278" i="1" l="1"/>
  <c r="H278" i="1" l="1"/>
  <c r="I278" i="1" s="1"/>
  <c r="J278" i="1" s="1"/>
  <c r="K278" i="1" l="1"/>
  <c r="F279" i="1"/>
  <c r="G279" i="1" l="1"/>
  <c r="H279" i="1" l="1"/>
  <c r="I279" i="1" s="1"/>
  <c r="J279" i="1" s="1"/>
  <c r="K279" i="1" l="1"/>
  <c r="F280" i="1"/>
  <c r="G280" i="1" l="1"/>
  <c r="H280" i="1" l="1"/>
  <c r="I280" i="1" s="1"/>
  <c r="J280" i="1" s="1"/>
  <c r="K280" i="1" l="1"/>
  <c r="F281" i="1"/>
  <c r="G281" i="1" l="1"/>
  <c r="H281" i="1" l="1"/>
  <c r="I281" i="1" s="1"/>
  <c r="J281" i="1" s="1"/>
  <c r="K281" i="1" l="1"/>
  <c r="F282" i="1"/>
  <c r="G282" i="1" l="1"/>
  <c r="H282" i="1" l="1"/>
  <c r="I282" i="1" s="1"/>
  <c r="J282" i="1" s="1"/>
  <c r="K282" i="1" l="1"/>
  <c r="F283" i="1"/>
  <c r="G283" i="1" l="1"/>
  <c r="H283" i="1" l="1"/>
  <c r="I283" i="1" s="1"/>
  <c r="J283" i="1" s="1"/>
  <c r="K283" i="1" l="1"/>
  <c r="F284" i="1"/>
  <c r="G284" i="1" l="1"/>
  <c r="H284" i="1" l="1"/>
  <c r="I284" i="1" s="1"/>
  <c r="J284" i="1" s="1"/>
  <c r="K284" i="1" l="1"/>
  <c r="F285" i="1"/>
  <c r="G285" i="1" l="1"/>
  <c r="H285" i="1" l="1"/>
  <c r="I285" i="1" s="1"/>
  <c r="J285" i="1" s="1"/>
  <c r="K285" i="1" l="1"/>
  <c r="F286" i="1"/>
  <c r="G286" i="1" l="1"/>
  <c r="H286" i="1" l="1"/>
  <c r="I286" i="1" s="1"/>
  <c r="J286" i="1" s="1"/>
  <c r="K286" i="1" l="1"/>
  <c r="F287" i="1"/>
  <c r="G287" i="1" l="1"/>
  <c r="H287" i="1" l="1"/>
  <c r="I287" i="1" s="1"/>
  <c r="J287" i="1" s="1"/>
  <c r="K287" i="1" l="1"/>
  <c r="F288" i="1"/>
  <c r="G288" i="1" l="1"/>
  <c r="H288" i="1" l="1"/>
  <c r="I288" i="1" s="1"/>
  <c r="J288" i="1" s="1"/>
  <c r="K288" i="1" l="1"/>
  <c r="F289" i="1"/>
  <c r="G289" i="1" l="1"/>
  <c r="H289" i="1" l="1"/>
  <c r="I289" i="1" s="1"/>
  <c r="J289" i="1" s="1"/>
  <c r="K289" i="1" l="1"/>
  <c r="F290" i="1"/>
  <c r="G290" i="1" l="1"/>
  <c r="H290" i="1" l="1"/>
  <c r="I290" i="1" s="1"/>
  <c r="J290" i="1" s="1"/>
  <c r="K290" i="1" l="1"/>
  <c r="F291" i="1"/>
  <c r="G291" i="1" l="1"/>
  <c r="H291" i="1" l="1"/>
  <c r="I291" i="1" s="1"/>
  <c r="J291" i="1" s="1"/>
  <c r="K291" i="1" l="1"/>
  <c r="F292" i="1"/>
  <c r="G292" i="1" l="1"/>
  <c r="H292" i="1" l="1"/>
  <c r="I292" i="1" s="1"/>
  <c r="J292" i="1" s="1"/>
  <c r="K292" i="1" l="1"/>
  <c r="F293" i="1"/>
  <c r="G293" i="1" l="1"/>
  <c r="H293" i="1" l="1"/>
  <c r="I293" i="1" s="1"/>
  <c r="J293" i="1" s="1"/>
  <c r="K293" i="1" l="1"/>
  <c r="F294" i="1"/>
  <c r="G294" i="1" l="1"/>
  <c r="H294" i="1" l="1"/>
  <c r="I294" i="1" s="1"/>
  <c r="J294" i="1" s="1"/>
  <c r="K294" i="1" l="1"/>
  <c r="F295" i="1"/>
  <c r="G295" i="1" l="1"/>
  <c r="H295" i="1" l="1"/>
  <c r="I295" i="1" s="1"/>
  <c r="J295" i="1" s="1"/>
  <c r="K295" i="1" l="1"/>
  <c r="F296" i="1"/>
  <c r="G296" i="1" l="1"/>
  <c r="H296" i="1" l="1"/>
  <c r="I296" i="1" s="1"/>
  <c r="J296" i="1" s="1"/>
  <c r="K296" i="1" l="1"/>
  <c r="F297" i="1"/>
  <c r="G297" i="1" l="1"/>
  <c r="H297" i="1" l="1"/>
  <c r="I297" i="1" s="1"/>
  <c r="J297" i="1" s="1"/>
  <c r="K297" i="1" l="1"/>
  <c r="F298" i="1"/>
  <c r="G298" i="1" l="1"/>
  <c r="H298" i="1" l="1"/>
  <c r="I298" i="1" s="1"/>
  <c r="J298" i="1" s="1"/>
  <c r="K298" i="1" l="1"/>
  <c r="F299" i="1"/>
  <c r="G299" i="1" l="1"/>
  <c r="H299" i="1" l="1"/>
  <c r="I299" i="1" s="1"/>
  <c r="J299" i="1" s="1"/>
  <c r="K299" i="1" l="1"/>
  <c r="F300" i="1"/>
  <c r="G300" i="1" l="1"/>
  <c r="H300" i="1" l="1"/>
  <c r="I300" i="1" s="1"/>
  <c r="J300" i="1" s="1"/>
  <c r="K300" i="1" l="1"/>
  <c r="F301" i="1"/>
  <c r="G301" i="1" l="1"/>
  <c r="H301" i="1" l="1"/>
  <c r="I301" i="1" s="1"/>
  <c r="J301" i="1" s="1"/>
  <c r="K301" i="1" l="1"/>
  <c r="F302" i="1"/>
  <c r="G302" i="1" l="1"/>
  <c r="H302" i="1" l="1"/>
  <c r="I302" i="1" s="1"/>
  <c r="J302" i="1" s="1"/>
  <c r="K302" i="1" l="1"/>
  <c r="F303" i="1"/>
  <c r="G303" i="1" l="1"/>
  <c r="H303" i="1" l="1"/>
  <c r="I303" i="1" s="1"/>
  <c r="J303" i="1" s="1"/>
  <c r="K303" i="1" l="1"/>
  <c r="F304" i="1"/>
  <c r="G304" i="1" l="1"/>
  <c r="H304" i="1" l="1"/>
  <c r="I304" i="1" s="1"/>
  <c r="J304" i="1" s="1"/>
  <c r="K304" i="1" l="1"/>
  <c r="F305" i="1"/>
  <c r="G305" i="1" l="1"/>
  <c r="H305" i="1" l="1"/>
  <c r="I305" i="1" s="1"/>
  <c r="J305" i="1" s="1"/>
  <c r="K305" i="1" l="1"/>
  <c r="F306" i="1"/>
  <c r="G306" i="1" l="1"/>
  <c r="H306" i="1" l="1"/>
  <c r="I306" i="1" s="1"/>
  <c r="J306" i="1" s="1"/>
  <c r="K306" i="1" l="1"/>
  <c r="F307" i="1"/>
  <c r="G307" i="1" l="1"/>
  <c r="H307" i="1" l="1"/>
  <c r="I307" i="1" s="1"/>
  <c r="J307" i="1" s="1"/>
  <c r="K307" i="1" l="1"/>
  <c r="F308" i="1"/>
  <c r="G308" i="1" l="1"/>
  <c r="H308" i="1" l="1"/>
  <c r="I308" i="1" s="1"/>
  <c r="J308" i="1" s="1"/>
  <c r="K308" i="1" l="1"/>
  <c r="F309" i="1"/>
  <c r="G309" i="1" l="1"/>
  <c r="H309" i="1" l="1"/>
  <c r="I309" i="1" s="1"/>
  <c r="J309" i="1" s="1"/>
  <c r="K309" i="1" l="1"/>
  <c r="F310" i="1"/>
  <c r="G310" i="1" l="1"/>
  <c r="H310" i="1" l="1"/>
  <c r="I310" i="1" s="1"/>
  <c r="J310" i="1" s="1"/>
  <c r="K310" i="1" l="1"/>
  <c r="F311" i="1"/>
  <c r="G311" i="1" l="1"/>
  <c r="H311" i="1" l="1"/>
  <c r="I311" i="1" s="1"/>
  <c r="J311" i="1" s="1"/>
  <c r="K311" i="1" l="1"/>
  <c r="F312" i="1"/>
  <c r="G312" i="1" l="1"/>
  <c r="H312" i="1" l="1"/>
  <c r="I312" i="1" s="1"/>
  <c r="J312" i="1" s="1"/>
  <c r="K312" i="1" l="1"/>
  <c r="F313" i="1"/>
  <c r="G313" i="1" l="1"/>
  <c r="H313" i="1" l="1"/>
  <c r="I313" i="1" s="1"/>
  <c r="J313" i="1" s="1"/>
  <c r="K313" i="1" l="1"/>
  <c r="F314" i="1"/>
  <c r="G314" i="1" l="1"/>
  <c r="H314" i="1" l="1"/>
  <c r="I314" i="1" s="1"/>
  <c r="J314" i="1" s="1"/>
  <c r="K314" i="1" l="1"/>
  <c r="F315" i="1"/>
  <c r="G315" i="1" l="1"/>
  <c r="H315" i="1" l="1"/>
  <c r="I315" i="1" s="1"/>
  <c r="J315" i="1" s="1"/>
  <c r="K315" i="1" l="1"/>
  <c r="F316" i="1"/>
  <c r="G316" i="1" l="1"/>
  <c r="H316" i="1" l="1"/>
  <c r="I316" i="1" s="1"/>
  <c r="J316" i="1" s="1"/>
  <c r="K316" i="1" l="1"/>
  <c r="F317" i="1"/>
  <c r="G317" i="1" l="1"/>
  <c r="H317" i="1" l="1"/>
  <c r="I317" i="1" s="1"/>
  <c r="J317" i="1" s="1"/>
  <c r="K317" i="1" l="1"/>
  <c r="F318" i="1"/>
  <c r="G318" i="1" l="1"/>
  <c r="H318" i="1" l="1"/>
  <c r="I318" i="1" s="1"/>
  <c r="J318" i="1" s="1"/>
  <c r="K318" i="1" l="1"/>
  <c r="F319" i="1"/>
  <c r="G319" i="1" l="1"/>
  <c r="H319" i="1" l="1"/>
  <c r="I319" i="1" s="1"/>
  <c r="J319" i="1" s="1"/>
  <c r="K319" i="1" l="1"/>
  <c r="F320" i="1"/>
  <c r="G320" i="1" l="1"/>
  <c r="H320" i="1" l="1"/>
  <c r="I320" i="1" s="1"/>
  <c r="J320" i="1" s="1"/>
  <c r="K320" i="1" l="1"/>
  <c r="F321" i="1"/>
  <c r="G321" i="1" l="1"/>
  <c r="H321" i="1" l="1"/>
  <c r="I321" i="1" s="1"/>
  <c r="J321" i="1" s="1"/>
  <c r="K321" i="1" l="1"/>
  <c r="F322" i="1"/>
  <c r="G322" i="1" l="1"/>
  <c r="H322" i="1" l="1"/>
  <c r="I322" i="1" s="1"/>
  <c r="J322" i="1" s="1"/>
  <c r="K322" i="1" l="1"/>
  <c r="F323" i="1"/>
  <c r="G323" i="1" l="1"/>
  <c r="H323" i="1" l="1"/>
  <c r="I323" i="1" s="1"/>
  <c r="J323" i="1" s="1"/>
  <c r="K323" i="1" l="1"/>
  <c r="F324" i="1"/>
  <c r="G324" i="1" l="1"/>
  <c r="H324" i="1" l="1"/>
  <c r="I324" i="1" s="1"/>
  <c r="J324" i="1" s="1"/>
  <c r="K324" i="1" l="1"/>
  <c r="F325" i="1"/>
  <c r="G325" i="1" l="1"/>
  <c r="H325" i="1" l="1"/>
  <c r="I325" i="1" s="1"/>
  <c r="J325" i="1" s="1"/>
  <c r="K325" i="1" l="1"/>
  <c r="F326" i="1"/>
  <c r="G326" i="1" l="1"/>
  <c r="H326" i="1" l="1"/>
  <c r="I326" i="1" s="1"/>
  <c r="J326" i="1" s="1"/>
  <c r="K326" i="1" l="1"/>
  <c r="F327" i="1"/>
  <c r="G327" i="1" l="1"/>
  <c r="H327" i="1" l="1"/>
  <c r="I327" i="1" s="1"/>
  <c r="J327" i="1" s="1"/>
  <c r="K327" i="1" l="1"/>
  <c r="F328" i="1"/>
  <c r="G328" i="1" l="1"/>
  <c r="H328" i="1" l="1"/>
  <c r="I328" i="1" s="1"/>
  <c r="J328" i="1" s="1"/>
  <c r="K328" i="1" l="1"/>
  <c r="F329" i="1"/>
  <c r="G329" i="1" l="1"/>
  <c r="H329" i="1" l="1"/>
  <c r="I329" i="1" s="1"/>
  <c r="J329" i="1" s="1"/>
  <c r="K329" i="1" l="1"/>
  <c r="F330" i="1"/>
  <c r="G330" i="1" l="1"/>
  <c r="H330" i="1" l="1"/>
  <c r="I330" i="1" s="1"/>
  <c r="J330" i="1" s="1"/>
  <c r="K330" i="1" l="1"/>
  <c r="F331" i="1"/>
  <c r="G331" i="1" l="1"/>
  <c r="H331" i="1" l="1"/>
  <c r="I331" i="1" s="1"/>
  <c r="J331" i="1" s="1"/>
  <c r="K331" i="1" l="1"/>
  <c r="F332" i="1"/>
  <c r="G332" i="1" l="1"/>
  <c r="H332" i="1" l="1"/>
  <c r="I332" i="1" s="1"/>
  <c r="J332" i="1" s="1"/>
  <c r="K332" i="1" l="1"/>
  <c r="F333" i="1"/>
  <c r="G333" i="1" l="1"/>
  <c r="H333" i="1" l="1"/>
  <c r="I333" i="1" s="1"/>
  <c r="J333" i="1" s="1"/>
  <c r="K333" i="1" l="1"/>
  <c r="F334" i="1"/>
  <c r="G334" i="1" l="1"/>
  <c r="H334" i="1" l="1"/>
  <c r="I334" i="1" s="1"/>
  <c r="J334" i="1" s="1"/>
  <c r="K334" i="1" l="1"/>
  <c r="F335" i="1"/>
  <c r="G335" i="1" l="1"/>
  <c r="H335" i="1" l="1"/>
  <c r="I335" i="1" s="1"/>
  <c r="J335" i="1" s="1"/>
  <c r="K335" i="1" l="1"/>
  <c r="F336" i="1"/>
  <c r="G336" i="1" l="1"/>
  <c r="H336" i="1" l="1"/>
  <c r="I336" i="1" s="1"/>
  <c r="J336" i="1" s="1"/>
  <c r="K336" i="1" l="1"/>
  <c r="F337" i="1"/>
  <c r="G337" i="1" l="1"/>
  <c r="H337" i="1" l="1"/>
  <c r="I337" i="1" s="1"/>
  <c r="J337" i="1" s="1"/>
  <c r="K337" i="1" l="1"/>
  <c r="F338" i="1"/>
  <c r="G338" i="1" l="1"/>
  <c r="H338" i="1" l="1"/>
  <c r="I338" i="1" s="1"/>
  <c r="J338" i="1" s="1"/>
  <c r="K338" i="1" l="1"/>
  <c r="F339" i="1"/>
  <c r="G339" i="1" l="1"/>
  <c r="H339" i="1" l="1"/>
  <c r="I339" i="1" s="1"/>
  <c r="J339" i="1" s="1"/>
  <c r="K339" i="1" l="1"/>
  <c r="F340" i="1"/>
  <c r="G340" i="1" l="1"/>
  <c r="H340" i="1" l="1"/>
  <c r="I340" i="1" s="1"/>
  <c r="J340" i="1" s="1"/>
  <c r="K340" i="1" l="1"/>
  <c r="F341" i="1"/>
  <c r="G341" i="1" l="1"/>
  <c r="H341" i="1" l="1"/>
  <c r="I341" i="1" s="1"/>
  <c r="J341" i="1" s="1"/>
  <c r="K341" i="1" l="1"/>
  <c r="F342" i="1"/>
  <c r="G342" i="1" l="1"/>
  <c r="H342" i="1" l="1"/>
  <c r="I342" i="1" s="1"/>
  <c r="J342" i="1" s="1"/>
  <c r="K342" i="1" l="1"/>
  <c r="F343" i="1"/>
  <c r="G343" i="1" l="1"/>
  <c r="H343" i="1" l="1"/>
  <c r="I343" i="1" s="1"/>
  <c r="J343" i="1" s="1"/>
  <c r="K343" i="1" l="1"/>
  <c r="F344" i="1"/>
  <c r="G344" i="1" l="1"/>
  <c r="H344" i="1" l="1"/>
  <c r="I344" i="1" s="1"/>
  <c r="J344" i="1" s="1"/>
  <c r="K344" i="1" l="1"/>
  <c r="F345" i="1"/>
  <c r="G345" i="1" l="1"/>
  <c r="H345" i="1" l="1"/>
  <c r="I345" i="1" s="1"/>
  <c r="J345" i="1" s="1"/>
  <c r="K345" i="1" l="1"/>
  <c r="F346" i="1"/>
  <c r="G346" i="1" l="1"/>
  <c r="H346" i="1" l="1"/>
  <c r="I346" i="1" s="1"/>
  <c r="J346" i="1" s="1"/>
  <c r="K346" i="1" l="1"/>
  <c r="F347" i="1"/>
  <c r="G347" i="1" l="1"/>
  <c r="H347" i="1" l="1"/>
  <c r="I347" i="1" s="1"/>
  <c r="J347" i="1" s="1"/>
  <c r="K347" i="1" l="1"/>
  <c r="F348" i="1"/>
  <c r="G348" i="1" l="1"/>
  <c r="H348" i="1" l="1"/>
  <c r="I348" i="1" s="1"/>
  <c r="J348" i="1" s="1"/>
  <c r="K348" i="1" l="1"/>
  <c r="F349" i="1"/>
  <c r="G349" i="1" l="1"/>
  <c r="H349" i="1" l="1"/>
  <c r="I349" i="1" s="1"/>
  <c r="J349" i="1" s="1"/>
  <c r="K349" i="1" l="1"/>
  <c r="F350" i="1"/>
  <c r="G350" i="1" l="1"/>
  <c r="H350" i="1" l="1"/>
  <c r="I350" i="1" s="1"/>
  <c r="J350" i="1" s="1"/>
  <c r="K350" i="1" l="1"/>
  <c r="F351" i="1"/>
  <c r="G351" i="1" l="1"/>
  <c r="H351" i="1" l="1"/>
  <c r="I351" i="1" s="1"/>
  <c r="J351" i="1" s="1"/>
  <c r="K351" i="1" l="1"/>
  <c r="F352" i="1"/>
  <c r="G352" i="1" l="1"/>
  <c r="H352" i="1" l="1"/>
  <c r="I352" i="1" s="1"/>
  <c r="J352" i="1" s="1"/>
  <c r="K352" i="1" l="1"/>
  <c r="F353" i="1"/>
  <c r="G353" i="1" l="1"/>
  <c r="H353" i="1" l="1"/>
  <c r="I353" i="1" s="1"/>
  <c r="J353" i="1" s="1"/>
  <c r="K353" i="1" l="1"/>
  <c r="F354" i="1"/>
  <c r="G354" i="1" l="1"/>
  <c r="H354" i="1" l="1"/>
  <c r="I354" i="1" s="1"/>
  <c r="J354" i="1" s="1"/>
  <c r="K354" i="1" l="1"/>
  <c r="F355" i="1"/>
  <c r="G355" i="1" l="1"/>
  <c r="H355" i="1" l="1"/>
  <c r="I355" i="1" s="1"/>
  <c r="J355" i="1" s="1"/>
  <c r="K355" i="1" l="1"/>
  <c r="F356" i="1"/>
  <c r="G356" i="1" l="1"/>
  <c r="H356" i="1" l="1"/>
  <c r="I356" i="1" s="1"/>
  <c r="J356" i="1" s="1"/>
  <c r="K356" i="1" l="1"/>
  <c r="F357" i="1"/>
  <c r="G357" i="1" l="1"/>
  <c r="H357" i="1" l="1"/>
  <c r="I357" i="1" s="1"/>
  <c r="J357" i="1" s="1"/>
  <c r="K357" i="1" l="1"/>
  <c r="F358" i="1"/>
  <c r="G358" i="1" s="1"/>
  <c r="H358" i="1" l="1"/>
  <c r="I358" i="1" s="1"/>
  <c r="J358" i="1" s="1"/>
  <c r="K358" i="1" s="1"/>
  <c r="C27" i="1" l="1"/>
  <c r="C29" i="1" l="1"/>
  <c r="E29" i="1" s="1"/>
  <c r="C35" i="1"/>
  <c r="C36" i="1" s="1"/>
  <c r="E34" i="1" s="1"/>
  <c r="C39" i="1"/>
  <c r="C40" i="1" l="1"/>
  <c r="C41" i="1"/>
  <c r="C45" i="1" s="1"/>
  <c r="C46" i="1" s="1"/>
  <c r="C47" i="1" s="1"/>
</calcChain>
</file>

<file path=xl/sharedStrings.xml><?xml version="1.0" encoding="utf-8"?>
<sst xmlns="http://schemas.openxmlformats.org/spreadsheetml/2006/main" count="155" uniqueCount="115">
  <si>
    <t>名称</t>
  </si>
  <si>
    <t>単位</t>
  </si>
  <si>
    <t>参照</t>
    <rPh sb="0" eb="2">
      <t>サンショウ</t>
    </rPh>
    <phoneticPr fontId="2"/>
  </si>
  <si>
    <t>合否</t>
    <rPh sb="0" eb="2">
      <t>ゴウヒ</t>
    </rPh>
    <phoneticPr fontId="2"/>
  </si>
  <si>
    <t>備考</t>
    <rPh sb="0" eb="2">
      <t>ビコウ</t>
    </rPh>
    <phoneticPr fontId="2"/>
  </si>
  <si>
    <t>O/Fi</t>
    <phoneticPr fontId="2"/>
  </si>
  <si>
    <t>[-]</t>
  </si>
  <si>
    <t>特性排気速度C*</t>
  </si>
  <si>
    <t>[m/s]</t>
  </si>
  <si>
    <t>比熱比γ</t>
  </si>
  <si>
    <t>初期燃焼室圧力Pc,i</t>
  </si>
  <si>
    <t>[MPa]</t>
  </si>
  <si>
    <t>初期推力Freq</t>
  </si>
  <si>
    <t>[N]</t>
  </si>
  <si>
    <t>必要最低流量m'p,min</t>
  </si>
  <si>
    <t>[kg/s]</t>
  </si>
  <si>
    <t>不合格ならPcを下げる</t>
    <rPh sb="0" eb="3">
      <t>フゴウカク</t>
    </rPh>
    <rPh sb="8" eb="9">
      <t>サ</t>
    </rPh>
    <phoneticPr fontId="2"/>
  </si>
  <si>
    <t>流量係数Cd</t>
  </si>
  <si>
    <t>資料</t>
    <rPh sb="0" eb="2">
      <t>シリョウ</t>
    </rPh>
    <phoneticPr fontId="1"/>
  </si>
  <si>
    <t>オリフィス径Do</t>
  </si>
  <si>
    <t>[m]</t>
  </si>
  <si>
    <t>供給系が発生可能な初期推進剤流量m'p,i</t>
  </si>
  <si>
    <t>初期タンク圧Pt,i</t>
  </si>
  <si>
    <t>特性排気速度効率ηc*</t>
  </si>
  <si>
    <t>酸化剤密度ρox</t>
  </si>
  <si>
    <t>[kg/m^3]</t>
  </si>
  <si>
    <t>初期推力Fi</t>
  </si>
  <si>
    <t>ノズルスロート径Dt</t>
  </si>
  <si>
    <t>ステム径Dstem</t>
  </si>
  <si>
    <t>開口比</t>
  </si>
  <si>
    <t>最終タンク圧力Pt,f</t>
  </si>
  <si>
    <t>実験値</t>
    <rPh sb="0" eb="3">
      <t>ジッケンチ</t>
    </rPh>
    <phoneticPr fontId="1"/>
  </si>
  <si>
    <t>最終燃焼室圧力Pc,f</t>
  </si>
  <si>
    <t>平均燃焼室圧力Pc,bar</t>
  </si>
  <si>
    <t>平均タンク圧力Pt,bar</t>
  </si>
  <si>
    <t>平均酸化剤流量m'ox,bar</t>
  </si>
  <si>
    <t>タンク容積Vt</t>
  </si>
  <si>
    <t>[m^3]</t>
  </si>
  <si>
    <t>[s]</t>
  </si>
  <si>
    <t>初期ポート径Df,i</t>
  </si>
  <si>
    <t>最終ポート径Df,f</t>
  </si>
  <si>
    <t>燃料外径Df,out</t>
  </si>
  <si>
    <t>スライバ率φ</t>
  </si>
  <si>
    <t>[%]</t>
  </si>
  <si>
    <t>燃料密度ρf</t>
  </si>
  <si>
    <t>酸化剤流束係数a</t>
  </si>
  <si>
    <t>[?]</t>
  </si>
  <si>
    <t>酸化剤流束指数n</t>
  </si>
  <si>
    <t>初期酸化剤流量m'ox,i</t>
  </si>
  <si>
    <t>燃料長さLf</t>
  </si>
  <si>
    <t>燃料室特性長L*</t>
  </si>
  <si>
    <t>最小燃料長さLf,min</t>
  </si>
  <si>
    <t>最大燃料長さLf,max</t>
  </si>
  <si>
    <t>終了時酸化剤流量m'ox,f</t>
  </si>
  <si>
    <t>終了時燃料流量m'f,f</t>
  </si>
  <si>
    <t>終了時O/Ff</t>
  </si>
  <si>
    <t>終了時燃料流量m'p,f</t>
  </si>
  <si>
    <t>終了時特性排気速度C*f</t>
  </si>
  <si>
    <t>終了時比熱比γf</t>
  </si>
  <si>
    <t>終了時推力係数Cf,f</t>
  </si>
  <si>
    <t>終了時推力Ff</t>
  </si>
  <si>
    <t>平均推力F,bar</t>
  </si>
  <si>
    <t>トータルインパルスI</t>
  </si>
  <si>
    <t>[N・s]</t>
  </si>
  <si>
    <t>スロート径Dtより大きく,最大燃料外径Df,out未満で任意</t>
    <rPh sb="28" eb="30">
      <t>ニンイ</t>
    </rPh>
    <phoneticPr fontId="1"/>
  </si>
  <si>
    <t>時刻</t>
  </si>
  <si>
    <t>酸化剤消費量</t>
  </si>
  <si>
    <t>タンク圧</t>
  </si>
  <si>
    <t>燃焼室圧</t>
  </si>
  <si>
    <t>酸化剤流量</t>
  </si>
  <si>
    <t>燃焼消費量</t>
  </si>
  <si>
    <t>ポート径</t>
  </si>
  <si>
    <t>酸化剤流束</t>
  </si>
  <si>
    <t>燃料後退速度</t>
  </si>
  <si>
    <t>燃料流量</t>
  </si>
  <si>
    <t>O/F</t>
  </si>
  <si>
    <t>特性排気速度</t>
  </si>
  <si>
    <t>比熱比</t>
  </si>
  <si>
    <t>スロート径</t>
  </si>
  <si>
    <t>ノズル出口圧</t>
  </si>
  <si>
    <t>推力係数</t>
  </si>
  <si>
    <t>推力</t>
  </si>
  <si>
    <t>力積</t>
  </si>
  <si>
    <t>t[s]</t>
  </si>
  <si>
    <t>mox[kg]</t>
  </si>
  <si>
    <t>Pt[MPa]</t>
  </si>
  <si>
    <t>Pc[MPa]</t>
  </si>
  <si>
    <t>m'ox[MPa]</t>
  </si>
  <si>
    <t>mf[kg]</t>
  </si>
  <si>
    <t>Df[mm]</t>
  </si>
  <si>
    <t>Gox[kg/s]</t>
  </si>
  <si>
    <t>r'[mm/s]</t>
  </si>
  <si>
    <t>m'f[kg/s]</t>
  </si>
  <si>
    <t>ηc*c*[m/s]</t>
  </si>
  <si>
    <t>γ[-]</t>
  </si>
  <si>
    <t>Dt[mm]</t>
  </si>
  <si>
    <t>Pe[MPa]</t>
  </si>
  <si>
    <t xml:space="preserve">
Cf[-]</t>
  </si>
  <si>
    <t>F[N]</t>
  </si>
  <si>
    <t>Ⅰ[N・s]</t>
  </si>
  <si>
    <t>酸化剤充填量</t>
    <rPh sb="0" eb="3">
      <t>サンカザイ</t>
    </rPh>
    <rPh sb="3" eb="6">
      <t>ジュウテンリョウ</t>
    </rPh>
    <phoneticPr fontId="1"/>
  </si>
  <si>
    <t>[cc]</t>
    <phoneticPr fontId="1"/>
  </si>
  <si>
    <t>ポート数</t>
    <rPh sb="3" eb="4">
      <t>スウ</t>
    </rPh>
    <phoneticPr fontId="1"/>
  </si>
  <si>
    <t>任意</t>
    <rPh sb="0" eb="2">
      <t>ニンイ</t>
    </rPh>
    <phoneticPr fontId="1"/>
  </si>
  <si>
    <r>
      <t>推力係数</t>
    </r>
    <r>
      <rPr>
        <sz val="11"/>
        <color theme="1"/>
        <rFont val="游ゴシック"/>
        <family val="3"/>
        <charset val="128"/>
        <scheme val="minor"/>
      </rPr>
      <t>Cf</t>
    </r>
    <phoneticPr fontId="2"/>
  </si>
  <si>
    <r>
      <t>不合格なら</t>
    </r>
    <r>
      <rPr>
        <sz val="11"/>
        <color theme="1"/>
        <rFont val="游ゴシック"/>
        <family val="3"/>
        <charset val="128"/>
        <scheme val="minor"/>
      </rPr>
      <t>Pc</t>
    </r>
    <r>
      <rPr>
        <sz val="11"/>
        <color rgb="FF000000"/>
        <rFont val="游ゴシック"/>
        <family val="3"/>
        <charset val="128"/>
        <scheme val="minor"/>
      </rPr>
      <t>を下げる</t>
    </r>
    <rPh sb="0" eb="3">
      <t>フゴウカク</t>
    </rPh>
    <rPh sb="8" eb="9">
      <t>サ</t>
    </rPh>
    <phoneticPr fontId="2"/>
  </si>
  <si>
    <t>燃焼時間tb</t>
    <phoneticPr fontId="1"/>
  </si>
  <si>
    <t>CEAでのO/F自動入力はC*の最大+もう1段階上のもの、燃焼室圧力は最大値</t>
    <rPh sb="8" eb="12">
      <t>ジドウニュウリョク</t>
    </rPh>
    <rPh sb="16" eb="18">
      <t>サイダイ</t>
    </rPh>
    <rPh sb="22" eb="24">
      <t>ダンカイ</t>
    </rPh>
    <rPh sb="24" eb="25">
      <t>ウエ</t>
    </rPh>
    <rPh sb="29" eb="32">
      <t>ネンショウシツ</t>
    </rPh>
    <rPh sb="32" eb="34">
      <t>アツリョク</t>
    </rPh>
    <rPh sb="35" eb="37">
      <t>サイダイ</t>
    </rPh>
    <rPh sb="37" eb="38">
      <t>チ</t>
    </rPh>
    <phoneticPr fontId="1"/>
  </si>
  <si>
    <t>自動入力のO/F,燃焼室圧力に応じてC*とγを自動入力</t>
    <rPh sb="0" eb="4">
      <t>ジドウニュウリョク</t>
    </rPh>
    <rPh sb="9" eb="14">
      <t>ネンショウシツアツ</t>
    </rPh>
    <rPh sb="15" eb="16">
      <t>オウ</t>
    </rPh>
    <rPh sb="23" eb="25">
      <t>ジドウ</t>
    </rPh>
    <rPh sb="25" eb="27">
      <t>ニュウリョク</t>
    </rPh>
    <phoneticPr fontId="1"/>
  </si>
  <si>
    <t>数値</t>
    <rPh sb="0" eb="2">
      <t>スウチ</t>
    </rPh>
    <phoneticPr fontId="1"/>
  </si>
  <si>
    <t>nasaCEA(初期値自動入力)</t>
    <rPh sb="8" eb="11">
      <t>ショキチ</t>
    </rPh>
    <rPh sb="11" eb="15">
      <t>ジドウニュウリョク</t>
    </rPh>
    <phoneticPr fontId="1"/>
  </si>
  <si>
    <t>nasaCEA</t>
    <phoneticPr fontId="1"/>
  </si>
  <si>
    <t>自動入力の数値セル以外は自由に変えても問題ありません</t>
    <rPh sb="0" eb="4">
      <t>ジドウニュウリョク</t>
    </rPh>
    <rPh sb="5" eb="7">
      <t>スウチ</t>
    </rPh>
    <rPh sb="9" eb="11">
      <t>イガイ</t>
    </rPh>
    <rPh sb="12" eb="14">
      <t>ジユウ</t>
    </rPh>
    <rPh sb="15" eb="16">
      <t>カ</t>
    </rPh>
    <rPh sb="19" eb="21">
      <t>モンダイ</t>
    </rPh>
    <phoneticPr fontId="1"/>
  </si>
  <si>
    <t>自動入力時に使用</t>
    <rPh sb="0" eb="4">
      <t>ジドウニュウリョク</t>
    </rPh>
    <rPh sb="4" eb="5">
      <t>ジ</t>
    </rPh>
    <rPh sb="6" eb="8">
      <t>シヨウ</t>
    </rPh>
    <phoneticPr fontId="1"/>
  </si>
  <si>
    <t>初期燃焼室圧力は初期タンク圧/2以下になるように自動入力</t>
    <rPh sb="0" eb="2">
      <t>ショキ</t>
    </rPh>
    <rPh sb="2" eb="5">
      <t>ネンショウシツ</t>
    </rPh>
    <rPh sb="5" eb="7">
      <t>アツリョク</t>
    </rPh>
    <rPh sb="8" eb="10">
      <t>ショキ</t>
    </rPh>
    <rPh sb="13" eb="14">
      <t>アツ</t>
    </rPh>
    <rPh sb="16" eb="18">
      <t>イカ</t>
    </rPh>
    <rPh sb="24" eb="28">
      <t>ジドウニュウリョク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</si>
</sst>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_ "/>
    <numFmt numFmtId="177" formatCode="0.0000000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/>
    <xf numFmtId="176" fontId="5" fillId="0" borderId="0" xfId="0" applyNumberFormat="1" applyFont="1" applyAlignment="1">
      <alignment vertical="center" shrinkToFit="1"/>
    </xf>
    <xf numFmtId="176" fontId="6" fillId="0" borderId="0" xfId="0" applyNumberFormat="1" applyFont="1" applyAlignment="1">
      <alignment vertical="center" shrinkToFit="1"/>
    </xf>
    <xf numFmtId="0" fontId="0" fillId="0" borderId="0" xfId="0" applyAlignment="1">
      <alignment shrinkToFit="1"/>
    </xf>
    <xf numFmtId="0" fontId="0" fillId="0" borderId="0" xfId="0" applyAlignment="1"/>
    <xf numFmtId="0" fontId="0" fillId="0" borderId="0" xfId="0" applyAlignment="1">
      <alignment wrapText="1" shrinkToFit="1"/>
    </xf>
    <xf numFmtId="176" fontId="5" fillId="3" borderId="0" xfId="0" applyNumberFormat="1" applyFont="1" applyFill="1" applyAlignment="1">
      <alignment vertical="center" shrinkToFit="1"/>
    </xf>
    <xf numFmtId="176" fontId="5" fillId="2" borderId="0" xfId="0" applyNumberFormat="1" applyFont="1" applyFill="1" applyAlignment="1">
      <alignment vertical="center" shrinkToFit="1"/>
    </xf>
    <xf numFmtId="177" fontId="4" fillId="0" borderId="0" xfId="0" applyNumberFormat="1" applyFont="1" applyAlignment="1">
      <alignment vertical="center" shrinkToFit="1"/>
    </xf>
    <xf numFmtId="177" fontId="3" fillId="0" borderId="0" xfId="0" applyNumberFormat="1" applyFont="1" applyAlignment="1">
      <alignment shrinkToFit="1"/>
    </xf>
    <xf numFmtId="177" fontId="0" fillId="0" borderId="0" xfId="0" applyNumberFormat="1" applyAlignment="1">
      <alignment vertical="center" shrinkToFit="1"/>
    </xf>
    <xf numFmtId="176" fontId="5" fillId="4" borderId="0" xfId="0" applyNumberFormat="1" applyFont="1" applyFill="1" applyAlignment="1">
      <alignment vertical="center" shrinkToFit="1"/>
    </xf>
    <xf numFmtId="176" fontId="5" fillId="0" borderId="0" xfId="0" applyNumberFormat="1" applyFont="1" applyAlignment="1">
      <alignment horizontal="center" vertical="center" shrinkToFit="1"/>
    </xf>
    <xf numFmtId="176" fontId="6" fillId="0" borderId="0" xfId="0" applyNumberFormat="1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8"/>
  <sheetViews>
    <sheetView tabSelected="1" workbookViewId="0">
      <selection activeCell="H14" sqref="H14"/>
    </sheetView>
  </sheetViews>
  <sheetFormatPr defaultRowHeight="17.649999999999999" x14ac:dyDescent="0.7"/>
  <cols>
    <col min="1" max="1" width="38.5" bestFit="1" customWidth="1"/>
    <col min="2" max="2" width="11.75" bestFit="1" customWidth="1"/>
    <col min="3" max="3" width="12.875" bestFit="1" customWidth="1"/>
    <col min="4" max="4" width="19.5625" bestFit="1" customWidth="1"/>
    <col min="5" max="5" width="12.625" bestFit="1" customWidth="1"/>
    <col min="6" max="6" width="18" customWidth="1"/>
    <col min="7" max="7" width="20.5" bestFit="1" customWidth="1"/>
    <col min="8" max="8" width="13.25" bestFit="1" customWidth="1"/>
    <col min="9" max="9" width="11.75" bestFit="1" customWidth="1"/>
    <col min="10" max="11" width="11.125" bestFit="1" customWidth="1"/>
    <col min="12" max="12" width="11.625" bestFit="1" customWidth="1"/>
    <col min="14" max="14" width="9.75" bestFit="1" customWidth="1"/>
    <col min="15" max="15" width="11.625" bestFit="1" customWidth="1"/>
    <col min="16" max="16" width="8" bestFit="1" customWidth="1"/>
  </cols>
  <sheetData>
    <row r="1" spans="1:12" x14ac:dyDescent="0.7">
      <c r="A1" s="2" t="s">
        <v>0</v>
      </c>
      <c r="B1" s="2" t="s">
        <v>1</v>
      </c>
      <c r="C1" s="2" t="s">
        <v>109</v>
      </c>
      <c r="D1" s="3" t="s">
        <v>2</v>
      </c>
      <c r="E1" s="3" t="s">
        <v>3</v>
      </c>
      <c r="F1" s="3" t="s">
        <v>4</v>
      </c>
      <c r="G1" s="2"/>
      <c r="H1" s="4"/>
      <c r="I1" s="4"/>
      <c r="J1" s="4"/>
      <c r="K1" s="4"/>
      <c r="L1" s="4"/>
    </row>
    <row r="2" spans="1:12" x14ac:dyDescent="0.7">
      <c r="A2" s="2" t="s">
        <v>5</v>
      </c>
      <c r="B2" s="2" t="s">
        <v>6</v>
      </c>
      <c r="C2" s="2"/>
      <c r="D2" s="13" t="s">
        <v>110</v>
      </c>
      <c r="E2" s="2"/>
      <c r="F2" s="13" t="s">
        <v>107</v>
      </c>
      <c r="G2" s="13"/>
      <c r="H2" s="13"/>
      <c r="I2" s="15" t="s">
        <v>112</v>
      </c>
      <c r="J2" s="15"/>
      <c r="K2" s="4"/>
      <c r="L2" s="4"/>
    </row>
    <row r="3" spans="1:12" x14ac:dyDescent="0.7">
      <c r="A3" s="2" t="s">
        <v>7</v>
      </c>
      <c r="B3" s="2" t="s">
        <v>8</v>
      </c>
      <c r="C3" s="5"/>
      <c r="D3" s="13"/>
      <c r="E3" s="2"/>
      <c r="F3" s="13"/>
      <c r="G3" s="13"/>
      <c r="H3" s="13"/>
      <c r="I3" s="15"/>
      <c r="J3" s="15"/>
      <c r="K3" s="4"/>
      <c r="L3" s="4"/>
    </row>
    <row r="4" spans="1:12" x14ac:dyDescent="0.7">
      <c r="A4" s="2" t="s">
        <v>9</v>
      </c>
      <c r="B4" s="2" t="s">
        <v>6</v>
      </c>
      <c r="C4" s="5"/>
      <c r="D4" s="13"/>
      <c r="E4" s="2"/>
      <c r="F4" s="13" t="s">
        <v>108</v>
      </c>
      <c r="G4" s="13"/>
      <c r="H4" s="13"/>
      <c r="I4" s="15"/>
      <c r="J4" s="15"/>
      <c r="K4" s="4"/>
      <c r="L4" s="4"/>
    </row>
    <row r="5" spans="1:12" x14ac:dyDescent="0.7">
      <c r="A5" s="2" t="s">
        <v>10</v>
      </c>
      <c r="B5" s="2" t="s">
        <v>11</v>
      </c>
      <c r="C5" s="2"/>
      <c r="D5" s="13"/>
      <c r="E5" s="2"/>
      <c r="F5" s="13"/>
      <c r="G5" s="13"/>
      <c r="H5" s="13"/>
      <c r="I5" s="15"/>
      <c r="J5" s="15"/>
      <c r="K5" s="4"/>
      <c r="L5" s="4"/>
    </row>
    <row r="6" spans="1:12" x14ac:dyDescent="0.7">
      <c r="A6" s="3" t="s">
        <v>104</v>
      </c>
      <c r="B6" s="2" t="s">
        <v>6</v>
      </c>
      <c r="C6" s="2" t="e">
        <f>SQRT((2*C4^2/(C4-1))*(2/(C4+ 1))^((C4+1)/(C4-1))*(1-(0.1013/C5)^((C4-1)/C4)))</f>
        <v>#DIV/0!</v>
      </c>
      <c r="D6" s="2"/>
      <c r="E6" s="2"/>
      <c r="F6" s="2"/>
      <c r="G6" s="2"/>
      <c r="H6" s="4"/>
      <c r="I6" s="4"/>
      <c r="J6" s="4"/>
      <c r="K6" s="4"/>
      <c r="L6" s="4"/>
    </row>
    <row r="7" spans="1:12" x14ac:dyDescent="0.7">
      <c r="A7" s="2" t="s">
        <v>12</v>
      </c>
      <c r="B7" s="2" t="s">
        <v>13</v>
      </c>
      <c r="C7" s="2">
        <v>290</v>
      </c>
      <c r="D7" s="2"/>
      <c r="E7" s="2"/>
      <c r="F7" s="2"/>
      <c r="G7" s="2"/>
      <c r="H7" s="4"/>
      <c r="I7" s="4"/>
      <c r="J7" s="4"/>
      <c r="K7" s="4"/>
      <c r="L7" s="4"/>
    </row>
    <row r="8" spans="1:12" x14ac:dyDescent="0.7">
      <c r="A8" s="2" t="s">
        <v>14</v>
      </c>
      <c r="B8" s="2" t="s">
        <v>15</v>
      </c>
      <c r="C8" s="2" t="e">
        <f>C7/(C6*C13*C3)</f>
        <v>#DIV/0!</v>
      </c>
      <c r="D8" s="2"/>
      <c r="E8" s="2" t="e">
        <f>IF(C8&lt;C11,"合格","不合格")</f>
        <v>#DIV/0!</v>
      </c>
      <c r="F8" s="14" t="s">
        <v>16</v>
      </c>
      <c r="G8" s="14"/>
      <c r="H8" s="6"/>
      <c r="I8" s="6"/>
      <c r="J8" s="4"/>
      <c r="K8" s="4"/>
      <c r="L8" s="4"/>
    </row>
    <row r="9" spans="1:12" x14ac:dyDescent="0.7">
      <c r="A9" s="2" t="s">
        <v>17</v>
      </c>
      <c r="B9" s="2" t="s">
        <v>6</v>
      </c>
      <c r="C9" s="2">
        <v>0.33300000000000002</v>
      </c>
      <c r="D9" s="2" t="s">
        <v>18</v>
      </c>
      <c r="E9" s="2"/>
      <c r="F9" s="2"/>
      <c r="G9" s="2"/>
      <c r="H9" s="4"/>
      <c r="I9" s="4"/>
      <c r="J9" s="4"/>
      <c r="K9" s="4"/>
      <c r="L9" s="4"/>
    </row>
    <row r="10" spans="1:12" x14ac:dyDescent="0.7">
      <c r="A10" s="2" t="s">
        <v>19</v>
      </c>
      <c r="B10" s="2" t="s">
        <v>20</v>
      </c>
      <c r="C10" s="2">
        <v>3.0000000000000001E-3</v>
      </c>
      <c r="D10" s="2" t="s">
        <v>18</v>
      </c>
      <c r="E10" s="2"/>
      <c r="F10" s="2"/>
      <c r="G10" s="2"/>
      <c r="H10" s="4"/>
      <c r="I10" s="4"/>
      <c r="J10" s="4"/>
      <c r="K10" s="4"/>
      <c r="L10" s="4"/>
    </row>
    <row r="11" spans="1:12" x14ac:dyDescent="0.7">
      <c r="A11" s="2" t="s">
        <v>21</v>
      </c>
      <c r="B11" s="2" t="s">
        <v>15</v>
      </c>
      <c r="C11" s="2" t="e">
        <f>(1+1/C2)*(C9*((PI()/4)*C10^2)*SQRT(2*C14*(C12-C5)*10^6))</f>
        <v>#DIV/0!</v>
      </c>
      <c r="D11" s="2"/>
      <c r="E11" s="2"/>
      <c r="F11" s="2"/>
      <c r="G11" s="2"/>
      <c r="H11" s="4"/>
      <c r="I11" s="4"/>
      <c r="J11" s="4"/>
      <c r="K11" s="4"/>
      <c r="L11" s="4"/>
    </row>
    <row r="12" spans="1:12" x14ac:dyDescent="0.7">
      <c r="A12" s="2" t="s">
        <v>22</v>
      </c>
      <c r="B12" s="2" t="s">
        <v>11</v>
      </c>
      <c r="C12" s="2">
        <v>4.0999999999999996</v>
      </c>
      <c r="D12" s="2"/>
      <c r="E12" s="2"/>
      <c r="F12" s="2" t="s">
        <v>113</v>
      </c>
      <c r="G12" s="13" t="s">
        <v>114</v>
      </c>
      <c r="H12" s="13"/>
      <c r="I12" s="13"/>
      <c r="J12" s="4"/>
      <c r="K12" s="4"/>
      <c r="L12" s="4"/>
    </row>
    <row r="13" spans="1:12" x14ac:dyDescent="0.7">
      <c r="A13" s="2" t="s">
        <v>23</v>
      </c>
      <c r="B13" s="2" t="s">
        <v>6</v>
      </c>
      <c r="C13" s="2">
        <v>0.7</v>
      </c>
      <c r="D13" s="2"/>
      <c r="E13" s="2"/>
      <c r="F13" s="2"/>
      <c r="G13" s="2"/>
      <c r="H13" s="4"/>
      <c r="I13" s="4"/>
      <c r="J13" s="4"/>
      <c r="K13" s="4"/>
      <c r="L13" s="4"/>
    </row>
    <row r="14" spans="1:12" x14ac:dyDescent="0.7">
      <c r="A14" s="2" t="s">
        <v>24</v>
      </c>
      <c r="B14" s="2" t="s">
        <v>25</v>
      </c>
      <c r="C14" s="2">
        <v>852.2</v>
      </c>
      <c r="D14" s="2"/>
      <c r="E14" s="2"/>
      <c r="F14" s="2"/>
      <c r="G14" s="2"/>
      <c r="H14" s="4"/>
      <c r="I14" s="4"/>
      <c r="J14" s="4"/>
      <c r="K14" s="4"/>
      <c r="L14" s="4"/>
    </row>
    <row r="15" spans="1:12" x14ac:dyDescent="0.7">
      <c r="A15" s="2" t="s">
        <v>26</v>
      </c>
      <c r="B15" s="2" t="s">
        <v>13</v>
      </c>
      <c r="C15" s="2" t="e">
        <f>C6*C13*C3*C11</f>
        <v>#DIV/0!</v>
      </c>
      <c r="D15" s="2"/>
      <c r="E15" s="2"/>
      <c r="F15" s="2"/>
      <c r="G15" s="2"/>
      <c r="H15" s="4"/>
      <c r="I15" s="4"/>
      <c r="J15" s="4"/>
      <c r="K15" s="4"/>
      <c r="L15" s="4"/>
    </row>
    <row r="16" spans="1:12" x14ac:dyDescent="0.7">
      <c r="A16" s="2" t="s">
        <v>27</v>
      </c>
      <c r="B16" s="2" t="s">
        <v>20</v>
      </c>
      <c r="C16" s="2" t="e">
        <f>SQRT((4*C13*C3*C11)/(PI()*C5*10^6))</f>
        <v>#DIV/0!</v>
      </c>
      <c r="D16" s="2"/>
      <c r="E16" s="2" t="e">
        <f>IF(C16&gt;C17,"合格,α=","不合格,α=")</f>
        <v>#DIV/0!</v>
      </c>
      <c r="F16" s="3" t="e">
        <f>C16-C17</f>
        <v>#DIV/0!</v>
      </c>
      <c r="G16" s="2"/>
      <c r="H16" s="4"/>
      <c r="I16" s="4"/>
      <c r="J16" s="4"/>
      <c r="K16" s="4"/>
      <c r="L16" s="4"/>
    </row>
    <row r="17" spans="1:12" x14ac:dyDescent="0.7">
      <c r="A17" s="2" t="s">
        <v>28</v>
      </c>
      <c r="B17" s="2" t="s">
        <v>20</v>
      </c>
      <c r="C17" s="2">
        <v>9.75E-3</v>
      </c>
      <c r="D17" s="2"/>
      <c r="E17" s="2"/>
      <c r="F17" s="2"/>
      <c r="G17" s="14" t="s">
        <v>105</v>
      </c>
      <c r="H17" s="14"/>
      <c r="I17" s="3"/>
      <c r="J17" s="3"/>
      <c r="K17" s="4"/>
      <c r="L17" s="4"/>
    </row>
    <row r="18" spans="1:12" x14ac:dyDescent="0.7">
      <c r="A18" s="2" t="s">
        <v>29</v>
      </c>
      <c r="B18" s="2" t="s">
        <v>6</v>
      </c>
      <c r="C18" s="2" t="e">
        <f>(2/(C4+1))^(1/(C4-1))*((C5/0.1013)^(1/C4))/SQRT((C4+1)/(C4-1)*(1-(0.1013/C5)^((C4-1)/C4)))</f>
        <v>#DIV/0!</v>
      </c>
      <c r="D18" s="2"/>
      <c r="E18" s="2"/>
      <c r="F18" s="2"/>
      <c r="G18" s="2"/>
      <c r="H18" s="4"/>
      <c r="I18" s="4"/>
      <c r="J18" s="4"/>
      <c r="K18" s="4"/>
      <c r="L18" s="4"/>
    </row>
    <row r="19" spans="1:12" x14ac:dyDescent="0.7">
      <c r="A19" s="2" t="s">
        <v>30</v>
      </c>
      <c r="B19" s="2" t="s">
        <v>11</v>
      </c>
      <c r="C19" s="2">
        <v>2.6</v>
      </c>
      <c r="D19" s="3" t="s">
        <v>31</v>
      </c>
      <c r="E19" s="2"/>
      <c r="F19" s="2"/>
      <c r="G19" s="2"/>
      <c r="H19" s="4"/>
      <c r="I19" s="4"/>
      <c r="J19" s="4"/>
      <c r="K19" s="4"/>
      <c r="L19" s="4"/>
    </row>
    <row r="20" spans="1:12" x14ac:dyDescent="0.7">
      <c r="A20" s="12" t="s">
        <v>32</v>
      </c>
      <c r="B20" s="12" t="s">
        <v>11</v>
      </c>
      <c r="C20" s="12">
        <f>C5*SQRT(C19/C12)</f>
        <v>0</v>
      </c>
      <c r="D20" s="2"/>
      <c r="E20" s="2"/>
      <c r="F20" s="2"/>
      <c r="G20" s="2"/>
      <c r="H20" s="4"/>
      <c r="I20" s="4"/>
      <c r="J20" s="4"/>
      <c r="K20" s="4"/>
      <c r="L20" s="4"/>
    </row>
    <row r="21" spans="1:12" x14ac:dyDescent="0.7">
      <c r="A21" s="2" t="s">
        <v>33</v>
      </c>
      <c r="B21" s="2" t="s">
        <v>11</v>
      </c>
      <c r="C21" s="2">
        <f>(C5+C20)/2</f>
        <v>0</v>
      </c>
      <c r="D21" s="2"/>
      <c r="E21" s="2"/>
      <c r="F21" s="2"/>
      <c r="G21" s="2"/>
      <c r="H21" s="4"/>
      <c r="I21" s="4"/>
      <c r="J21" s="4"/>
      <c r="K21" s="4"/>
      <c r="L21" s="4"/>
    </row>
    <row r="22" spans="1:12" x14ac:dyDescent="0.7">
      <c r="A22" s="2" t="s">
        <v>34</v>
      </c>
      <c r="B22" s="2" t="s">
        <v>11</v>
      </c>
      <c r="C22" s="2">
        <f>(C12+C19)/2</f>
        <v>3.3499999999999996</v>
      </c>
      <c r="D22" s="2"/>
      <c r="E22" s="2"/>
      <c r="F22" s="2"/>
      <c r="G22" s="2"/>
      <c r="H22" s="4"/>
      <c r="I22" s="4"/>
      <c r="J22" s="4"/>
      <c r="K22" s="4"/>
      <c r="L22" s="4"/>
    </row>
    <row r="23" spans="1:12" x14ac:dyDescent="0.7">
      <c r="A23" s="2" t="s">
        <v>35</v>
      </c>
      <c r="B23" s="2" t="s">
        <v>15</v>
      </c>
      <c r="C23" s="2">
        <f>C9*(PI()/4)*(C10^2)*SQRT(2*C14*(C22-C21)*10^6)</f>
        <v>0.17786266308639712</v>
      </c>
      <c r="D23" s="2"/>
      <c r="E23" s="2"/>
      <c r="F23" s="2"/>
      <c r="G23" s="2"/>
      <c r="H23" s="4"/>
      <c r="I23" s="4"/>
      <c r="J23" s="4"/>
      <c r="K23" s="4"/>
      <c r="L23" s="4"/>
    </row>
    <row r="24" spans="1:12" x14ac:dyDescent="0.7">
      <c r="A24" s="2" t="s">
        <v>36</v>
      </c>
      <c r="B24" s="2" t="s">
        <v>37</v>
      </c>
      <c r="C24" s="2">
        <v>4.4000000000000002E-4</v>
      </c>
      <c r="D24" s="3" t="s">
        <v>18</v>
      </c>
      <c r="E24" s="2"/>
      <c r="F24" s="2"/>
      <c r="G24" s="2"/>
      <c r="H24" s="4"/>
      <c r="I24" s="4"/>
      <c r="J24" s="4"/>
      <c r="K24" s="4"/>
      <c r="L24" s="4"/>
    </row>
    <row r="25" spans="1:12" x14ac:dyDescent="0.7">
      <c r="A25" s="7" t="s">
        <v>106</v>
      </c>
      <c r="B25" s="7" t="s">
        <v>38</v>
      </c>
      <c r="C25" s="7">
        <f>(C24*C14)/C23</f>
        <v>2.1081883825041943</v>
      </c>
      <c r="D25" s="2"/>
      <c r="E25" s="2"/>
      <c r="F25" s="2"/>
      <c r="G25" s="2"/>
      <c r="H25" s="4"/>
      <c r="I25" s="4"/>
      <c r="J25" s="4"/>
      <c r="K25" s="4"/>
      <c r="L25" s="4"/>
    </row>
    <row r="26" spans="1:12" x14ac:dyDescent="0.7">
      <c r="A26" s="2" t="s">
        <v>39</v>
      </c>
      <c r="B26" s="2" t="s">
        <v>20</v>
      </c>
      <c r="C26" s="2"/>
      <c r="D26" s="3" t="s">
        <v>103</v>
      </c>
      <c r="E26" s="2"/>
      <c r="F26" s="13" t="s">
        <v>64</v>
      </c>
      <c r="G26" s="13"/>
      <c r="H26" s="13"/>
      <c r="I26" s="13"/>
      <c r="J26" s="13"/>
      <c r="K26" s="2"/>
      <c r="L26" s="4"/>
    </row>
    <row r="27" spans="1:12" x14ac:dyDescent="0.7">
      <c r="A27" s="2" t="s">
        <v>40</v>
      </c>
      <c r="B27" s="2" t="s">
        <v>20</v>
      </c>
      <c r="C27" s="2" t="e">
        <f>G358*0.001</f>
        <v>#DIV/0!</v>
      </c>
      <c r="D27" s="3"/>
      <c r="E27" s="2"/>
      <c r="F27" s="2"/>
      <c r="G27" s="2"/>
      <c r="H27" s="4"/>
      <c r="I27" s="4"/>
      <c r="J27" s="4"/>
      <c r="K27" s="4"/>
      <c r="L27" s="4"/>
    </row>
    <row r="28" spans="1:12" x14ac:dyDescent="0.7">
      <c r="A28" s="2" t="s">
        <v>41</v>
      </c>
      <c r="B28" s="2" t="s">
        <v>20</v>
      </c>
      <c r="C28" s="2">
        <v>4.4999999999999998E-2</v>
      </c>
      <c r="D28" s="3" t="s">
        <v>18</v>
      </c>
      <c r="E28" s="2"/>
      <c r="F28" s="2"/>
      <c r="G28" s="2"/>
      <c r="H28" s="4"/>
      <c r="I28" s="4"/>
      <c r="J28" s="4"/>
      <c r="K28" s="4"/>
      <c r="L28" s="4"/>
    </row>
    <row r="29" spans="1:12" x14ac:dyDescent="0.7">
      <c r="A29" s="2" t="s">
        <v>42</v>
      </c>
      <c r="B29" s="2" t="s">
        <v>43</v>
      </c>
      <c r="C29" s="2" t="e">
        <f>((C28^2-C27^2)/(C28^2-C26^2))*100</f>
        <v>#DIV/0!</v>
      </c>
      <c r="D29" s="2"/>
      <c r="E29" s="2" t="e">
        <f>IF(C29&gt;F29,"合格,Φmin=","不合格,Φmin=")</f>
        <v>#DIV/0!</v>
      </c>
      <c r="F29" s="3">
        <v>30</v>
      </c>
      <c r="G29" s="2"/>
      <c r="H29" s="4"/>
      <c r="I29" s="4"/>
      <c r="J29" s="4"/>
      <c r="K29" s="4"/>
      <c r="L29" s="4"/>
    </row>
    <row r="30" spans="1:12" x14ac:dyDescent="0.7">
      <c r="A30" s="2" t="s">
        <v>44</v>
      </c>
      <c r="B30" s="2" t="s">
        <v>25</v>
      </c>
      <c r="C30" s="2">
        <v>820</v>
      </c>
      <c r="D30" s="2"/>
      <c r="E30" s="2"/>
      <c r="F30" s="2"/>
      <c r="G30" s="2"/>
      <c r="H30" s="4"/>
      <c r="I30" s="4"/>
      <c r="J30" s="4"/>
      <c r="K30" s="4"/>
      <c r="L30" s="4"/>
    </row>
    <row r="31" spans="1:12" x14ac:dyDescent="0.7">
      <c r="A31" s="2" t="s">
        <v>45</v>
      </c>
      <c r="B31" s="2" t="s">
        <v>46</v>
      </c>
      <c r="C31" s="2">
        <v>1.55E-4</v>
      </c>
      <c r="D31" s="2"/>
      <c r="E31" s="2"/>
      <c r="F31" s="2"/>
      <c r="G31" s="2"/>
      <c r="H31" s="4"/>
      <c r="I31" s="4"/>
      <c r="J31" s="4"/>
      <c r="K31" s="4"/>
      <c r="L31" s="4"/>
    </row>
    <row r="32" spans="1:12" x14ac:dyDescent="0.7">
      <c r="A32" s="2" t="s">
        <v>47</v>
      </c>
      <c r="B32" s="2" t="s">
        <v>6</v>
      </c>
      <c r="C32" s="2">
        <v>0.5</v>
      </c>
      <c r="D32" s="2"/>
      <c r="E32" s="2"/>
      <c r="F32" s="2"/>
      <c r="G32" s="2"/>
      <c r="H32" s="4"/>
      <c r="I32" s="4"/>
      <c r="J32" s="4"/>
      <c r="K32" s="4"/>
      <c r="L32" s="4"/>
    </row>
    <row r="33" spans="1:12" x14ac:dyDescent="0.7">
      <c r="A33" s="2" t="s">
        <v>48</v>
      </c>
      <c r="B33" s="2" t="s">
        <v>15</v>
      </c>
      <c r="C33" s="2" t="e">
        <f>C2*C11/(1+C2)</f>
        <v>#DIV/0!</v>
      </c>
      <c r="D33" s="2"/>
      <c r="E33" s="2"/>
      <c r="F33" s="2"/>
      <c r="G33" s="2"/>
      <c r="H33" s="4"/>
      <c r="I33" s="4"/>
      <c r="J33" s="4"/>
      <c r="K33" s="4"/>
      <c r="L33" s="4"/>
    </row>
    <row r="34" spans="1:12" x14ac:dyDescent="0.7">
      <c r="A34" s="2" t="s">
        <v>49</v>
      </c>
      <c r="B34" s="2" t="s">
        <v>20</v>
      </c>
      <c r="C34" s="2" t="e">
        <f>(1/C2)*C33/(PI()*C26*C30*C31)*(4*C33/(PI()*(C26^2)))^(-C32)</f>
        <v>#DIV/0!</v>
      </c>
      <c r="D34" s="2"/>
      <c r="E34" s="2" t="e">
        <f>IF(C36&lt;C34&lt;C37,"合格","不合格")</f>
        <v>#DIV/0!</v>
      </c>
      <c r="F34" s="2"/>
      <c r="G34" s="2"/>
      <c r="H34" s="2"/>
      <c r="I34" s="2"/>
      <c r="J34" s="2"/>
      <c r="K34" s="2"/>
      <c r="L34" s="2"/>
    </row>
    <row r="35" spans="1:12" x14ac:dyDescent="0.7">
      <c r="A35" s="2" t="s">
        <v>50</v>
      </c>
      <c r="B35" s="2" t="s">
        <v>20</v>
      </c>
      <c r="C35" s="2" t="e">
        <f>((C26+C27)/2)^2*C34/C16^2</f>
        <v>#DIV/0!</v>
      </c>
      <c r="D35" s="2"/>
      <c r="E35" s="2"/>
      <c r="F35" s="2"/>
      <c r="G35" s="2"/>
      <c r="H35" s="4"/>
      <c r="I35" s="4"/>
      <c r="J35" s="4"/>
      <c r="K35" s="4"/>
      <c r="L35" s="4"/>
    </row>
    <row r="36" spans="1:12" x14ac:dyDescent="0.7">
      <c r="A36" s="2" t="s">
        <v>51</v>
      </c>
      <c r="B36" s="2" t="s">
        <v>20</v>
      </c>
      <c r="C36" s="2" t="e">
        <f>C35*(C16^2)/(C26^2)</f>
        <v>#DIV/0!</v>
      </c>
      <c r="D36" s="2"/>
      <c r="E36" s="2"/>
      <c r="F36" s="2"/>
      <c r="G36" s="2"/>
      <c r="H36" s="4"/>
      <c r="I36" s="4"/>
      <c r="J36" s="4"/>
      <c r="K36" s="4"/>
      <c r="L36" s="4"/>
    </row>
    <row r="37" spans="1:12" x14ac:dyDescent="0.7">
      <c r="A37" s="2" t="s">
        <v>52</v>
      </c>
      <c r="B37" s="2" t="s">
        <v>20</v>
      </c>
      <c r="C37" s="2">
        <v>0.247</v>
      </c>
      <c r="D37" s="2"/>
      <c r="E37" s="2"/>
      <c r="F37" s="2"/>
      <c r="G37" s="2"/>
      <c r="H37" s="4"/>
      <c r="I37" s="4"/>
      <c r="J37" s="4"/>
      <c r="K37" s="4"/>
      <c r="L37" s="4"/>
    </row>
    <row r="38" spans="1:12" x14ac:dyDescent="0.7">
      <c r="A38" s="2" t="s">
        <v>53</v>
      </c>
      <c r="B38" s="2" t="s">
        <v>15</v>
      </c>
      <c r="C38" s="2">
        <f>C9*(PI()/4)*(C10^2)*SQRT(2*C14*(C19-C20)*10^6)</f>
        <v>0.156692807169478</v>
      </c>
      <c r="D38" s="2"/>
      <c r="E38" s="2"/>
      <c r="F38" s="2"/>
      <c r="G38" s="2"/>
      <c r="H38" s="4"/>
      <c r="I38" s="4"/>
      <c r="J38" s="4"/>
      <c r="K38" s="4"/>
      <c r="L38" s="4"/>
    </row>
    <row r="39" spans="1:12" x14ac:dyDescent="0.7">
      <c r="A39" s="2" t="s">
        <v>54</v>
      </c>
      <c r="B39" s="2" t="s">
        <v>15</v>
      </c>
      <c r="C39" s="2" t="e">
        <f>(C30*C34*PI()*C27*C31)*((4*C38)/(PI()*(C27^2)))^C32</f>
        <v>#DIV/0!</v>
      </c>
      <c r="D39" s="2"/>
      <c r="E39" s="2"/>
      <c r="F39" s="2"/>
      <c r="G39" s="2"/>
      <c r="H39" s="4"/>
      <c r="I39" s="4"/>
      <c r="J39" s="4"/>
      <c r="K39" s="4"/>
      <c r="L39" s="4"/>
    </row>
    <row r="40" spans="1:12" x14ac:dyDescent="0.7">
      <c r="A40" s="12" t="s">
        <v>55</v>
      </c>
      <c r="B40" s="12" t="s">
        <v>6</v>
      </c>
      <c r="C40" s="12" t="e">
        <f>C38/C39</f>
        <v>#DIV/0!</v>
      </c>
      <c r="D40" s="2"/>
      <c r="E40" s="2"/>
      <c r="F40" s="2"/>
      <c r="G40" s="2"/>
      <c r="H40" s="4"/>
      <c r="I40" s="4"/>
      <c r="J40" s="4"/>
      <c r="K40" s="4"/>
      <c r="L40" s="4"/>
    </row>
    <row r="41" spans="1:12" x14ac:dyDescent="0.7">
      <c r="A41" s="2" t="s">
        <v>56</v>
      </c>
      <c r="B41" s="2" t="s">
        <v>15</v>
      </c>
      <c r="C41" s="2" t="e">
        <f>C38+C39</f>
        <v>#DIV/0!</v>
      </c>
      <c r="D41" s="2"/>
      <c r="E41" s="2"/>
      <c r="F41" s="2"/>
      <c r="G41" s="2"/>
      <c r="H41" s="4"/>
      <c r="I41" s="4"/>
      <c r="J41" s="4"/>
      <c r="K41" s="4"/>
      <c r="L41" s="4"/>
    </row>
    <row r="42" spans="1:12" x14ac:dyDescent="0.7">
      <c r="A42" s="2" t="s">
        <v>57</v>
      </c>
      <c r="B42" s="2" t="s">
        <v>8</v>
      </c>
      <c r="C42" s="5"/>
      <c r="D42" s="14" t="s">
        <v>111</v>
      </c>
      <c r="E42" s="2"/>
      <c r="F42" s="2"/>
      <c r="G42" s="2"/>
      <c r="H42" s="4"/>
      <c r="I42" s="4"/>
      <c r="J42" s="4"/>
      <c r="K42" s="4"/>
      <c r="L42" s="4"/>
    </row>
    <row r="43" spans="1:12" x14ac:dyDescent="0.7">
      <c r="A43" s="2" t="s">
        <v>58</v>
      </c>
      <c r="B43" s="2" t="s">
        <v>6</v>
      </c>
      <c r="C43" s="5"/>
      <c r="D43" s="14"/>
      <c r="E43" s="2"/>
      <c r="F43" s="2"/>
      <c r="G43" s="2"/>
      <c r="H43" s="4"/>
      <c r="I43" s="4"/>
      <c r="J43" s="4"/>
      <c r="K43" s="4"/>
      <c r="L43" s="4"/>
    </row>
    <row r="44" spans="1:12" x14ac:dyDescent="0.7">
      <c r="A44" s="2" t="s">
        <v>59</v>
      </c>
      <c r="B44" s="2" t="s">
        <v>6</v>
      </c>
      <c r="C44" s="2" t="e">
        <f>SQRT((2*C43^2/(C43-1))*(2/(C43+ 1))^((C43+1)/(C43-1))*(1-(0.1013/C20)^((C43-1)/C43)))</f>
        <v>#DIV/0!</v>
      </c>
      <c r="D44" s="2"/>
      <c r="E44" s="2"/>
      <c r="F44" s="2"/>
      <c r="G44" s="2"/>
      <c r="H44" s="4"/>
      <c r="I44" s="4"/>
      <c r="J44" s="4"/>
      <c r="K44" s="4"/>
      <c r="L44" s="4"/>
    </row>
    <row r="45" spans="1:12" x14ac:dyDescent="0.7">
      <c r="A45" s="2" t="s">
        <v>60</v>
      </c>
      <c r="B45" s="2" t="s">
        <v>13</v>
      </c>
      <c r="C45" s="2" t="e">
        <f>C44*C13*C42*C41</f>
        <v>#DIV/0!</v>
      </c>
      <c r="D45" s="2"/>
      <c r="E45" s="2"/>
      <c r="F45" s="2"/>
      <c r="G45" s="2"/>
      <c r="H45" s="4"/>
      <c r="I45" s="4"/>
      <c r="J45" s="4"/>
      <c r="K45" s="4"/>
      <c r="L45" s="4"/>
    </row>
    <row r="46" spans="1:12" x14ac:dyDescent="0.7">
      <c r="A46" s="2" t="s">
        <v>61</v>
      </c>
      <c r="B46" s="2" t="s">
        <v>13</v>
      </c>
      <c r="C46" s="2" t="e">
        <f>(C15+C45)/2</f>
        <v>#DIV/0!</v>
      </c>
      <c r="D46" s="2"/>
      <c r="E46" s="2"/>
      <c r="F46" s="2"/>
      <c r="G46" s="2"/>
      <c r="H46" s="4"/>
      <c r="I46" s="4"/>
      <c r="J46" s="4"/>
      <c r="K46" s="4"/>
      <c r="L46" s="4"/>
    </row>
    <row r="47" spans="1:12" x14ac:dyDescent="0.7">
      <c r="A47" s="8" t="s">
        <v>62</v>
      </c>
      <c r="B47" s="8" t="s">
        <v>63</v>
      </c>
      <c r="C47" s="8" t="e">
        <f>C46*C25</f>
        <v>#DIV/0!</v>
      </c>
      <c r="D47" s="2"/>
      <c r="E47" s="2"/>
      <c r="F47" s="2"/>
      <c r="G47" s="2"/>
      <c r="H47" s="4"/>
      <c r="I47" s="4"/>
      <c r="J47" s="4"/>
      <c r="K47" s="4"/>
      <c r="L47" s="4"/>
    </row>
    <row r="48" spans="1:12" x14ac:dyDescent="0.7">
      <c r="A48" s="2" t="s">
        <v>100</v>
      </c>
      <c r="B48" s="2" t="s">
        <v>101</v>
      </c>
      <c r="C48" s="2">
        <v>440</v>
      </c>
      <c r="D48" s="2"/>
      <c r="E48" s="2"/>
      <c r="F48" s="2"/>
      <c r="G48" s="2"/>
      <c r="H48" s="4"/>
      <c r="I48" s="4"/>
      <c r="J48" s="4"/>
      <c r="K48" s="4"/>
      <c r="L48" s="4"/>
    </row>
    <row r="49" spans="1:21" x14ac:dyDescent="0.7">
      <c r="A49" s="2" t="s">
        <v>102</v>
      </c>
      <c r="B49" s="2"/>
      <c r="C49" s="2">
        <v>1</v>
      </c>
      <c r="D49" s="2"/>
      <c r="E49" s="2"/>
      <c r="F49" s="2"/>
      <c r="G49" s="2"/>
      <c r="H49" s="4"/>
      <c r="I49" s="4"/>
      <c r="J49" s="4"/>
      <c r="K49" s="4"/>
      <c r="L49" s="4"/>
    </row>
    <row r="50" spans="1:21" x14ac:dyDescent="0.7">
      <c r="A50" s="2"/>
      <c r="B50" s="2"/>
      <c r="C50" s="2"/>
      <c r="D50" s="13"/>
      <c r="E50" s="13"/>
      <c r="F50" s="13"/>
      <c r="G50" s="13"/>
      <c r="H50" s="4"/>
      <c r="I50" s="4"/>
      <c r="J50" s="4"/>
      <c r="K50" s="4"/>
      <c r="L50" s="4"/>
    </row>
    <row r="51" spans="1:21" x14ac:dyDescent="0.7">
      <c r="A51" s="2"/>
      <c r="B51" s="2"/>
      <c r="C51" s="2"/>
      <c r="D51" s="13"/>
      <c r="E51" s="13"/>
      <c r="F51" s="13"/>
      <c r="G51" s="13"/>
      <c r="H51" s="4"/>
      <c r="I51" s="9"/>
      <c r="J51" s="4"/>
      <c r="K51" s="4"/>
      <c r="L51" s="4"/>
      <c r="S51" s="1"/>
      <c r="T51" s="1" t="s">
        <v>29</v>
      </c>
      <c r="U51" s="1" t="s">
        <v>29</v>
      </c>
    </row>
    <row r="52" spans="1:21" x14ac:dyDescent="0.35">
      <c r="S52" s="1"/>
      <c r="T52" s="1"/>
      <c r="U52" s="1"/>
    </row>
    <row r="56" spans="1:21" x14ac:dyDescent="0.35">
      <c r="A56" s="10" t="s">
        <v>65</v>
      </c>
      <c r="B56" s="10" t="s">
        <v>66</v>
      </c>
      <c r="C56" s="10" t="s">
        <v>67</v>
      </c>
      <c r="D56" s="10" t="s">
        <v>68</v>
      </c>
      <c r="E56" s="10" t="s">
        <v>69</v>
      </c>
      <c r="F56" s="10" t="s">
        <v>70</v>
      </c>
      <c r="G56" s="10" t="s">
        <v>71</v>
      </c>
      <c r="H56" s="10" t="s">
        <v>72</v>
      </c>
      <c r="I56" s="10" t="s">
        <v>73</v>
      </c>
      <c r="J56" s="10" t="s">
        <v>74</v>
      </c>
      <c r="K56" s="10" t="s">
        <v>75</v>
      </c>
      <c r="L56" s="10" t="s">
        <v>76</v>
      </c>
      <c r="M56" s="10" t="s">
        <v>77</v>
      </c>
      <c r="N56" s="10" t="s">
        <v>78</v>
      </c>
      <c r="O56" s="10" t="s">
        <v>79</v>
      </c>
      <c r="P56" s="10" t="s">
        <v>80</v>
      </c>
      <c r="Q56" s="10" t="s">
        <v>81</v>
      </c>
      <c r="R56" s="10" t="s">
        <v>82</v>
      </c>
    </row>
    <row r="57" spans="1:21" x14ac:dyDescent="0.35">
      <c r="A57" s="10" t="s">
        <v>83</v>
      </c>
      <c r="B57" s="10" t="s">
        <v>84</v>
      </c>
      <c r="C57" s="10" t="s">
        <v>85</v>
      </c>
      <c r="D57" s="10" t="s">
        <v>86</v>
      </c>
      <c r="E57" s="10" t="s">
        <v>87</v>
      </c>
      <c r="F57" s="10" t="s">
        <v>88</v>
      </c>
      <c r="G57" s="10" t="s">
        <v>89</v>
      </c>
      <c r="H57" s="10" t="s">
        <v>90</v>
      </c>
      <c r="I57" s="10" t="s">
        <v>91</v>
      </c>
      <c r="J57" s="10" t="s">
        <v>92</v>
      </c>
      <c r="K57" s="10" t="s">
        <v>6</v>
      </c>
      <c r="L57" s="10" t="s">
        <v>93</v>
      </c>
      <c r="M57" s="10" t="s">
        <v>94</v>
      </c>
      <c r="N57" s="10" t="s">
        <v>95</v>
      </c>
      <c r="O57" s="10" t="s">
        <v>96</v>
      </c>
      <c r="P57" s="10" t="s">
        <v>97</v>
      </c>
      <c r="Q57" s="10" t="s">
        <v>98</v>
      </c>
      <c r="R57" s="10" t="s">
        <v>99</v>
      </c>
    </row>
    <row r="58" spans="1:21" x14ac:dyDescent="0.7">
      <c r="A58" s="11">
        <v>0</v>
      </c>
      <c r="B58" s="11">
        <v>0</v>
      </c>
      <c r="C58" s="9">
        <f>($C$19-$C$12)*A58/$C$25+$C$12</f>
        <v>4.0999999999999996</v>
      </c>
      <c r="D58" s="11">
        <f>C5</f>
        <v>0</v>
      </c>
      <c r="E58" s="9">
        <f>IF(B58&lt;=($C$48*$C$14*10^-6),$C$9*(PI()/4*($C$10)^2)*SQRT(2*$C$14*IF(C58&gt;D58,(C58-D58),0)*10^6),0)</f>
        <v>0.19676792935262399</v>
      </c>
      <c r="F58" s="11">
        <v>0</v>
      </c>
      <c r="G58" s="9" t="e">
        <f>SQRT(4*F58/($C$49*PI()*$C$30*$C$34)+($C$26)^2)*1000</f>
        <v>#DIV/0!</v>
      </c>
      <c r="H58" s="9" t="e">
        <f>4*E58/($C$49*PI()*(G58*0.001)^2)</f>
        <v>#DIV/0!</v>
      </c>
      <c r="I58" s="9" t="e">
        <f>$C$31*(H58)^$C$32*1000</f>
        <v>#DIV/0!</v>
      </c>
      <c r="J58" s="9" t="e">
        <f>($C$34)*PI()*(G58*10^-3)*$C$30*(I58*10^-3)*$C$49</f>
        <v>#DIV/0!</v>
      </c>
      <c r="K58" s="9" t="e">
        <f>E58/J58</f>
        <v>#DIV/0!</v>
      </c>
      <c r="L58" s="11"/>
      <c r="M58" s="11"/>
      <c r="N58" s="11"/>
      <c r="O58" s="11"/>
      <c r="P58" s="11"/>
      <c r="Q58" s="11"/>
      <c r="R58" s="11"/>
    </row>
    <row r="59" spans="1:21" x14ac:dyDescent="0.7">
      <c r="A59" s="11">
        <f>A58+0.01</f>
        <v>0.01</v>
      </c>
      <c r="B59" s="9">
        <f>B58+(E58+0)*(A59-A58)/2</f>
        <v>9.8383964676312008E-4</v>
      </c>
      <c r="C59" s="9">
        <f t="shared" ref="C59:C122" si="0">($C$19-$C$12)*A59/$C$25+$C$12</f>
        <v>4.0928848863201761</v>
      </c>
      <c r="D59" s="9">
        <f>-($D$58-$C$20)*A59*100/300+$D$58</f>
        <v>0</v>
      </c>
      <c r="E59" s="9">
        <f>IF(B59&lt;=($C$48*$C$14*10^-6),$C$9*(PI()/4*($C$10)^2)*SQRT(2*$C$14*IF(C59&gt;D59,(C59-D59),0)*10^6),E58)</f>
        <v>0.19659712031450058</v>
      </c>
      <c r="F59" s="9" t="e">
        <f>F58+(J58+0)*(A59-A58)/2</f>
        <v>#DIV/0!</v>
      </c>
      <c r="G59" s="9" t="e">
        <f t="shared" ref="G59:G122" si="1">SQRT(4*F59/($C$49*PI()*$C$30*$C$34)+($C$26)^2)*1000</f>
        <v>#DIV/0!</v>
      </c>
      <c r="H59" s="9" t="e">
        <f t="shared" ref="H59:H122" si="2">4*E59/($C$49*PI()*(G59*0.001)^2)</f>
        <v>#DIV/0!</v>
      </c>
      <c r="I59" s="9" t="e">
        <f t="shared" ref="I59:I122" si="3">$C$31*(H59)^$C$32*1000</f>
        <v>#DIV/0!</v>
      </c>
      <c r="J59" s="9" t="e">
        <f t="shared" ref="J59:J122" si="4">($C$34)*PI()*(G59*10^-3)*$C$30*(I59*10^-3)*$C$49</f>
        <v>#DIV/0!</v>
      </c>
      <c r="K59" s="9" t="e">
        <f>E59/J59</f>
        <v>#DIV/0!</v>
      </c>
      <c r="L59" s="11"/>
      <c r="M59" s="11"/>
      <c r="N59" s="11"/>
      <c r="O59" s="11"/>
      <c r="P59" s="11"/>
      <c r="Q59" s="11"/>
      <c r="R59" s="11"/>
    </row>
    <row r="60" spans="1:21" x14ac:dyDescent="0.7">
      <c r="A60" s="11">
        <f t="shared" ref="A60:A123" si="5">A59+0.01</f>
        <v>0.02</v>
      </c>
      <c r="B60" s="9">
        <f t="shared" ref="B60:B123" si="6">B59+(E59+0)*(A60-A59)/2</f>
        <v>1.9668252483356231E-3</v>
      </c>
      <c r="C60" s="9">
        <f t="shared" si="0"/>
        <v>4.0857697726403535</v>
      </c>
      <c r="D60" s="9">
        <f>-($D$58-$C$20)*A60*100/300+$D$58</f>
        <v>0</v>
      </c>
      <c r="E60" s="9">
        <f t="shared" ref="E60:E108" si="7">IF(B60&lt;=($C$48*$C$14*10^-6),$C$9*(PI()/4*($C$10)^2)*SQRT(2*$C$14*IF(C60&gt;D60,(C60-D60),0)*10^6),E59)</f>
        <v>0.19642616274363559</v>
      </c>
      <c r="F60" s="9" t="e">
        <f t="shared" ref="F60:F123" si="8">F59+(J59+0)*(A60-A59)/2</f>
        <v>#DIV/0!</v>
      </c>
      <c r="G60" s="9" t="e">
        <f t="shared" si="1"/>
        <v>#DIV/0!</v>
      </c>
      <c r="H60" s="9" t="e">
        <f t="shared" si="2"/>
        <v>#DIV/0!</v>
      </c>
      <c r="I60" s="9" t="e">
        <f t="shared" si="3"/>
        <v>#DIV/0!</v>
      </c>
      <c r="J60" s="9" t="e">
        <f t="shared" si="4"/>
        <v>#DIV/0!</v>
      </c>
      <c r="K60" s="9" t="e">
        <f t="shared" ref="K60:K123" si="9">E60/J60</f>
        <v>#DIV/0!</v>
      </c>
      <c r="L60" s="11"/>
      <c r="M60" s="11"/>
      <c r="N60" s="11"/>
      <c r="O60" s="11"/>
      <c r="P60" s="11"/>
      <c r="Q60" s="11"/>
      <c r="R60" s="11"/>
    </row>
    <row r="61" spans="1:21" x14ac:dyDescent="0.7">
      <c r="A61" s="11">
        <f t="shared" si="5"/>
        <v>0.03</v>
      </c>
      <c r="B61" s="9">
        <f t="shared" si="6"/>
        <v>2.9489560620538009E-3</v>
      </c>
      <c r="C61" s="9">
        <f t="shared" si="0"/>
        <v>4.0786546589605299</v>
      </c>
      <c r="D61" s="9">
        <f t="shared" ref="D61:D124" si="10">-($D$58-$C$20)*A61*100/300+$D$58</f>
        <v>0</v>
      </c>
      <c r="E61" s="9">
        <f t="shared" si="7"/>
        <v>0.19625505625186887</v>
      </c>
      <c r="F61" s="9" t="e">
        <f t="shared" si="8"/>
        <v>#DIV/0!</v>
      </c>
      <c r="G61" s="9" t="e">
        <f t="shared" si="1"/>
        <v>#DIV/0!</v>
      </c>
      <c r="H61" s="9" t="e">
        <f t="shared" si="2"/>
        <v>#DIV/0!</v>
      </c>
      <c r="I61" s="9" t="e">
        <f t="shared" si="3"/>
        <v>#DIV/0!</v>
      </c>
      <c r="J61" s="9" t="e">
        <f t="shared" si="4"/>
        <v>#DIV/0!</v>
      </c>
      <c r="K61" s="9" t="e">
        <f t="shared" si="9"/>
        <v>#DIV/0!</v>
      </c>
      <c r="L61" s="11"/>
      <c r="M61" s="11"/>
      <c r="N61" s="11"/>
      <c r="O61" s="11"/>
      <c r="P61" s="11"/>
      <c r="Q61" s="11"/>
      <c r="R61" s="11"/>
    </row>
    <row r="62" spans="1:21" x14ac:dyDescent="0.7">
      <c r="A62" s="11">
        <f t="shared" si="5"/>
        <v>0.04</v>
      </c>
      <c r="B62" s="9">
        <f t="shared" si="6"/>
        <v>3.9302313433131454E-3</v>
      </c>
      <c r="C62" s="9">
        <f t="shared" si="0"/>
        <v>4.0715395452807064</v>
      </c>
      <c r="D62" s="9">
        <f t="shared" si="10"/>
        <v>0</v>
      </c>
      <c r="E62" s="9">
        <f t="shared" si="7"/>
        <v>0.1960838004493467</v>
      </c>
      <c r="F62" s="9" t="e">
        <f t="shared" si="8"/>
        <v>#DIV/0!</v>
      </c>
      <c r="G62" s="9" t="e">
        <f t="shared" si="1"/>
        <v>#DIV/0!</v>
      </c>
      <c r="H62" s="9" t="e">
        <f t="shared" si="2"/>
        <v>#DIV/0!</v>
      </c>
      <c r="I62" s="9" t="e">
        <f t="shared" si="3"/>
        <v>#DIV/0!</v>
      </c>
      <c r="J62" s="9" t="e">
        <f t="shared" si="4"/>
        <v>#DIV/0!</v>
      </c>
      <c r="K62" s="9" t="e">
        <f t="shared" si="9"/>
        <v>#DIV/0!</v>
      </c>
      <c r="L62" s="11"/>
      <c r="M62" s="11"/>
      <c r="N62" s="11"/>
      <c r="O62" s="11"/>
      <c r="P62" s="11"/>
      <c r="Q62" s="11"/>
      <c r="R62" s="11"/>
    </row>
    <row r="63" spans="1:21" x14ac:dyDescent="0.7">
      <c r="A63" s="11">
        <f t="shared" si="5"/>
        <v>0.05</v>
      </c>
      <c r="B63" s="9">
        <f t="shared" si="6"/>
        <v>4.9106503455598792E-3</v>
      </c>
      <c r="C63" s="9">
        <f t="shared" si="0"/>
        <v>4.0644244316008837</v>
      </c>
      <c r="D63" s="9">
        <f t="shared" si="10"/>
        <v>0</v>
      </c>
      <c r="E63" s="9">
        <f t="shared" si="7"/>
        <v>0.1959123949445114</v>
      </c>
      <c r="F63" s="9" t="e">
        <f t="shared" si="8"/>
        <v>#DIV/0!</v>
      </c>
      <c r="G63" s="9" t="e">
        <f t="shared" si="1"/>
        <v>#DIV/0!</v>
      </c>
      <c r="H63" s="9" t="e">
        <f t="shared" si="2"/>
        <v>#DIV/0!</v>
      </c>
      <c r="I63" s="9" t="e">
        <f t="shared" si="3"/>
        <v>#DIV/0!</v>
      </c>
      <c r="J63" s="9" t="e">
        <f t="shared" si="4"/>
        <v>#DIV/0!</v>
      </c>
      <c r="K63" s="9" t="e">
        <f t="shared" si="9"/>
        <v>#DIV/0!</v>
      </c>
      <c r="L63" s="11"/>
      <c r="M63" s="11"/>
      <c r="N63" s="11"/>
      <c r="O63" s="11"/>
      <c r="P63" s="11"/>
      <c r="Q63" s="11"/>
      <c r="R63" s="11"/>
    </row>
    <row r="64" spans="1:21" x14ac:dyDescent="0.7">
      <c r="A64" s="11">
        <f t="shared" si="5"/>
        <v>6.0000000000000005E-2</v>
      </c>
      <c r="B64" s="9">
        <f t="shared" si="6"/>
        <v>5.8902123202824366E-3</v>
      </c>
      <c r="C64" s="9">
        <f t="shared" si="0"/>
        <v>4.0573093179210602</v>
      </c>
      <c r="D64" s="9">
        <f t="shared" si="10"/>
        <v>0</v>
      </c>
      <c r="E64" s="9">
        <f t="shared" si="7"/>
        <v>0.19574083934409089</v>
      </c>
      <c r="F64" s="9" t="e">
        <f t="shared" si="8"/>
        <v>#DIV/0!</v>
      </c>
      <c r="G64" s="9" t="e">
        <f t="shared" si="1"/>
        <v>#DIV/0!</v>
      </c>
      <c r="H64" s="9" t="e">
        <f t="shared" si="2"/>
        <v>#DIV/0!</v>
      </c>
      <c r="I64" s="9" t="e">
        <f t="shared" si="3"/>
        <v>#DIV/0!</v>
      </c>
      <c r="J64" s="9" t="e">
        <f t="shared" si="4"/>
        <v>#DIV/0!</v>
      </c>
      <c r="K64" s="9" t="e">
        <f t="shared" si="9"/>
        <v>#DIV/0!</v>
      </c>
      <c r="L64" s="11"/>
      <c r="M64" s="11"/>
      <c r="N64" s="11"/>
      <c r="O64" s="11"/>
      <c r="P64" s="11"/>
      <c r="Q64" s="11"/>
      <c r="R64" s="11"/>
    </row>
    <row r="65" spans="1:18" x14ac:dyDescent="0.7">
      <c r="A65" s="11">
        <f t="shared" si="5"/>
        <v>7.0000000000000007E-2</v>
      </c>
      <c r="B65" s="9">
        <f t="shared" si="6"/>
        <v>6.8689165170028911E-3</v>
      </c>
      <c r="C65" s="9">
        <f t="shared" si="0"/>
        <v>4.0501942042412367</v>
      </c>
      <c r="D65" s="9">
        <f t="shared" si="10"/>
        <v>0</v>
      </c>
      <c r="E65" s="9">
        <f t="shared" si="7"/>
        <v>0.19556913325308831</v>
      </c>
      <c r="F65" s="9" t="e">
        <f t="shared" si="8"/>
        <v>#DIV/0!</v>
      </c>
      <c r="G65" s="9" t="e">
        <f t="shared" si="1"/>
        <v>#DIV/0!</v>
      </c>
      <c r="H65" s="9" t="e">
        <f t="shared" si="2"/>
        <v>#DIV/0!</v>
      </c>
      <c r="I65" s="9" t="e">
        <f t="shared" si="3"/>
        <v>#DIV/0!</v>
      </c>
      <c r="J65" s="9" t="e">
        <f t="shared" si="4"/>
        <v>#DIV/0!</v>
      </c>
      <c r="K65" s="9" t="e">
        <f t="shared" si="9"/>
        <v>#DIV/0!</v>
      </c>
      <c r="L65" s="11"/>
      <c r="M65" s="11"/>
      <c r="N65" s="11"/>
      <c r="O65" s="11"/>
      <c r="P65" s="11"/>
      <c r="Q65" s="11"/>
      <c r="R65" s="11"/>
    </row>
    <row r="66" spans="1:18" x14ac:dyDescent="0.7">
      <c r="A66" s="11">
        <f t="shared" si="5"/>
        <v>0.08</v>
      </c>
      <c r="B66" s="9">
        <f t="shared" si="6"/>
        <v>7.8467621832683312E-3</v>
      </c>
      <c r="C66" s="9">
        <f t="shared" si="0"/>
        <v>4.043079090561414</v>
      </c>
      <c r="D66" s="9">
        <f t="shared" si="10"/>
        <v>0</v>
      </c>
      <c r="E66" s="9">
        <f t="shared" si="7"/>
        <v>0.19539727627477105</v>
      </c>
      <c r="F66" s="9" t="e">
        <f t="shared" si="8"/>
        <v>#DIV/0!</v>
      </c>
      <c r="G66" s="9" t="e">
        <f t="shared" si="1"/>
        <v>#DIV/0!</v>
      </c>
      <c r="H66" s="9" t="e">
        <f t="shared" si="2"/>
        <v>#DIV/0!</v>
      </c>
      <c r="I66" s="9" t="e">
        <f t="shared" si="3"/>
        <v>#DIV/0!</v>
      </c>
      <c r="J66" s="9" t="e">
        <f t="shared" si="4"/>
        <v>#DIV/0!</v>
      </c>
      <c r="K66" s="9" t="e">
        <f t="shared" si="9"/>
        <v>#DIV/0!</v>
      </c>
      <c r="L66" s="11"/>
      <c r="M66" s="11"/>
      <c r="N66" s="11"/>
      <c r="O66" s="11"/>
      <c r="P66" s="11"/>
      <c r="Q66" s="11"/>
      <c r="R66" s="11"/>
    </row>
    <row r="67" spans="1:18" x14ac:dyDescent="0.7">
      <c r="A67" s="11">
        <f t="shared" si="5"/>
        <v>0.09</v>
      </c>
      <c r="B67" s="9">
        <f t="shared" si="6"/>
        <v>8.8237485646421865E-3</v>
      </c>
      <c r="C67" s="9">
        <f t="shared" si="0"/>
        <v>4.0359639768815905</v>
      </c>
      <c r="D67" s="9">
        <f t="shared" si="10"/>
        <v>0</v>
      </c>
      <c r="E67" s="9">
        <f t="shared" si="7"/>
        <v>0.19522526801066045</v>
      </c>
      <c r="F67" s="9" t="e">
        <f t="shared" si="8"/>
        <v>#DIV/0!</v>
      </c>
      <c r="G67" s="9" t="e">
        <f t="shared" si="1"/>
        <v>#DIV/0!</v>
      </c>
      <c r="H67" s="9" t="e">
        <f t="shared" si="2"/>
        <v>#DIV/0!</v>
      </c>
      <c r="I67" s="9" t="e">
        <f t="shared" si="3"/>
        <v>#DIV/0!</v>
      </c>
      <c r="J67" s="9" t="e">
        <f t="shared" si="4"/>
        <v>#DIV/0!</v>
      </c>
      <c r="K67" s="9" t="e">
        <f t="shared" si="9"/>
        <v>#DIV/0!</v>
      </c>
      <c r="L67" s="11"/>
      <c r="M67" s="11"/>
      <c r="N67" s="11"/>
      <c r="O67" s="11"/>
      <c r="P67" s="11"/>
      <c r="Q67" s="11"/>
      <c r="R67" s="11"/>
    </row>
    <row r="68" spans="1:18" x14ac:dyDescent="0.7">
      <c r="A68" s="11">
        <f t="shared" si="5"/>
        <v>9.9999999999999992E-2</v>
      </c>
      <c r="B68" s="9">
        <f t="shared" si="6"/>
        <v>9.7998749046954887E-3</v>
      </c>
      <c r="C68" s="9">
        <f t="shared" si="0"/>
        <v>4.0288488632017678</v>
      </c>
      <c r="D68" s="9">
        <f t="shared" si="10"/>
        <v>0</v>
      </c>
      <c r="E68" s="9">
        <f t="shared" si="7"/>
        <v>0.19505310806052081</v>
      </c>
      <c r="F68" s="9" t="e">
        <f t="shared" si="8"/>
        <v>#DIV/0!</v>
      </c>
      <c r="G68" s="9" t="e">
        <f t="shared" si="1"/>
        <v>#DIV/0!</v>
      </c>
      <c r="H68" s="9" t="e">
        <f t="shared" si="2"/>
        <v>#DIV/0!</v>
      </c>
      <c r="I68" s="9" t="e">
        <f t="shared" si="3"/>
        <v>#DIV/0!</v>
      </c>
      <c r="J68" s="9" t="e">
        <f t="shared" si="4"/>
        <v>#DIV/0!</v>
      </c>
      <c r="K68" s="9" t="e">
        <f t="shared" si="9"/>
        <v>#DIV/0!</v>
      </c>
      <c r="L68" s="11"/>
      <c r="M68" s="11"/>
      <c r="N68" s="11"/>
      <c r="O68" s="11"/>
      <c r="P68" s="11"/>
      <c r="Q68" s="11"/>
      <c r="R68" s="11"/>
    </row>
    <row r="69" spans="1:18" x14ac:dyDescent="0.7">
      <c r="A69" s="11">
        <f t="shared" si="5"/>
        <v>0.10999999999999999</v>
      </c>
      <c r="B69" s="9">
        <f t="shared" si="6"/>
        <v>1.0775140444998093E-2</v>
      </c>
      <c r="C69" s="9">
        <f t="shared" si="0"/>
        <v>4.0217337495219443</v>
      </c>
      <c r="D69" s="9">
        <f t="shared" si="10"/>
        <v>0</v>
      </c>
      <c r="E69" s="9">
        <f t="shared" si="7"/>
        <v>0.19488079602234853</v>
      </c>
      <c r="F69" s="9" t="e">
        <f t="shared" si="8"/>
        <v>#DIV/0!</v>
      </c>
      <c r="G69" s="9" t="e">
        <f t="shared" si="1"/>
        <v>#DIV/0!</v>
      </c>
      <c r="H69" s="9" t="e">
        <f t="shared" si="2"/>
        <v>#DIV/0!</v>
      </c>
      <c r="I69" s="9" t="e">
        <f t="shared" si="3"/>
        <v>#DIV/0!</v>
      </c>
      <c r="J69" s="9" t="e">
        <f t="shared" si="4"/>
        <v>#DIV/0!</v>
      </c>
      <c r="K69" s="9" t="e">
        <f t="shared" si="9"/>
        <v>#DIV/0!</v>
      </c>
      <c r="L69" s="11"/>
      <c r="M69" s="11"/>
      <c r="N69" s="11"/>
      <c r="O69" s="11"/>
      <c r="P69" s="11"/>
      <c r="Q69" s="11"/>
      <c r="R69" s="11"/>
    </row>
    <row r="70" spans="1:18" x14ac:dyDescent="0.7">
      <c r="A70" s="11">
        <f t="shared" si="5"/>
        <v>0.11999999999999998</v>
      </c>
      <c r="B70" s="9">
        <f t="shared" si="6"/>
        <v>1.1749544425109835E-2</v>
      </c>
      <c r="C70" s="9">
        <f t="shared" si="0"/>
        <v>4.0146186358421208</v>
      </c>
      <c r="D70" s="9">
        <f t="shared" si="10"/>
        <v>0</v>
      </c>
      <c r="E70" s="9">
        <f t="shared" si="7"/>
        <v>0.19470833149236116</v>
      </c>
      <c r="F70" s="9" t="e">
        <f t="shared" si="8"/>
        <v>#DIV/0!</v>
      </c>
      <c r="G70" s="9" t="e">
        <f t="shared" si="1"/>
        <v>#DIV/0!</v>
      </c>
      <c r="H70" s="9" t="e">
        <f t="shared" si="2"/>
        <v>#DIV/0!</v>
      </c>
      <c r="I70" s="9" t="e">
        <f t="shared" si="3"/>
        <v>#DIV/0!</v>
      </c>
      <c r="J70" s="9" t="e">
        <f t="shared" si="4"/>
        <v>#DIV/0!</v>
      </c>
      <c r="K70" s="9" t="e">
        <f t="shared" si="9"/>
        <v>#DIV/0!</v>
      </c>
      <c r="L70" s="11"/>
      <c r="M70" s="11"/>
      <c r="N70" s="11"/>
      <c r="O70" s="11"/>
      <c r="P70" s="11"/>
      <c r="Q70" s="11"/>
      <c r="R70" s="11"/>
    </row>
    <row r="71" spans="1:18" x14ac:dyDescent="0.7">
      <c r="A71" s="11">
        <f t="shared" si="5"/>
        <v>0.12999999999999998</v>
      </c>
      <c r="B71" s="9">
        <f t="shared" si="6"/>
        <v>1.272308608257164E-2</v>
      </c>
      <c r="C71" s="9">
        <f t="shared" si="0"/>
        <v>4.0075035221622981</v>
      </c>
      <c r="D71" s="9">
        <f t="shared" si="10"/>
        <v>0</v>
      </c>
      <c r="E71" s="9">
        <f t="shared" si="7"/>
        <v>0.19453571406498657</v>
      </c>
      <c r="F71" s="9" t="e">
        <f t="shared" si="8"/>
        <v>#DIV/0!</v>
      </c>
      <c r="G71" s="9" t="e">
        <f t="shared" si="1"/>
        <v>#DIV/0!</v>
      </c>
      <c r="H71" s="9" t="e">
        <f t="shared" si="2"/>
        <v>#DIV/0!</v>
      </c>
      <c r="I71" s="9" t="e">
        <f t="shared" si="3"/>
        <v>#DIV/0!</v>
      </c>
      <c r="J71" s="9" t="e">
        <f t="shared" si="4"/>
        <v>#DIV/0!</v>
      </c>
      <c r="K71" s="9" t="e">
        <f t="shared" si="9"/>
        <v>#DIV/0!</v>
      </c>
      <c r="L71" s="11"/>
      <c r="M71" s="11"/>
      <c r="N71" s="11"/>
      <c r="O71" s="11"/>
      <c r="P71" s="11"/>
      <c r="Q71" s="11"/>
      <c r="R71" s="11"/>
    </row>
    <row r="72" spans="1:18" x14ac:dyDescent="0.7">
      <c r="A72" s="11">
        <f t="shared" si="5"/>
        <v>0.13999999999999999</v>
      </c>
      <c r="B72" s="9">
        <f t="shared" si="6"/>
        <v>1.3695764652896575E-2</v>
      </c>
      <c r="C72" s="9">
        <f t="shared" si="0"/>
        <v>4.0003884084824746</v>
      </c>
      <c r="D72" s="9">
        <f t="shared" si="10"/>
        <v>0</v>
      </c>
      <c r="E72" s="9">
        <f t="shared" si="7"/>
        <v>0.1943629433328514</v>
      </c>
      <c r="F72" s="9" t="e">
        <f t="shared" si="8"/>
        <v>#DIV/0!</v>
      </c>
      <c r="G72" s="9" t="e">
        <f t="shared" si="1"/>
        <v>#DIV/0!</v>
      </c>
      <c r="H72" s="9" t="e">
        <f t="shared" si="2"/>
        <v>#DIV/0!</v>
      </c>
      <c r="I72" s="9" t="e">
        <f t="shared" si="3"/>
        <v>#DIV/0!</v>
      </c>
      <c r="J72" s="9" t="e">
        <f t="shared" si="4"/>
        <v>#DIV/0!</v>
      </c>
      <c r="K72" s="9" t="e">
        <f t="shared" si="9"/>
        <v>#DIV/0!</v>
      </c>
      <c r="L72" s="11"/>
      <c r="M72" s="11"/>
      <c r="N72" s="11"/>
      <c r="O72" s="11"/>
      <c r="P72" s="11"/>
      <c r="Q72" s="11"/>
      <c r="R72" s="11"/>
    </row>
    <row r="73" spans="1:18" x14ac:dyDescent="0.7">
      <c r="A73" s="11">
        <f t="shared" si="5"/>
        <v>0.15</v>
      </c>
      <c r="B73" s="9">
        <f t="shared" si="6"/>
        <v>1.4667579369560832E-2</v>
      </c>
      <c r="C73" s="9">
        <f t="shared" si="0"/>
        <v>3.993273294802651</v>
      </c>
      <c r="D73" s="9">
        <f t="shared" si="10"/>
        <v>0</v>
      </c>
      <c r="E73" s="9">
        <f t="shared" si="7"/>
        <v>0.19419001888677029</v>
      </c>
      <c r="F73" s="9" t="e">
        <f t="shared" si="8"/>
        <v>#DIV/0!</v>
      </c>
      <c r="G73" s="9" t="e">
        <f t="shared" si="1"/>
        <v>#DIV/0!</v>
      </c>
      <c r="H73" s="9" t="e">
        <f t="shared" si="2"/>
        <v>#DIV/0!</v>
      </c>
      <c r="I73" s="9" t="e">
        <f t="shared" si="3"/>
        <v>#DIV/0!</v>
      </c>
      <c r="J73" s="9" t="e">
        <f t="shared" si="4"/>
        <v>#DIV/0!</v>
      </c>
      <c r="K73" s="9" t="e">
        <f t="shared" si="9"/>
        <v>#DIV/0!</v>
      </c>
      <c r="L73" s="11"/>
      <c r="M73" s="11"/>
      <c r="N73" s="11"/>
      <c r="O73" s="11"/>
      <c r="P73" s="11"/>
      <c r="Q73" s="11"/>
      <c r="R73" s="11"/>
    </row>
    <row r="74" spans="1:18" x14ac:dyDescent="0.7">
      <c r="A74" s="11">
        <f t="shared" si="5"/>
        <v>0.16</v>
      </c>
      <c r="B74" s="9">
        <f t="shared" si="6"/>
        <v>1.5638529463994685E-2</v>
      </c>
      <c r="C74" s="9">
        <f t="shared" si="0"/>
        <v>3.9861581811228279</v>
      </c>
      <c r="D74" s="9">
        <f t="shared" si="10"/>
        <v>0</v>
      </c>
      <c r="E74" s="9">
        <f t="shared" si="7"/>
        <v>0.1940169403157343</v>
      </c>
      <c r="F74" s="9" t="e">
        <f t="shared" si="8"/>
        <v>#DIV/0!</v>
      </c>
      <c r="G74" s="9" t="e">
        <f t="shared" si="1"/>
        <v>#DIV/0!</v>
      </c>
      <c r="H74" s="9" t="e">
        <f t="shared" si="2"/>
        <v>#DIV/0!</v>
      </c>
      <c r="I74" s="9" t="e">
        <f t="shared" si="3"/>
        <v>#DIV/0!</v>
      </c>
      <c r="J74" s="9" t="e">
        <f t="shared" si="4"/>
        <v>#DIV/0!</v>
      </c>
      <c r="K74" s="9" t="e">
        <f t="shared" si="9"/>
        <v>#DIV/0!</v>
      </c>
      <c r="L74" s="11"/>
      <c r="M74" s="11"/>
      <c r="N74" s="11"/>
      <c r="O74" s="11"/>
      <c r="P74" s="11"/>
      <c r="Q74" s="11"/>
      <c r="R74" s="11"/>
    </row>
    <row r="75" spans="1:18" x14ac:dyDescent="0.7">
      <c r="A75" s="11">
        <f t="shared" si="5"/>
        <v>0.17</v>
      </c>
      <c r="B75" s="9">
        <f t="shared" si="6"/>
        <v>1.6608614165573358E-2</v>
      </c>
      <c r="C75" s="9">
        <f t="shared" si="0"/>
        <v>3.9790430674430048</v>
      </c>
      <c r="D75" s="9">
        <f t="shared" si="10"/>
        <v>0</v>
      </c>
      <c r="E75" s="9">
        <f t="shared" si="7"/>
        <v>0.19384370720689956</v>
      </c>
      <c r="F75" s="9" t="e">
        <f t="shared" si="8"/>
        <v>#DIV/0!</v>
      </c>
      <c r="G75" s="9" t="e">
        <f t="shared" si="1"/>
        <v>#DIV/0!</v>
      </c>
      <c r="H75" s="9" t="e">
        <f t="shared" si="2"/>
        <v>#DIV/0!</v>
      </c>
      <c r="I75" s="9" t="e">
        <f t="shared" si="3"/>
        <v>#DIV/0!</v>
      </c>
      <c r="J75" s="9" t="e">
        <f t="shared" si="4"/>
        <v>#DIV/0!</v>
      </c>
      <c r="K75" s="9" t="e">
        <f t="shared" si="9"/>
        <v>#DIV/0!</v>
      </c>
      <c r="L75" s="11"/>
      <c r="M75" s="11"/>
      <c r="N75" s="11"/>
      <c r="O75" s="11"/>
      <c r="P75" s="11"/>
      <c r="Q75" s="11"/>
      <c r="R75" s="11"/>
    </row>
    <row r="76" spans="1:18" x14ac:dyDescent="0.7">
      <c r="A76" s="11">
        <f t="shared" si="5"/>
        <v>0.18000000000000002</v>
      </c>
      <c r="B76" s="9">
        <f t="shared" si="6"/>
        <v>1.7577832701607857E-2</v>
      </c>
      <c r="C76" s="9">
        <f t="shared" si="0"/>
        <v>3.9719279537631813</v>
      </c>
      <c r="D76" s="9">
        <f t="shared" si="10"/>
        <v>0</v>
      </c>
      <c r="E76" s="9">
        <f t="shared" si="7"/>
        <v>0.19367031914557584</v>
      </c>
      <c r="F76" s="9" t="e">
        <f t="shared" si="8"/>
        <v>#DIV/0!</v>
      </c>
      <c r="G76" s="9" t="e">
        <f t="shared" si="1"/>
        <v>#DIV/0!</v>
      </c>
      <c r="H76" s="9" t="e">
        <f t="shared" si="2"/>
        <v>#DIV/0!</v>
      </c>
      <c r="I76" s="9" t="e">
        <f t="shared" si="3"/>
        <v>#DIV/0!</v>
      </c>
      <c r="J76" s="9" t="e">
        <f t="shared" si="4"/>
        <v>#DIV/0!</v>
      </c>
      <c r="K76" s="9" t="e">
        <f t="shared" si="9"/>
        <v>#DIV/0!</v>
      </c>
      <c r="L76" s="11"/>
      <c r="M76" s="11"/>
      <c r="N76" s="11"/>
      <c r="O76" s="11"/>
      <c r="P76" s="11"/>
      <c r="Q76" s="11"/>
      <c r="R76" s="11"/>
    </row>
    <row r="77" spans="1:18" x14ac:dyDescent="0.7">
      <c r="A77" s="11">
        <f t="shared" si="5"/>
        <v>0.19000000000000003</v>
      </c>
      <c r="B77" s="9">
        <f t="shared" si="6"/>
        <v>1.8546184297335736E-2</v>
      </c>
      <c r="C77" s="9">
        <f t="shared" si="0"/>
        <v>3.9648128400833582</v>
      </c>
      <c r="D77" s="9">
        <f t="shared" si="10"/>
        <v>0</v>
      </c>
      <c r="E77" s="9">
        <f t="shared" si="7"/>
        <v>0.19349677571521495</v>
      </c>
      <c r="F77" s="9" t="e">
        <f t="shared" si="8"/>
        <v>#DIV/0!</v>
      </c>
      <c r="G77" s="9" t="e">
        <f t="shared" si="1"/>
        <v>#DIV/0!</v>
      </c>
      <c r="H77" s="9" t="e">
        <f t="shared" si="2"/>
        <v>#DIV/0!</v>
      </c>
      <c r="I77" s="9" t="e">
        <f t="shared" si="3"/>
        <v>#DIV/0!</v>
      </c>
      <c r="J77" s="9" t="e">
        <f t="shared" si="4"/>
        <v>#DIV/0!</v>
      </c>
      <c r="K77" s="9" t="e">
        <f t="shared" si="9"/>
        <v>#DIV/0!</v>
      </c>
      <c r="L77" s="11"/>
      <c r="M77" s="11"/>
      <c r="N77" s="11"/>
      <c r="O77" s="11"/>
      <c r="P77" s="11"/>
      <c r="Q77" s="11"/>
      <c r="R77" s="11"/>
    </row>
    <row r="78" spans="1:18" x14ac:dyDescent="0.7">
      <c r="A78" s="11">
        <f t="shared" si="5"/>
        <v>0.20000000000000004</v>
      </c>
      <c r="B78" s="9">
        <f t="shared" si="6"/>
        <v>1.9513668175911811E-2</v>
      </c>
      <c r="C78" s="9">
        <f t="shared" si="0"/>
        <v>3.9576977264035351</v>
      </c>
      <c r="D78" s="9">
        <f t="shared" si="10"/>
        <v>0</v>
      </c>
      <c r="E78" s="9">
        <f t="shared" si="7"/>
        <v>0.19332307649739905</v>
      </c>
      <c r="F78" s="9" t="e">
        <f t="shared" si="8"/>
        <v>#DIV/0!</v>
      </c>
      <c r="G78" s="9" t="e">
        <f t="shared" si="1"/>
        <v>#DIV/0!</v>
      </c>
      <c r="H78" s="9" t="e">
        <f t="shared" si="2"/>
        <v>#DIV/0!</v>
      </c>
      <c r="I78" s="9" t="e">
        <f t="shared" si="3"/>
        <v>#DIV/0!</v>
      </c>
      <c r="J78" s="9" t="e">
        <f t="shared" si="4"/>
        <v>#DIV/0!</v>
      </c>
      <c r="K78" s="9" t="e">
        <f t="shared" si="9"/>
        <v>#DIV/0!</v>
      </c>
      <c r="L78" s="11"/>
      <c r="M78" s="11"/>
      <c r="N78" s="11"/>
      <c r="O78" s="11"/>
      <c r="P78" s="11"/>
      <c r="Q78" s="11"/>
      <c r="R78" s="11"/>
    </row>
    <row r="79" spans="1:18" x14ac:dyDescent="0.7">
      <c r="A79" s="11">
        <f t="shared" si="5"/>
        <v>0.21000000000000005</v>
      </c>
      <c r="B79" s="9">
        <f t="shared" si="6"/>
        <v>2.0480283558398808E-2</v>
      </c>
      <c r="C79" s="9">
        <f t="shared" si="0"/>
        <v>3.950582612723712</v>
      </c>
      <c r="D79" s="9">
        <f t="shared" si="10"/>
        <v>0</v>
      </c>
      <c r="E79" s="9">
        <f t="shared" si="7"/>
        <v>0.1931492210718288</v>
      </c>
      <c r="F79" s="9" t="e">
        <f t="shared" si="8"/>
        <v>#DIV/0!</v>
      </c>
      <c r="G79" s="9" t="e">
        <f t="shared" si="1"/>
        <v>#DIV/0!</v>
      </c>
      <c r="H79" s="9" t="e">
        <f t="shared" si="2"/>
        <v>#DIV/0!</v>
      </c>
      <c r="I79" s="9" t="e">
        <f t="shared" si="3"/>
        <v>#DIV/0!</v>
      </c>
      <c r="J79" s="9" t="e">
        <f t="shared" si="4"/>
        <v>#DIV/0!</v>
      </c>
      <c r="K79" s="9" t="e">
        <f t="shared" si="9"/>
        <v>#DIV/0!</v>
      </c>
      <c r="L79" s="11"/>
      <c r="M79" s="11"/>
      <c r="N79" s="11"/>
      <c r="O79" s="11"/>
      <c r="P79" s="11"/>
      <c r="Q79" s="11"/>
      <c r="R79" s="11"/>
    </row>
    <row r="80" spans="1:18" x14ac:dyDescent="0.7">
      <c r="A80" s="11">
        <f t="shared" si="5"/>
        <v>0.22000000000000006</v>
      </c>
      <c r="B80" s="9">
        <f t="shared" si="6"/>
        <v>2.1446029663757953E-2</v>
      </c>
      <c r="C80" s="9">
        <f t="shared" si="0"/>
        <v>3.9434674990438885</v>
      </c>
      <c r="D80" s="9">
        <f t="shared" si="10"/>
        <v>0</v>
      </c>
      <c r="E80" s="9">
        <f t="shared" si="7"/>
        <v>0.19297520901631171</v>
      </c>
      <c r="F80" s="9" t="e">
        <f t="shared" si="8"/>
        <v>#DIV/0!</v>
      </c>
      <c r="G80" s="9" t="e">
        <f t="shared" si="1"/>
        <v>#DIV/0!</v>
      </c>
      <c r="H80" s="9" t="e">
        <f t="shared" si="2"/>
        <v>#DIV/0!</v>
      </c>
      <c r="I80" s="9" t="e">
        <f t="shared" si="3"/>
        <v>#DIV/0!</v>
      </c>
      <c r="J80" s="9" t="e">
        <f t="shared" si="4"/>
        <v>#DIV/0!</v>
      </c>
      <c r="K80" s="9" t="e">
        <f t="shared" si="9"/>
        <v>#DIV/0!</v>
      </c>
      <c r="L80" s="11"/>
      <c r="M80" s="11"/>
      <c r="N80" s="11"/>
      <c r="O80" s="11"/>
      <c r="P80" s="11"/>
      <c r="Q80" s="11"/>
      <c r="R80" s="11"/>
    </row>
    <row r="81" spans="1:18" x14ac:dyDescent="0.7">
      <c r="A81" s="11">
        <f t="shared" si="5"/>
        <v>0.23000000000000007</v>
      </c>
      <c r="B81" s="9">
        <f t="shared" si="6"/>
        <v>2.2410905708839513E-2</v>
      </c>
      <c r="C81" s="9">
        <f t="shared" si="0"/>
        <v>3.9363523853640654</v>
      </c>
      <c r="D81" s="9">
        <f t="shared" si="10"/>
        <v>0</v>
      </c>
      <c r="E81" s="9">
        <f t="shared" si="7"/>
        <v>0.19280103990674996</v>
      </c>
      <c r="F81" s="9" t="e">
        <f t="shared" si="8"/>
        <v>#DIV/0!</v>
      </c>
      <c r="G81" s="9" t="e">
        <f t="shared" si="1"/>
        <v>#DIV/0!</v>
      </c>
      <c r="H81" s="9" t="e">
        <f t="shared" si="2"/>
        <v>#DIV/0!</v>
      </c>
      <c r="I81" s="9" t="e">
        <f t="shared" si="3"/>
        <v>#DIV/0!</v>
      </c>
      <c r="J81" s="9" t="e">
        <f t="shared" si="4"/>
        <v>#DIV/0!</v>
      </c>
      <c r="K81" s="9" t="e">
        <f t="shared" si="9"/>
        <v>#DIV/0!</v>
      </c>
      <c r="L81" s="11"/>
      <c r="M81" s="11"/>
      <c r="N81" s="11"/>
      <c r="O81" s="11"/>
      <c r="P81" s="11"/>
      <c r="Q81" s="11"/>
      <c r="R81" s="11"/>
    </row>
    <row r="82" spans="1:18" x14ac:dyDescent="0.7">
      <c r="A82" s="11">
        <f t="shared" si="5"/>
        <v>0.24000000000000007</v>
      </c>
      <c r="B82" s="9">
        <f t="shared" si="6"/>
        <v>2.3374910908373264E-2</v>
      </c>
      <c r="C82" s="9">
        <f t="shared" si="0"/>
        <v>3.9292372716842423</v>
      </c>
      <c r="D82" s="9">
        <f t="shared" si="10"/>
        <v>0</v>
      </c>
      <c r="E82" s="9">
        <f t="shared" si="7"/>
        <v>0.19262671331712847</v>
      </c>
      <c r="F82" s="9" t="e">
        <f t="shared" si="8"/>
        <v>#DIV/0!</v>
      </c>
      <c r="G82" s="9" t="e">
        <f t="shared" si="1"/>
        <v>#DIV/0!</v>
      </c>
      <c r="H82" s="9" t="e">
        <f t="shared" si="2"/>
        <v>#DIV/0!</v>
      </c>
      <c r="I82" s="9" t="e">
        <f t="shared" si="3"/>
        <v>#DIV/0!</v>
      </c>
      <c r="J82" s="9" t="e">
        <f t="shared" si="4"/>
        <v>#DIV/0!</v>
      </c>
      <c r="K82" s="9" t="e">
        <f t="shared" si="9"/>
        <v>#DIV/0!</v>
      </c>
      <c r="L82" s="11"/>
      <c r="M82" s="11"/>
      <c r="N82" s="11"/>
      <c r="O82" s="11"/>
      <c r="P82" s="11"/>
      <c r="Q82" s="11"/>
      <c r="R82" s="11"/>
    </row>
    <row r="83" spans="1:18" x14ac:dyDescent="0.7">
      <c r="A83" s="11">
        <f t="shared" si="5"/>
        <v>0.25000000000000006</v>
      </c>
      <c r="B83" s="9">
        <f t="shared" si="6"/>
        <v>2.4338044474958905E-2</v>
      </c>
      <c r="C83" s="9">
        <f t="shared" si="0"/>
        <v>3.9221221580044188</v>
      </c>
      <c r="D83" s="9">
        <f t="shared" si="10"/>
        <v>0</v>
      </c>
      <c r="E83" s="9">
        <f t="shared" si="7"/>
        <v>0.19245222881950261</v>
      </c>
      <c r="F83" s="9" t="e">
        <f t="shared" si="8"/>
        <v>#DIV/0!</v>
      </c>
      <c r="G83" s="9" t="e">
        <f t="shared" si="1"/>
        <v>#DIV/0!</v>
      </c>
      <c r="H83" s="9" t="e">
        <f t="shared" si="2"/>
        <v>#DIV/0!</v>
      </c>
      <c r="I83" s="9" t="e">
        <f t="shared" si="3"/>
        <v>#DIV/0!</v>
      </c>
      <c r="J83" s="9" t="e">
        <f t="shared" si="4"/>
        <v>#DIV/0!</v>
      </c>
      <c r="K83" s="9" t="e">
        <f t="shared" si="9"/>
        <v>#DIV/0!</v>
      </c>
      <c r="L83" s="11"/>
      <c r="M83" s="11"/>
      <c r="N83" s="11"/>
      <c r="O83" s="11"/>
      <c r="P83" s="11"/>
      <c r="Q83" s="11"/>
      <c r="R83" s="11"/>
    </row>
    <row r="84" spans="1:18" x14ac:dyDescent="0.7">
      <c r="A84" s="11">
        <f t="shared" si="5"/>
        <v>0.26000000000000006</v>
      </c>
      <c r="B84" s="9">
        <f t="shared" si="6"/>
        <v>2.5300305619056419E-2</v>
      </c>
      <c r="C84" s="9">
        <f t="shared" si="0"/>
        <v>3.9150070443245957</v>
      </c>
      <c r="D84" s="9">
        <f t="shared" si="10"/>
        <v>0</v>
      </c>
      <c r="E84" s="9">
        <f t="shared" si="7"/>
        <v>0.19227758598398617</v>
      </c>
      <c r="F84" s="9" t="e">
        <f t="shared" si="8"/>
        <v>#DIV/0!</v>
      </c>
      <c r="G84" s="9" t="e">
        <f t="shared" si="1"/>
        <v>#DIV/0!</v>
      </c>
      <c r="H84" s="9" t="e">
        <f t="shared" si="2"/>
        <v>#DIV/0!</v>
      </c>
      <c r="I84" s="9" t="e">
        <f t="shared" si="3"/>
        <v>#DIV/0!</v>
      </c>
      <c r="J84" s="9" t="e">
        <f t="shared" si="4"/>
        <v>#DIV/0!</v>
      </c>
      <c r="K84" s="9" t="e">
        <f t="shared" si="9"/>
        <v>#DIV/0!</v>
      </c>
      <c r="L84" s="11"/>
      <c r="M84" s="11"/>
      <c r="N84" s="11"/>
      <c r="O84" s="11"/>
      <c r="P84" s="11"/>
      <c r="Q84" s="11"/>
      <c r="R84" s="11"/>
    </row>
    <row r="85" spans="1:18" x14ac:dyDescent="0.7">
      <c r="A85" s="11">
        <f t="shared" si="5"/>
        <v>0.27000000000000007</v>
      </c>
      <c r="B85" s="9">
        <f t="shared" si="6"/>
        <v>2.626169354897635E-2</v>
      </c>
      <c r="C85" s="9">
        <f t="shared" si="0"/>
        <v>3.9078919306447726</v>
      </c>
      <c r="D85" s="9">
        <f t="shared" si="10"/>
        <v>0</v>
      </c>
      <c r="E85" s="9">
        <f t="shared" si="7"/>
        <v>0.19210278437873873</v>
      </c>
      <c r="F85" s="9" t="e">
        <f t="shared" si="8"/>
        <v>#DIV/0!</v>
      </c>
      <c r="G85" s="9" t="e">
        <f t="shared" si="1"/>
        <v>#DIV/0!</v>
      </c>
      <c r="H85" s="9" t="e">
        <f t="shared" si="2"/>
        <v>#DIV/0!</v>
      </c>
      <c r="I85" s="9" t="e">
        <f t="shared" si="3"/>
        <v>#DIV/0!</v>
      </c>
      <c r="J85" s="9" t="e">
        <f t="shared" si="4"/>
        <v>#DIV/0!</v>
      </c>
      <c r="K85" s="9" t="e">
        <f t="shared" si="9"/>
        <v>#DIV/0!</v>
      </c>
      <c r="L85" s="11"/>
      <c r="M85" s="11"/>
      <c r="N85" s="11"/>
      <c r="O85" s="11"/>
      <c r="P85" s="11"/>
      <c r="Q85" s="11"/>
      <c r="R85" s="11"/>
    </row>
    <row r="86" spans="1:18" x14ac:dyDescent="0.7">
      <c r="A86" s="11">
        <f t="shared" si="5"/>
        <v>0.28000000000000008</v>
      </c>
      <c r="B86" s="9">
        <f t="shared" si="6"/>
        <v>2.7222207470870043E-2</v>
      </c>
      <c r="C86" s="9">
        <f t="shared" si="0"/>
        <v>3.900776816964949</v>
      </c>
      <c r="D86" s="9">
        <f t="shared" si="10"/>
        <v>0</v>
      </c>
      <c r="E86" s="9">
        <f t="shared" si="7"/>
        <v>0.19192782356995347</v>
      </c>
      <c r="F86" s="9" t="e">
        <f t="shared" si="8"/>
        <v>#DIV/0!</v>
      </c>
      <c r="G86" s="9" t="e">
        <f t="shared" si="1"/>
        <v>#DIV/0!</v>
      </c>
      <c r="H86" s="9" t="e">
        <f t="shared" si="2"/>
        <v>#DIV/0!</v>
      </c>
      <c r="I86" s="9" t="e">
        <f t="shared" si="3"/>
        <v>#DIV/0!</v>
      </c>
      <c r="J86" s="9" t="e">
        <f t="shared" si="4"/>
        <v>#DIV/0!</v>
      </c>
      <c r="K86" s="9" t="e">
        <f t="shared" si="9"/>
        <v>#DIV/0!</v>
      </c>
      <c r="L86" s="11"/>
      <c r="M86" s="11"/>
      <c r="N86" s="11"/>
      <c r="O86" s="11"/>
      <c r="P86" s="11"/>
      <c r="Q86" s="11"/>
      <c r="R86" s="11"/>
    </row>
    <row r="87" spans="1:18" x14ac:dyDescent="0.7">
      <c r="A87" s="11">
        <f t="shared" si="5"/>
        <v>0.29000000000000009</v>
      </c>
      <c r="B87" s="9">
        <f t="shared" si="6"/>
        <v>2.8181846588719812E-2</v>
      </c>
      <c r="C87" s="9">
        <f t="shared" si="0"/>
        <v>3.893661703285126</v>
      </c>
      <c r="D87" s="9">
        <f t="shared" si="10"/>
        <v>0</v>
      </c>
      <c r="E87" s="9">
        <f t="shared" si="7"/>
        <v>0.19175270312184439</v>
      </c>
      <c r="F87" s="9" t="e">
        <f t="shared" si="8"/>
        <v>#DIV/0!</v>
      </c>
      <c r="G87" s="9" t="e">
        <f t="shared" si="1"/>
        <v>#DIV/0!</v>
      </c>
      <c r="H87" s="9" t="e">
        <f t="shared" si="2"/>
        <v>#DIV/0!</v>
      </c>
      <c r="I87" s="9" t="e">
        <f t="shared" si="3"/>
        <v>#DIV/0!</v>
      </c>
      <c r="J87" s="9" t="e">
        <f t="shared" si="4"/>
        <v>#DIV/0!</v>
      </c>
      <c r="K87" s="9" t="e">
        <f t="shared" si="9"/>
        <v>#DIV/0!</v>
      </c>
      <c r="L87" s="11"/>
      <c r="M87" s="11"/>
      <c r="N87" s="11"/>
      <c r="O87" s="11"/>
      <c r="P87" s="11"/>
      <c r="Q87" s="11"/>
      <c r="R87" s="11"/>
    </row>
    <row r="88" spans="1:18" x14ac:dyDescent="0.7">
      <c r="A88" s="11">
        <f t="shared" si="5"/>
        <v>0.3000000000000001</v>
      </c>
      <c r="B88" s="9">
        <f t="shared" si="6"/>
        <v>2.9140610104329036E-2</v>
      </c>
      <c r="C88" s="9">
        <f t="shared" si="0"/>
        <v>3.8865465896053029</v>
      </c>
      <c r="D88" s="9">
        <f t="shared" si="10"/>
        <v>0</v>
      </c>
      <c r="E88" s="9">
        <f t="shared" si="7"/>
        <v>0.19157742259663371</v>
      </c>
      <c r="F88" s="9" t="e">
        <f t="shared" si="8"/>
        <v>#DIV/0!</v>
      </c>
      <c r="G88" s="9" t="e">
        <f t="shared" si="1"/>
        <v>#DIV/0!</v>
      </c>
      <c r="H88" s="9" t="e">
        <f t="shared" si="2"/>
        <v>#DIV/0!</v>
      </c>
      <c r="I88" s="9" t="e">
        <f t="shared" si="3"/>
        <v>#DIV/0!</v>
      </c>
      <c r="J88" s="9" t="e">
        <f t="shared" si="4"/>
        <v>#DIV/0!</v>
      </c>
      <c r="K88" s="9" t="e">
        <f t="shared" si="9"/>
        <v>#DIV/0!</v>
      </c>
      <c r="L88" s="11"/>
      <c r="M88" s="11"/>
      <c r="N88" s="11"/>
      <c r="O88" s="11"/>
      <c r="P88" s="11"/>
      <c r="Q88" s="11"/>
      <c r="R88" s="11"/>
    </row>
    <row r="89" spans="1:18" x14ac:dyDescent="0.7">
      <c r="A89" s="11">
        <f t="shared" si="5"/>
        <v>0.31000000000000011</v>
      </c>
      <c r="B89" s="9">
        <f t="shared" si="6"/>
        <v>3.0098497217312205E-2</v>
      </c>
      <c r="C89" s="9">
        <f t="shared" si="0"/>
        <v>3.8794314759254793</v>
      </c>
      <c r="D89" s="9">
        <f t="shared" si="10"/>
        <v>0</v>
      </c>
      <c r="E89" s="9">
        <f t="shared" si="7"/>
        <v>0.19140198155453922</v>
      </c>
      <c r="F89" s="9" t="e">
        <f t="shared" si="8"/>
        <v>#DIV/0!</v>
      </c>
      <c r="G89" s="9" t="e">
        <f t="shared" si="1"/>
        <v>#DIV/0!</v>
      </c>
      <c r="H89" s="9" t="e">
        <f t="shared" si="2"/>
        <v>#DIV/0!</v>
      </c>
      <c r="I89" s="9" t="e">
        <f t="shared" si="3"/>
        <v>#DIV/0!</v>
      </c>
      <c r="J89" s="9" t="e">
        <f t="shared" si="4"/>
        <v>#DIV/0!</v>
      </c>
      <c r="K89" s="9" t="e">
        <f t="shared" si="9"/>
        <v>#DIV/0!</v>
      </c>
      <c r="L89" s="11"/>
      <c r="M89" s="11"/>
      <c r="N89" s="11"/>
      <c r="O89" s="11"/>
      <c r="P89" s="11"/>
      <c r="Q89" s="11"/>
      <c r="R89" s="11"/>
    </row>
    <row r="90" spans="1:18" x14ac:dyDescent="0.7">
      <c r="A90" s="11">
        <f t="shared" si="5"/>
        <v>0.32000000000000012</v>
      </c>
      <c r="B90" s="9">
        <f t="shared" si="6"/>
        <v>3.10555071250849E-2</v>
      </c>
      <c r="C90" s="9">
        <f t="shared" si="0"/>
        <v>3.8723163622456562</v>
      </c>
      <c r="D90" s="9">
        <f t="shared" si="10"/>
        <v>0</v>
      </c>
      <c r="E90" s="9">
        <f t="shared" si="7"/>
        <v>0.19122637955376129</v>
      </c>
      <c r="F90" s="9" t="e">
        <f t="shared" si="8"/>
        <v>#DIV/0!</v>
      </c>
      <c r="G90" s="9" t="e">
        <f t="shared" si="1"/>
        <v>#DIV/0!</v>
      </c>
      <c r="H90" s="9" t="e">
        <f t="shared" si="2"/>
        <v>#DIV/0!</v>
      </c>
      <c r="I90" s="9" t="e">
        <f t="shared" si="3"/>
        <v>#DIV/0!</v>
      </c>
      <c r="J90" s="9" t="e">
        <f t="shared" si="4"/>
        <v>#DIV/0!</v>
      </c>
      <c r="K90" s="9" t="e">
        <f t="shared" si="9"/>
        <v>#DIV/0!</v>
      </c>
      <c r="L90" s="11"/>
      <c r="M90" s="11"/>
      <c r="N90" s="11"/>
      <c r="O90" s="11"/>
      <c r="P90" s="11"/>
      <c r="Q90" s="11"/>
      <c r="R90" s="11"/>
    </row>
    <row r="91" spans="1:18" x14ac:dyDescent="0.7">
      <c r="A91" s="11">
        <f t="shared" si="5"/>
        <v>0.33000000000000013</v>
      </c>
      <c r="B91" s="9">
        <f t="shared" si="6"/>
        <v>3.2011639022853706E-2</v>
      </c>
      <c r="C91" s="9">
        <f t="shared" si="0"/>
        <v>3.8652012485658331</v>
      </c>
      <c r="D91" s="9">
        <f t="shared" si="10"/>
        <v>0</v>
      </c>
      <c r="E91" s="9">
        <f t="shared" si="7"/>
        <v>0.19105061615046989</v>
      </c>
      <c r="F91" s="9" t="e">
        <f t="shared" si="8"/>
        <v>#DIV/0!</v>
      </c>
      <c r="G91" s="9" t="e">
        <f t="shared" si="1"/>
        <v>#DIV/0!</v>
      </c>
      <c r="H91" s="9" t="e">
        <f t="shared" si="2"/>
        <v>#DIV/0!</v>
      </c>
      <c r="I91" s="9" t="e">
        <f t="shared" si="3"/>
        <v>#DIV/0!</v>
      </c>
      <c r="J91" s="9" t="e">
        <f t="shared" si="4"/>
        <v>#DIV/0!</v>
      </c>
      <c r="K91" s="9" t="e">
        <f t="shared" si="9"/>
        <v>#DIV/0!</v>
      </c>
      <c r="L91" s="11"/>
      <c r="M91" s="11"/>
      <c r="N91" s="11"/>
      <c r="O91" s="11"/>
      <c r="P91" s="11"/>
      <c r="Q91" s="11"/>
      <c r="R91" s="11"/>
    </row>
    <row r="92" spans="1:18" x14ac:dyDescent="0.7">
      <c r="A92" s="11">
        <f t="shared" si="5"/>
        <v>0.34000000000000014</v>
      </c>
      <c r="B92" s="9">
        <f t="shared" si="6"/>
        <v>3.2966892103606059E-2</v>
      </c>
      <c r="C92" s="9">
        <f t="shared" si="0"/>
        <v>3.85808613488601</v>
      </c>
      <c r="D92" s="9">
        <f t="shared" si="10"/>
        <v>0</v>
      </c>
      <c r="E92" s="9">
        <f t="shared" si="7"/>
        <v>0.19087469089879144</v>
      </c>
      <c r="F92" s="9" t="e">
        <f t="shared" si="8"/>
        <v>#DIV/0!</v>
      </c>
      <c r="G92" s="9" t="e">
        <f t="shared" si="1"/>
        <v>#DIV/0!</v>
      </c>
      <c r="H92" s="9" t="e">
        <f t="shared" si="2"/>
        <v>#DIV/0!</v>
      </c>
      <c r="I92" s="9" t="e">
        <f t="shared" si="3"/>
        <v>#DIV/0!</v>
      </c>
      <c r="J92" s="9" t="e">
        <f t="shared" si="4"/>
        <v>#DIV/0!</v>
      </c>
      <c r="K92" s="9" t="e">
        <f t="shared" si="9"/>
        <v>#DIV/0!</v>
      </c>
      <c r="L92" s="11"/>
      <c r="M92" s="11"/>
      <c r="N92" s="11"/>
      <c r="O92" s="11"/>
      <c r="P92" s="11"/>
      <c r="Q92" s="11"/>
      <c r="R92" s="11"/>
    </row>
    <row r="93" spans="1:18" x14ac:dyDescent="0.7">
      <c r="A93" s="11">
        <f t="shared" si="5"/>
        <v>0.35000000000000014</v>
      </c>
      <c r="B93" s="9">
        <f t="shared" si="6"/>
        <v>3.3921265558100017E-2</v>
      </c>
      <c r="C93" s="9">
        <f t="shared" si="0"/>
        <v>3.8509710212061865</v>
      </c>
      <c r="D93" s="9">
        <f t="shared" si="10"/>
        <v>0</v>
      </c>
      <c r="E93" s="9">
        <f t="shared" si="7"/>
        <v>0.19069860335079589</v>
      </c>
      <c r="F93" s="9" t="e">
        <f t="shared" si="8"/>
        <v>#DIV/0!</v>
      </c>
      <c r="G93" s="9" t="e">
        <f t="shared" si="1"/>
        <v>#DIV/0!</v>
      </c>
      <c r="H93" s="9" t="e">
        <f t="shared" si="2"/>
        <v>#DIV/0!</v>
      </c>
      <c r="I93" s="9" t="e">
        <f t="shared" si="3"/>
        <v>#DIV/0!</v>
      </c>
      <c r="J93" s="9" t="e">
        <f t="shared" si="4"/>
        <v>#DIV/0!</v>
      </c>
      <c r="K93" s="9" t="e">
        <f t="shared" si="9"/>
        <v>#DIV/0!</v>
      </c>
      <c r="L93" s="11"/>
      <c r="M93" s="11"/>
      <c r="N93" s="11"/>
      <c r="O93" s="11"/>
      <c r="P93" s="11"/>
      <c r="Q93" s="11"/>
      <c r="R93" s="11"/>
    </row>
    <row r="94" spans="1:18" x14ac:dyDescent="0.7">
      <c r="A94" s="11">
        <f t="shared" si="5"/>
        <v>0.36000000000000015</v>
      </c>
      <c r="B94" s="9">
        <f t="shared" si="6"/>
        <v>3.4874758574853996E-2</v>
      </c>
      <c r="C94" s="9">
        <f t="shared" si="0"/>
        <v>3.8438559075263634</v>
      </c>
      <c r="D94" s="9">
        <f t="shared" si="10"/>
        <v>0</v>
      </c>
      <c r="E94" s="9">
        <f t="shared" si="7"/>
        <v>0.19052235305648305</v>
      </c>
      <c r="F94" s="9" t="e">
        <f t="shared" si="8"/>
        <v>#DIV/0!</v>
      </c>
      <c r="G94" s="9" t="e">
        <f t="shared" si="1"/>
        <v>#DIV/0!</v>
      </c>
      <c r="H94" s="9" t="e">
        <f t="shared" si="2"/>
        <v>#DIV/0!</v>
      </c>
      <c r="I94" s="9" t="e">
        <f t="shared" si="3"/>
        <v>#DIV/0!</v>
      </c>
      <c r="J94" s="9" t="e">
        <f t="shared" si="4"/>
        <v>#DIV/0!</v>
      </c>
      <c r="K94" s="9" t="e">
        <f t="shared" si="9"/>
        <v>#DIV/0!</v>
      </c>
      <c r="L94" s="11"/>
      <c r="M94" s="11"/>
      <c r="N94" s="11"/>
      <c r="O94" s="11"/>
      <c r="P94" s="11"/>
      <c r="Q94" s="11"/>
      <c r="R94" s="11"/>
    </row>
    <row r="95" spans="1:18" x14ac:dyDescent="0.7">
      <c r="A95" s="11">
        <f t="shared" si="5"/>
        <v>0.37000000000000016</v>
      </c>
      <c r="B95" s="9">
        <f t="shared" si="6"/>
        <v>3.5827370340136409E-2</v>
      </c>
      <c r="C95" s="9">
        <f t="shared" si="0"/>
        <v>3.8367407938465403</v>
      </c>
      <c r="D95" s="9">
        <f t="shared" si="10"/>
        <v>0</v>
      </c>
      <c r="E95" s="9">
        <f t="shared" si="7"/>
        <v>0.19034593956376947</v>
      </c>
      <c r="F95" s="9" t="e">
        <f t="shared" si="8"/>
        <v>#DIV/0!</v>
      </c>
      <c r="G95" s="9" t="e">
        <f t="shared" si="1"/>
        <v>#DIV/0!</v>
      </c>
      <c r="H95" s="9" t="e">
        <f t="shared" si="2"/>
        <v>#DIV/0!</v>
      </c>
      <c r="I95" s="9" t="e">
        <f t="shared" si="3"/>
        <v>#DIV/0!</v>
      </c>
      <c r="J95" s="9" t="e">
        <f t="shared" si="4"/>
        <v>#DIV/0!</v>
      </c>
      <c r="K95" s="9" t="e">
        <f t="shared" si="9"/>
        <v>#DIV/0!</v>
      </c>
      <c r="L95" s="11"/>
      <c r="M95" s="11"/>
      <c r="N95" s="11"/>
      <c r="O95" s="11"/>
      <c r="P95" s="11"/>
      <c r="Q95" s="11"/>
      <c r="R95" s="11"/>
    </row>
    <row r="96" spans="1:18" x14ac:dyDescent="0.7">
      <c r="A96" s="11">
        <f t="shared" si="5"/>
        <v>0.38000000000000017</v>
      </c>
      <c r="B96" s="9">
        <f t="shared" si="6"/>
        <v>3.6779100037955259E-2</v>
      </c>
      <c r="C96" s="9">
        <f t="shared" si="0"/>
        <v>3.8296256801667168</v>
      </c>
      <c r="D96" s="9">
        <f t="shared" si="10"/>
        <v>0</v>
      </c>
      <c r="E96" s="9">
        <f t="shared" si="7"/>
        <v>0.19016936241847471</v>
      </c>
      <c r="F96" s="9" t="e">
        <f t="shared" si="8"/>
        <v>#DIV/0!</v>
      </c>
      <c r="G96" s="9" t="e">
        <f t="shared" si="1"/>
        <v>#DIV/0!</v>
      </c>
      <c r="H96" s="9" t="e">
        <f t="shared" si="2"/>
        <v>#DIV/0!</v>
      </c>
      <c r="I96" s="9" t="e">
        <f t="shared" si="3"/>
        <v>#DIV/0!</v>
      </c>
      <c r="J96" s="9" t="e">
        <f t="shared" si="4"/>
        <v>#DIV/0!</v>
      </c>
      <c r="K96" s="9" t="e">
        <f t="shared" si="9"/>
        <v>#DIV/0!</v>
      </c>
      <c r="L96" s="11"/>
      <c r="M96" s="11"/>
      <c r="N96" s="11"/>
      <c r="O96" s="11"/>
      <c r="P96" s="11"/>
      <c r="Q96" s="11"/>
      <c r="R96" s="11"/>
    </row>
    <row r="97" spans="1:18" x14ac:dyDescent="0.7">
      <c r="A97" s="11">
        <f t="shared" si="5"/>
        <v>0.39000000000000018</v>
      </c>
      <c r="B97" s="9">
        <f t="shared" si="6"/>
        <v>3.7729946850047637E-2</v>
      </c>
      <c r="C97" s="9">
        <f t="shared" si="0"/>
        <v>3.8225105664868937</v>
      </c>
      <c r="D97" s="9">
        <f t="shared" si="10"/>
        <v>0</v>
      </c>
      <c r="E97" s="9">
        <f t="shared" si="7"/>
        <v>0.18999262116430776</v>
      </c>
      <c r="F97" s="9" t="e">
        <f t="shared" si="8"/>
        <v>#DIV/0!</v>
      </c>
      <c r="G97" s="9" t="e">
        <f t="shared" si="1"/>
        <v>#DIV/0!</v>
      </c>
      <c r="H97" s="9" t="e">
        <f t="shared" si="2"/>
        <v>#DIV/0!</v>
      </c>
      <c r="I97" s="9" t="e">
        <f t="shared" si="3"/>
        <v>#DIV/0!</v>
      </c>
      <c r="J97" s="9" t="e">
        <f t="shared" si="4"/>
        <v>#DIV/0!</v>
      </c>
      <c r="K97" s="9" t="e">
        <f t="shared" si="9"/>
        <v>#DIV/0!</v>
      </c>
      <c r="L97" s="11"/>
      <c r="M97" s="11"/>
      <c r="N97" s="11"/>
      <c r="O97" s="11"/>
      <c r="P97" s="11"/>
      <c r="Q97" s="11"/>
      <c r="R97" s="11"/>
    </row>
    <row r="98" spans="1:18" x14ac:dyDescent="0.7">
      <c r="A98" s="11">
        <f t="shared" si="5"/>
        <v>0.40000000000000019</v>
      </c>
      <c r="B98" s="9">
        <f t="shared" si="6"/>
        <v>3.8679909955869174E-2</v>
      </c>
      <c r="C98" s="9">
        <f t="shared" si="0"/>
        <v>3.8153954528070706</v>
      </c>
      <c r="D98" s="9">
        <f t="shared" si="10"/>
        <v>0</v>
      </c>
      <c r="E98" s="9">
        <f t="shared" si="7"/>
        <v>0.18981571534285346</v>
      </c>
      <c r="F98" s="9" t="e">
        <f t="shared" si="8"/>
        <v>#DIV/0!</v>
      </c>
      <c r="G98" s="9" t="e">
        <f t="shared" si="1"/>
        <v>#DIV/0!</v>
      </c>
      <c r="H98" s="9" t="e">
        <f t="shared" si="2"/>
        <v>#DIV/0!</v>
      </c>
      <c r="I98" s="9" t="e">
        <f t="shared" si="3"/>
        <v>#DIV/0!</v>
      </c>
      <c r="J98" s="9" t="e">
        <f t="shared" si="4"/>
        <v>#DIV/0!</v>
      </c>
      <c r="K98" s="9" t="e">
        <f t="shared" si="9"/>
        <v>#DIV/0!</v>
      </c>
      <c r="L98" s="11"/>
      <c r="M98" s="11"/>
      <c r="N98" s="11"/>
      <c r="O98" s="11"/>
      <c r="P98" s="11"/>
      <c r="Q98" s="11"/>
      <c r="R98" s="11"/>
    </row>
    <row r="99" spans="1:18" x14ac:dyDescent="0.7">
      <c r="A99" s="11">
        <f t="shared" si="5"/>
        <v>0.4100000000000002</v>
      </c>
      <c r="B99" s="9">
        <f t="shared" si="6"/>
        <v>3.962898853258344E-2</v>
      </c>
      <c r="C99" s="9">
        <f t="shared" si="0"/>
        <v>3.8082803391272471</v>
      </c>
      <c r="D99" s="9">
        <f t="shared" si="10"/>
        <v>0</v>
      </c>
      <c r="E99" s="9">
        <f t="shared" si="7"/>
        <v>0.18963864449355824</v>
      </c>
      <c r="F99" s="9" t="e">
        <f t="shared" si="8"/>
        <v>#DIV/0!</v>
      </c>
      <c r="G99" s="9" t="e">
        <f t="shared" si="1"/>
        <v>#DIV/0!</v>
      </c>
      <c r="H99" s="9" t="e">
        <f t="shared" si="2"/>
        <v>#DIV/0!</v>
      </c>
      <c r="I99" s="9" t="e">
        <f t="shared" si="3"/>
        <v>#DIV/0!</v>
      </c>
      <c r="J99" s="9" t="e">
        <f t="shared" si="4"/>
        <v>#DIV/0!</v>
      </c>
      <c r="K99" s="9" t="e">
        <f t="shared" si="9"/>
        <v>#DIV/0!</v>
      </c>
      <c r="L99" s="11"/>
      <c r="M99" s="11"/>
      <c r="N99" s="11"/>
      <c r="O99" s="11"/>
      <c r="P99" s="11"/>
      <c r="Q99" s="11"/>
      <c r="R99" s="11"/>
    </row>
    <row r="100" spans="1:18" x14ac:dyDescent="0.7">
      <c r="A100" s="11">
        <f t="shared" si="5"/>
        <v>0.42000000000000021</v>
      </c>
      <c r="B100" s="9">
        <f t="shared" si="6"/>
        <v>4.0577181755051234E-2</v>
      </c>
      <c r="C100" s="9">
        <f t="shared" si="0"/>
        <v>3.801165225447424</v>
      </c>
      <c r="D100" s="9">
        <f t="shared" si="10"/>
        <v>0</v>
      </c>
      <c r="E100" s="9">
        <f t="shared" si="7"/>
        <v>0.18946140815371657</v>
      </c>
      <c r="F100" s="9" t="e">
        <f t="shared" si="8"/>
        <v>#DIV/0!</v>
      </c>
      <c r="G100" s="9" t="e">
        <f t="shared" si="1"/>
        <v>#DIV/0!</v>
      </c>
      <c r="H100" s="9" t="e">
        <f t="shared" si="2"/>
        <v>#DIV/0!</v>
      </c>
      <c r="I100" s="9" t="e">
        <f t="shared" si="3"/>
        <v>#DIV/0!</v>
      </c>
      <c r="J100" s="9" t="e">
        <f t="shared" si="4"/>
        <v>#DIV/0!</v>
      </c>
      <c r="K100" s="9" t="e">
        <f t="shared" si="9"/>
        <v>#DIV/0!</v>
      </c>
      <c r="L100" s="11"/>
      <c r="M100" s="11"/>
      <c r="N100" s="11"/>
      <c r="O100" s="11"/>
      <c r="P100" s="11"/>
      <c r="Q100" s="11"/>
      <c r="R100" s="11"/>
    </row>
    <row r="101" spans="1:18" x14ac:dyDescent="0.7">
      <c r="A101" s="11">
        <f t="shared" si="5"/>
        <v>0.43000000000000022</v>
      </c>
      <c r="B101" s="9">
        <f t="shared" si="6"/>
        <v>4.1524488795819818E-2</v>
      </c>
      <c r="C101" s="9">
        <f t="shared" si="0"/>
        <v>3.7940501117676009</v>
      </c>
      <c r="D101" s="9">
        <f t="shared" si="10"/>
        <v>0</v>
      </c>
      <c r="E101" s="9">
        <f t="shared" si="7"/>
        <v>0.18928400585845645</v>
      </c>
      <c r="F101" s="9" t="e">
        <f t="shared" si="8"/>
        <v>#DIV/0!</v>
      </c>
      <c r="G101" s="9" t="e">
        <f t="shared" si="1"/>
        <v>#DIV/0!</v>
      </c>
      <c r="H101" s="9" t="e">
        <f t="shared" si="2"/>
        <v>#DIV/0!</v>
      </c>
      <c r="I101" s="9" t="e">
        <f t="shared" si="3"/>
        <v>#DIV/0!</v>
      </c>
      <c r="J101" s="9" t="e">
        <f t="shared" si="4"/>
        <v>#DIV/0!</v>
      </c>
      <c r="K101" s="9" t="e">
        <f t="shared" si="9"/>
        <v>#DIV/0!</v>
      </c>
      <c r="L101" s="11"/>
      <c r="M101" s="11"/>
      <c r="N101" s="11"/>
      <c r="O101" s="11"/>
      <c r="P101" s="11"/>
      <c r="Q101" s="11"/>
      <c r="R101" s="11"/>
    </row>
    <row r="102" spans="1:18" x14ac:dyDescent="0.7">
      <c r="A102" s="11">
        <f t="shared" si="5"/>
        <v>0.44000000000000022</v>
      </c>
      <c r="B102" s="9">
        <f t="shared" si="6"/>
        <v>4.2470908825112098E-2</v>
      </c>
      <c r="C102" s="9">
        <f t="shared" si="0"/>
        <v>3.7869349980877773</v>
      </c>
      <c r="D102" s="9">
        <f t="shared" si="10"/>
        <v>0</v>
      </c>
      <c r="E102" s="9">
        <f t="shared" si="7"/>
        <v>0.18910643714072548</v>
      </c>
      <c r="F102" s="9" t="e">
        <f t="shared" si="8"/>
        <v>#DIV/0!</v>
      </c>
      <c r="G102" s="9" t="e">
        <f t="shared" si="1"/>
        <v>#DIV/0!</v>
      </c>
      <c r="H102" s="9" t="e">
        <f t="shared" si="2"/>
        <v>#DIV/0!</v>
      </c>
      <c r="I102" s="9" t="e">
        <f t="shared" si="3"/>
        <v>#DIV/0!</v>
      </c>
      <c r="J102" s="9" t="e">
        <f t="shared" si="4"/>
        <v>#DIV/0!</v>
      </c>
      <c r="K102" s="9" t="e">
        <f t="shared" si="9"/>
        <v>#DIV/0!</v>
      </c>
      <c r="L102" s="11"/>
      <c r="M102" s="11"/>
      <c r="N102" s="11"/>
      <c r="O102" s="11"/>
      <c r="P102" s="11"/>
      <c r="Q102" s="11"/>
      <c r="R102" s="11"/>
    </row>
    <row r="103" spans="1:18" x14ac:dyDescent="0.7">
      <c r="A103" s="11">
        <f t="shared" si="5"/>
        <v>0.45000000000000023</v>
      </c>
      <c r="B103" s="9">
        <f t="shared" si="6"/>
        <v>4.3416441010815723E-2</v>
      </c>
      <c r="C103" s="9">
        <f t="shared" si="0"/>
        <v>3.7798198844079542</v>
      </c>
      <c r="D103" s="9">
        <f t="shared" si="10"/>
        <v>0</v>
      </c>
      <c r="E103" s="9">
        <f t="shared" si="7"/>
        <v>0.18892870153127653</v>
      </c>
      <c r="F103" s="9" t="e">
        <f t="shared" si="8"/>
        <v>#DIV/0!</v>
      </c>
      <c r="G103" s="9" t="e">
        <f t="shared" si="1"/>
        <v>#DIV/0!</v>
      </c>
      <c r="H103" s="9" t="e">
        <f t="shared" si="2"/>
        <v>#DIV/0!</v>
      </c>
      <c r="I103" s="9" t="e">
        <f t="shared" si="3"/>
        <v>#DIV/0!</v>
      </c>
      <c r="J103" s="9" t="e">
        <f t="shared" si="4"/>
        <v>#DIV/0!</v>
      </c>
      <c r="K103" s="9" t="e">
        <f t="shared" si="9"/>
        <v>#DIV/0!</v>
      </c>
      <c r="L103" s="11"/>
      <c r="M103" s="11"/>
      <c r="N103" s="11"/>
      <c r="O103" s="11"/>
      <c r="P103" s="11"/>
      <c r="Q103" s="11"/>
      <c r="R103" s="11"/>
    </row>
    <row r="104" spans="1:18" x14ac:dyDescent="0.7">
      <c r="A104" s="11">
        <f t="shared" si="5"/>
        <v>0.46000000000000024</v>
      </c>
      <c r="B104" s="9">
        <f t="shared" si="6"/>
        <v>4.4361084518472108E-2</v>
      </c>
      <c r="C104" s="9">
        <f t="shared" si="0"/>
        <v>3.7727047707281312</v>
      </c>
      <c r="D104" s="9">
        <f t="shared" si="10"/>
        <v>0</v>
      </c>
      <c r="E104" s="9">
        <f t="shared" si="7"/>
        <v>0.1887507985586529</v>
      </c>
      <c r="F104" s="9" t="e">
        <f t="shared" si="8"/>
        <v>#DIV/0!</v>
      </c>
      <c r="G104" s="9" t="e">
        <f t="shared" si="1"/>
        <v>#DIV/0!</v>
      </c>
      <c r="H104" s="9" t="e">
        <f t="shared" si="2"/>
        <v>#DIV/0!</v>
      </c>
      <c r="I104" s="9" t="e">
        <f t="shared" si="3"/>
        <v>#DIV/0!</v>
      </c>
      <c r="J104" s="9" t="e">
        <f t="shared" si="4"/>
        <v>#DIV/0!</v>
      </c>
      <c r="K104" s="9" t="e">
        <f t="shared" si="9"/>
        <v>#DIV/0!</v>
      </c>
      <c r="L104" s="11"/>
      <c r="M104" s="11"/>
      <c r="N104" s="11"/>
      <c r="O104" s="11"/>
      <c r="P104" s="11"/>
      <c r="Q104" s="11"/>
      <c r="R104" s="11"/>
    </row>
    <row r="105" spans="1:18" x14ac:dyDescent="0.7">
      <c r="A105" s="11">
        <f t="shared" si="5"/>
        <v>0.47000000000000025</v>
      </c>
      <c r="B105" s="9">
        <f t="shared" si="6"/>
        <v>4.530483851126537E-2</v>
      </c>
      <c r="C105" s="9">
        <f t="shared" si="0"/>
        <v>3.7655896570483076</v>
      </c>
      <c r="D105" s="9">
        <f t="shared" si="10"/>
        <v>0</v>
      </c>
      <c r="E105" s="9">
        <f t="shared" si="7"/>
        <v>0.18857272774917416</v>
      </c>
      <c r="F105" s="9" t="e">
        <f t="shared" si="8"/>
        <v>#DIV/0!</v>
      </c>
      <c r="G105" s="9" t="e">
        <f t="shared" si="1"/>
        <v>#DIV/0!</v>
      </c>
      <c r="H105" s="9" t="e">
        <f t="shared" si="2"/>
        <v>#DIV/0!</v>
      </c>
      <c r="I105" s="9" t="e">
        <f t="shared" si="3"/>
        <v>#DIV/0!</v>
      </c>
      <c r="J105" s="9" t="e">
        <f t="shared" si="4"/>
        <v>#DIV/0!</v>
      </c>
      <c r="K105" s="9" t="e">
        <f t="shared" si="9"/>
        <v>#DIV/0!</v>
      </c>
      <c r="L105" s="11"/>
      <c r="M105" s="11"/>
      <c r="N105" s="11"/>
      <c r="O105" s="11"/>
      <c r="P105" s="11"/>
      <c r="Q105" s="11"/>
      <c r="R105" s="11"/>
    </row>
    <row r="106" spans="1:18" x14ac:dyDescent="0.7">
      <c r="A106" s="11">
        <f t="shared" si="5"/>
        <v>0.48000000000000026</v>
      </c>
      <c r="B106" s="9">
        <f t="shared" si="6"/>
        <v>4.6247702150011241E-2</v>
      </c>
      <c r="C106" s="9">
        <f t="shared" si="0"/>
        <v>3.7584745433684845</v>
      </c>
      <c r="D106" s="9">
        <f t="shared" si="10"/>
        <v>0</v>
      </c>
      <c r="E106" s="9">
        <f t="shared" si="7"/>
        <v>0.18839448862692126</v>
      </c>
      <c r="F106" s="9" t="e">
        <f t="shared" si="8"/>
        <v>#DIV/0!</v>
      </c>
      <c r="G106" s="9" t="e">
        <f t="shared" si="1"/>
        <v>#DIV/0!</v>
      </c>
      <c r="H106" s="9" t="e">
        <f t="shared" si="2"/>
        <v>#DIV/0!</v>
      </c>
      <c r="I106" s="9" t="e">
        <f t="shared" si="3"/>
        <v>#DIV/0!</v>
      </c>
      <c r="J106" s="9" t="e">
        <f t="shared" si="4"/>
        <v>#DIV/0!</v>
      </c>
      <c r="K106" s="9" t="e">
        <f t="shared" si="9"/>
        <v>#DIV/0!</v>
      </c>
      <c r="L106" s="11"/>
      <c r="M106" s="11"/>
      <c r="N106" s="11"/>
      <c r="O106" s="11"/>
      <c r="P106" s="11"/>
      <c r="Q106" s="11"/>
      <c r="R106" s="11"/>
    </row>
    <row r="107" spans="1:18" x14ac:dyDescent="0.7">
      <c r="A107" s="11">
        <f t="shared" si="5"/>
        <v>0.49000000000000027</v>
      </c>
      <c r="B107" s="9">
        <f t="shared" si="6"/>
        <v>4.7189674593145846E-2</v>
      </c>
      <c r="C107" s="9">
        <f t="shared" si="0"/>
        <v>3.7513594296886614</v>
      </c>
      <c r="D107" s="9">
        <f t="shared" si="10"/>
        <v>0</v>
      </c>
      <c r="E107" s="9">
        <f t="shared" si="7"/>
        <v>0.18821608071372159</v>
      </c>
      <c r="F107" s="9" t="e">
        <f t="shared" si="8"/>
        <v>#DIV/0!</v>
      </c>
      <c r="G107" s="9" t="e">
        <f t="shared" si="1"/>
        <v>#DIV/0!</v>
      </c>
      <c r="H107" s="9" t="e">
        <f t="shared" si="2"/>
        <v>#DIV/0!</v>
      </c>
      <c r="I107" s="9" t="e">
        <f t="shared" si="3"/>
        <v>#DIV/0!</v>
      </c>
      <c r="J107" s="9" t="e">
        <f t="shared" si="4"/>
        <v>#DIV/0!</v>
      </c>
      <c r="K107" s="9" t="e">
        <f t="shared" si="9"/>
        <v>#DIV/0!</v>
      </c>
      <c r="L107" s="11"/>
      <c r="M107" s="11"/>
      <c r="N107" s="11"/>
      <c r="O107" s="11"/>
      <c r="P107" s="11"/>
      <c r="Q107" s="11"/>
      <c r="R107" s="11"/>
    </row>
    <row r="108" spans="1:18" x14ac:dyDescent="0.7">
      <c r="A108" s="11">
        <f t="shared" si="5"/>
        <v>0.50000000000000022</v>
      </c>
      <c r="B108" s="9">
        <f t="shared" si="6"/>
        <v>4.8130754996714452E-2</v>
      </c>
      <c r="C108" s="9">
        <f t="shared" si="0"/>
        <v>3.7442443160088379</v>
      </c>
      <c r="D108" s="9">
        <f t="shared" si="10"/>
        <v>0</v>
      </c>
      <c r="E108" s="9">
        <f t="shared" si="7"/>
        <v>0.1880375035291342</v>
      </c>
      <c r="F108" s="9" t="e">
        <f t="shared" si="8"/>
        <v>#DIV/0!</v>
      </c>
      <c r="G108" s="9" t="e">
        <f t="shared" si="1"/>
        <v>#DIV/0!</v>
      </c>
      <c r="H108" s="9" t="e">
        <f t="shared" si="2"/>
        <v>#DIV/0!</v>
      </c>
      <c r="I108" s="9" t="e">
        <f t="shared" si="3"/>
        <v>#DIV/0!</v>
      </c>
      <c r="J108" s="9" t="e">
        <f t="shared" si="4"/>
        <v>#DIV/0!</v>
      </c>
      <c r="K108" s="9" t="e">
        <f t="shared" si="9"/>
        <v>#DIV/0!</v>
      </c>
      <c r="L108" s="11"/>
      <c r="M108" s="11"/>
      <c r="N108" s="11"/>
      <c r="O108" s="11"/>
      <c r="P108" s="11"/>
      <c r="Q108" s="11"/>
      <c r="R108" s="11"/>
    </row>
    <row r="109" spans="1:18" x14ac:dyDescent="0.7">
      <c r="A109" s="11">
        <f t="shared" si="5"/>
        <v>0.51000000000000023</v>
      </c>
      <c r="B109" s="9">
        <f t="shared" si="6"/>
        <v>4.9070942514360123E-2</v>
      </c>
      <c r="C109" s="9">
        <f t="shared" si="0"/>
        <v>3.7371292023290148</v>
      </c>
      <c r="D109" s="9">
        <f t="shared" si="10"/>
        <v>0</v>
      </c>
      <c r="E109" s="9">
        <f t="shared" ref="E109:E172" si="11">IF(B109&lt;=($C$48*$C$14*10^-6),$C$9*(PI()/4*($C$10)^2)*SQRT(2*$C$14*IF(C109&gt;D109,(C109-D109),0)*10^6),0)</f>
        <v>0.18785875659043461</v>
      </c>
      <c r="F109" s="9" t="e">
        <f t="shared" si="8"/>
        <v>#DIV/0!</v>
      </c>
      <c r="G109" s="9" t="e">
        <f t="shared" si="1"/>
        <v>#DIV/0!</v>
      </c>
      <c r="H109" s="9" t="e">
        <f t="shared" si="2"/>
        <v>#DIV/0!</v>
      </c>
      <c r="I109" s="9" t="e">
        <f t="shared" si="3"/>
        <v>#DIV/0!</v>
      </c>
      <c r="J109" s="9" t="e">
        <f t="shared" si="4"/>
        <v>#DIV/0!</v>
      </c>
      <c r="K109" s="9" t="e">
        <f t="shared" si="9"/>
        <v>#DIV/0!</v>
      </c>
      <c r="L109" s="11"/>
      <c r="M109" s="11"/>
      <c r="N109" s="11"/>
      <c r="O109" s="11"/>
      <c r="P109" s="11"/>
      <c r="Q109" s="11"/>
      <c r="R109" s="11"/>
    </row>
    <row r="110" spans="1:18" x14ac:dyDescent="0.7">
      <c r="A110" s="11">
        <f t="shared" si="5"/>
        <v>0.52000000000000024</v>
      </c>
      <c r="B110" s="9">
        <f t="shared" si="6"/>
        <v>5.0010236297312299E-2</v>
      </c>
      <c r="C110" s="9">
        <f t="shared" si="0"/>
        <v>3.7300140886491917</v>
      </c>
      <c r="D110" s="9">
        <f t="shared" si="10"/>
        <v>0</v>
      </c>
      <c r="E110" s="9">
        <f t="shared" si="11"/>
        <v>0.18767983941259955</v>
      </c>
      <c r="F110" s="9" t="e">
        <f t="shared" si="8"/>
        <v>#DIV/0!</v>
      </c>
      <c r="G110" s="9" t="e">
        <f t="shared" si="1"/>
        <v>#DIV/0!</v>
      </c>
      <c r="H110" s="9" t="e">
        <f t="shared" si="2"/>
        <v>#DIV/0!</v>
      </c>
      <c r="I110" s="9" t="e">
        <f t="shared" si="3"/>
        <v>#DIV/0!</v>
      </c>
      <c r="J110" s="9" t="e">
        <f t="shared" si="4"/>
        <v>#DIV/0!</v>
      </c>
      <c r="K110" s="9" t="e">
        <f t="shared" si="9"/>
        <v>#DIV/0!</v>
      </c>
      <c r="L110" s="11"/>
      <c r="M110" s="11"/>
      <c r="N110" s="11"/>
      <c r="O110" s="11"/>
      <c r="P110" s="11"/>
      <c r="Q110" s="11"/>
      <c r="R110" s="11"/>
    </row>
    <row r="111" spans="1:18" x14ac:dyDescent="0.7">
      <c r="A111" s="11">
        <f t="shared" si="5"/>
        <v>0.53000000000000025</v>
      </c>
      <c r="B111" s="9">
        <f t="shared" si="6"/>
        <v>5.0948635494375297E-2</v>
      </c>
      <c r="C111" s="9">
        <f t="shared" si="0"/>
        <v>3.7228989749693682</v>
      </c>
      <c r="D111" s="9">
        <f t="shared" si="10"/>
        <v>0</v>
      </c>
      <c r="E111" s="9">
        <f t="shared" si="11"/>
        <v>0.18750075150829174</v>
      </c>
      <c r="F111" s="9" t="e">
        <f t="shared" si="8"/>
        <v>#DIV/0!</v>
      </c>
      <c r="G111" s="9" t="e">
        <f t="shared" si="1"/>
        <v>#DIV/0!</v>
      </c>
      <c r="H111" s="9" t="e">
        <f t="shared" si="2"/>
        <v>#DIV/0!</v>
      </c>
      <c r="I111" s="9" t="e">
        <f t="shared" si="3"/>
        <v>#DIV/0!</v>
      </c>
      <c r="J111" s="9" t="e">
        <f t="shared" si="4"/>
        <v>#DIV/0!</v>
      </c>
      <c r="K111" s="9" t="e">
        <f t="shared" si="9"/>
        <v>#DIV/0!</v>
      </c>
      <c r="L111" s="11"/>
      <c r="M111" s="11"/>
      <c r="N111" s="11"/>
      <c r="O111" s="11"/>
      <c r="P111" s="11"/>
      <c r="Q111" s="11"/>
      <c r="R111" s="11"/>
    </row>
    <row r="112" spans="1:18" x14ac:dyDescent="0.7">
      <c r="A112" s="11">
        <f t="shared" si="5"/>
        <v>0.54000000000000026</v>
      </c>
      <c r="B112" s="9">
        <f t="shared" si="6"/>
        <v>5.1886139251916756E-2</v>
      </c>
      <c r="C112" s="9">
        <f t="shared" si="0"/>
        <v>3.7157838612895451</v>
      </c>
      <c r="D112" s="9">
        <f t="shared" si="10"/>
        <v>0</v>
      </c>
      <c r="E112" s="9">
        <f t="shared" si="11"/>
        <v>0.18732149238784418</v>
      </c>
      <c r="F112" s="9" t="e">
        <f t="shared" si="8"/>
        <v>#DIV/0!</v>
      </c>
      <c r="G112" s="9" t="e">
        <f t="shared" si="1"/>
        <v>#DIV/0!</v>
      </c>
      <c r="H112" s="9" t="e">
        <f t="shared" si="2"/>
        <v>#DIV/0!</v>
      </c>
      <c r="I112" s="9" t="e">
        <f t="shared" si="3"/>
        <v>#DIV/0!</v>
      </c>
      <c r="J112" s="9" t="e">
        <f t="shared" si="4"/>
        <v>#DIV/0!</v>
      </c>
      <c r="K112" s="9" t="e">
        <f t="shared" si="9"/>
        <v>#DIV/0!</v>
      </c>
      <c r="L112" s="11"/>
      <c r="M112" s="11"/>
      <c r="N112" s="11"/>
      <c r="O112" s="11"/>
      <c r="P112" s="11"/>
      <c r="Q112" s="11"/>
      <c r="R112" s="11"/>
    </row>
    <row r="113" spans="1:18" x14ac:dyDescent="0.7">
      <c r="A113" s="11">
        <f t="shared" si="5"/>
        <v>0.55000000000000027</v>
      </c>
      <c r="B113" s="9">
        <f t="shared" si="6"/>
        <v>5.2822746713855978E-2</v>
      </c>
      <c r="C113" s="9">
        <f t="shared" si="0"/>
        <v>3.708668747609722</v>
      </c>
      <c r="D113" s="9">
        <f t="shared" si="10"/>
        <v>0</v>
      </c>
      <c r="E113" s="9">
        <f t="shared" si="11"/>
        <v>0.18714206155924476</v>
      </c>
      <c r="F113" s="9" t="e">
        <f t="shared" si="8"/>
        <v>#DIV/0!</v>
      </c>
      <c r="G113" s="9" t="e">
        <f t="shared" si="1"/>
        <v>#DIV/0!</v>
      </c>
      <c r="H113" s="9" t="e">
        <f t="shared" si="2"/>
        <v>#DIV/0!</v>
      </c>
      <c r="I113" s="9" t="e">
        <f t="shared" si="3"/>
        <v>#DIV/0!</v>
      </c>
      <c r="J113" s="9" t="e">
        <f t="shared" si="4"/>
        <v>#DIV/0!</v>
      </c>
      <c r="K113" s="9" t="e">
        <f t="shared" si="9"/>
        <v>#DIV/0!</v>
      </c>
      <c r="L113" s="11"/>
      <c r="M113" s="11"/>
      <c r="N113" s="11"/>
      <c r="O113" s="11"/>
      <c r="P113" s="11"/>
      <c r="Q113" s="11"/>
      <c r="R113" s="11"/>
    </row>
    <row r="114" spans="1:18" x14ac:dyDescent="0.7">
      <c r="A114" s="11">
        <f t="shared" si="5"/>
        <v>0.56000000000000028</v>
      </c>
      <c r="B114" s="9">
        <f t="shared" si="6"/>
        <v>5.3758457021652203E-2</v>
      </c>
      <c r="C114" s="9">
        <f t="shared" si="0"/>
        <v>3.7015536339298989</v>
      </c>
      <c r="D114" s="9">
        <f t="shared" si="10"/>
        <v>0</v>
      </c>
      <c r="E114" s="9">
        <f t="shared" si="11"/>
        <v>0.18696245852812043</v>
      </c>
      <c r="F114" s="9" t="e">
        <f t="shared" si="8"/>
        <v>#DIV/0!</v>
      </c>
      <c r="G114" s="9" t="e">
        <f t="shared" si="1"/>
        <v>#DIV/0!</v>
      </c>
      <c r="H114" s="9" t="e">
        <f t="shared" si="2"/>
        <v>#DIV/0!</v>
      </c>
      <c r="I114" s="9" t="e">
        <f t="shared" si="3"/>
        <v>#DIV/0!</v>
      </c>
      <c r="J114" s="9" t="e">
        <f t="shared" si="4"/>
        <v>#DIV/0!</v>
      </c>
      <c r="K114" s="9" t="e">
        <f t="shared" si="9"/>
        <v>#DIV/0!</v>
      </c>
      <c r="L114" s="11"/>
      <c r="M114" s="11"/>
      <c r="N114" s="11"/>
      <c r="O114" s="11"/>
      <c r="P114" s="11"/>
      <c r="Q114" s="11"/>
      <c r="R114" s="11"/>
    </row>
    <row r="115" spans="1:18" x14ac:dyDescent="0.7">
      <c r="A115" s="11">
        <f t="shared" si="5"/>
        <v>0.57000000000000028</v>
      </c>
      <c r="B115" s="9">
        <f t="shared" si="6"/>
        <v>5.469326931429281E-2</v>
      </c>
      <c r="C115" s="9">
        <f t="shared" si="0"/>
        <v>3.6944385202500754</v>
      </c>
      <c r="D115" s="9">
        <f t="shared" si="10"/>
        <v>0</v>
      </c>
      <c r="E115" s="9">
        <f t="shared" si="11"/>
        <v>0.18678268279772126</v>
      </c>
      <c r="F115" s="9" t="e">
        <f t="shared" si="8"/>
        <v>#DIV/0!</v>
      </c>
      <c r="G115" s="9" t="e">
        <f t="shared" si="1"/>
        <v>#DIV/0!</v>
      </c>
      <c r="H115" s="9" t="e">
        <f t="shared" si="2"/>
        <v>#DIV/0!</v>
      </c>
      <c r="I115" s="9" t="e">
        <f t="shared" si="3"/>
        <v>#DIV/0!</v>
      </c>
      <c r="J115" s="9" t="e">
        <f t="shared" si="4"/>
        <v>#DIV/0!</v>
      </c>
      <c r="K115" s="9" t="e">
        <f t="shared" si="9"/>
        <v>#DIV/0!</v>
      </c>
      <c r="L115" s="11"/>
      <c r="M115" s="11"/>
      <c r="N115" s="11"/>
      <c r="O115" s="11"/>
      <c r="P115" s="11"/>
      <c r="Q115" s="11"/>
      <c r="R115" s="11"/>
    </row>
    <row r="116" spans="1:18" x14ac:dyDescent="0.7">
      <c r="A116" s="11">
        <f t="shared" si="5"/>
        <v>0.58000000000000029</v>
      </c>
      <c r="B116" s="9">
        <f t="shared" si="6"/>
        <v>5.5627182728281419E-2</v>
      </c>
      <c r="C116" s="9">
        <f t="shared" si="0"/>
        <v>3.6873234065702523</v>
      </c>
      <c r="D116" s="9">
        <f t="shared" si="10"/>
        <v>0</v>
      </c>
      <c r="E116" s="9">
        <f t="shared" si="11"/>
        <v>0.18660273386890436</v>
      </c>
      <c r="F116" s="9" t="e">
        <f t="shared" si="8"/>
        <v>#DIV/0!</v>
      </c>
      <c r="G116" s="9" t="e">
        <f t="shared" si="1"/>
        <v>#DIV/0!</v>
      </c>
      <c r="H116" s="9" t="e">
        <f t="shared" si="2"/>
        <v>#DIV/0!</v>
      </c>
      <c r="I116" s="9" t="e">
        <f t="shared" si="3"/>
        <v>#DIV/0!</v>
      </c>
      <c r="J116" s="9" t="e">
        <f t="shared" si="4"/>
        <v>#DIV/0!</v>
      </c>
      <c r="K116" s="9" t="e">
        <f t="shared" si="9"/>
        <v>#DIV/0!</v>
      </c>
      <c r="L116" s="11"/>
      <c r="M116" s="11"/>
      <c r="N116" s="11"/>
      <c r="O116" s="11"/>
      <c r="P116" s="11"/>
      <c r="Q116" s="11"/>
      <c r="R116" s="11"/>
    </row>
    <row r="117" spans="1:18" x14ac:dyDescent="0.7">
      <c r="A117" s="11">
        <f t="shared" si="5"/>
        <v>0.5900000000000003</v>
      </c>
      <c r="B117" s="9">
        <f t="shared" si="6"/>
        <v>5.6560196397625939E-2</v>
      </c>
      <c r="C117" s="9">
        <f t="shared" si="0"/>
        <v>3.6802082928904292</v>
      </c>
      <c r="D117" s="9">
        <f t="shared" si="10"/>
        <v>0</v>
      </c>
      <c r="E117" s="9">
        <f t="shared" si="11"/>
        <v>0.18642261124011797</v>
      </c>
      <c r="F117" s="9" t="e">
        <f t="shared" si="8"/>
        <v>#DIV/0!</v>
      </c>
      <c r="G117" s="9" t="e">
        <f t="shared" si="1"/>
        <v>#DIV/0!</v>
      </c>
      <c r="H117" s="9" t="e">
        <f t="shared" si="2"/>
        <v>#DIV/0!</v>
      </c>
      <c r="I117" s="9" t="e">
        <f t="shared" si="3"/>
        <v>#DIV/0!</v>
      </c>
      <c r="J117" s="9" t="e">
        <f t="shared" si="4"/>
        <v>#DIV/0!</v>
      </c>
      <c r="K117" s="9" t="e">
        <f t="shared" si="9"/>
        <v>#DIV/0!</v>
      </c>
      <c r="L117" s="11"/>
      <c r="M117" s="11"/>
      <c r="N117" s="11"/>
      <c r="O117" s="11"/>
      <c r="P117" s="11"/>
      <c r="Q117" s="11"/>
      <c r="R117" s="11"/>
    </row>
    <row r="118" spans="1:18" x14ac:dyDescent="0.7">
      <c r="A118" s="11">
        <f t="shared" si="5"/>
        <v>0.60000000000000031</v>
      </c>
      <c r="B118" s="9">
        <f t="shared" si="6"/>
        <v>5.749230945382653E-2</v>
      </c>
      <c r="C118" s="9">
        <f t="shared" si="0"/>
        <v>3.6730931792106056</v>
      </c>
      <c r="D118" s="9">
        <f t="shared" si="10"/>
        <v>0</v>
      </c>
      <c r="E118" s="9">
        <f t="shared" si="11"/>
        <v>0.18624231440738476</v>
      </c>
      <c r="F118" s="9" t="e">
        <f t="shared" si="8"/>
        <v>#DIV/0!</v>
      </c>
      <c r="G118" s="9" t="e">
        <f t="shared" si="1"/>
        <v>#DIV/0!</v>
      </c>
      <c r="H118" s="9" t="e">
        <f t="shared" si="2"/>
        <v>#DIV/0!</v>
      </c>
      <c r="I118" s="9" t="e">
        <f t="shared" si="3"/>
        <v>#DIV/0!</v>
      </c>
      <c r="J118" s="9" t="e">
        <f t="shared" si="4"/>
        <v>#DIV/0!</v>
      </c>
      <c r="K118" s="9" t="e">
        <f t="shared" si="9"/>
        <v>#DIV/0!</v>
      </c>
      <c r="L118" s="11"/>
      <c r="M118" s="11"/>
      <c r="N118" s="11"/>
      <c r="O118" s="11"/>
      <c r="P118" s="11"/>
      <c r="Q118" s="11"/>
      <c r="R118" s="11"/>
    </row>
    <row r="119" spans="1:18" x14ac:dyDescent="0.7">
      <c r="A119" s="11">
        <f t="shared" si="5"/>
        <v>0.61000000000000032</v>
      </c>
      <c r="B119" s="9">
        <f t="shared" si="6"/>
        <v>5.8423521025863456E-2</v>
      </c>
      <c r="C119" s="9">
        <f t="shared" si="0"/>
        <v>3.6659780655307825</v>
      </c>
      <c r="D119" s="9">
        <f t="shared" si="10"/>
        <v>0</v>
      </c>
      <c r="E119" s="9">
        <f t="shared" si="11"/>
        <v>0.1860618428642857</v>
      </c>
      <c r="F119" s="9" t="e">
        <f t="shared" si="8"/>
        <v>#DIV/0!</v>
      </c>
      <c r="G119" s="9" t="e">
        <f t="shared" si="1"/>
        <v>#DIV/0!</v>
      </c>
      <c r="H119" s="9" t="e">
        <f t="shared" si="2"/>
        <v>#DIV/0!</v>
      </c>
      <c r="I119" s="9" t="e">
        <f t="shared" si="3"/>
        <v>#DIV/0!</v>
      </c>
      <c r="J119" s="9" t="e">
        <f t="shared" si="4"/>
        <v>#DIV/0!</v>
      </c>
      <c r="K119" s="9" t="e">
        <f t="shared" si="9"/>
        <v>#DIV/0!</v>
      </c>
      <c r="L119" s="11"/>
      <c r="M119" s="11"/>
      <c r="N119" s="11"/>
      <c r="O119" s="11"/>
      <c r="P119" s="11"/>
      <c r="Q119" s="11"/>
      <c r="R119" s="11"/>
    </row>
    <row r="120" spans="1:18" x14ac:dyDescent="0.7">
      <c r="A120" s="11">
        <f t="shared" si="5"/>
        <v>0.62000000000000033</v>
      </c>
      <c r="B120" s="9">
        <f t="shared" si="6"/>
        <v>5.9353830240184882E-2</v>
      </c>
      <c r="C120" s="9">
        <f t="shared" si="0"/>
        <v>3.6588629518509594</v>
      </c>
      <c r="D120" s="9">
        <f t="shared" si="10"/>
        <v>0</v>
      </c>
      <c r="E120" s="9">
        <f t="shared" si="11"/>
        <v>0.18588119610194342</v>
      </c>
      <c r="F120" s="9" t="e">
        <f t="shared" si="8"/>
        <v>#DIV/0!</v>
      </c>
      <c r="G120" s="9" t="e">
        <f t="shared" si="1"/>
        <v>#DIV/0!</v>
      </c>
      <c r="H120" s="9" t="e">
        <f t="shared" si="2"/>
        <v>#DIV/0!</v>
      </c>
      <c r="I120" s="9" t="e">
        <f t="shared" si="3"/>
        <v>#DIV/0!</v>
      </c>
      <c r="J120" s="9" t="e">
        <f t="shared" si="4"/>
        <v>#DIV/0!</v>
      </c>
      <c r="K120" s="9" t="e">
        <f t="shared" si="9"/>
        <v>#DIV/0!</v>
      </c>
      <c r="L120" s="11"/>
      <c r="M120" s="11"/>
      <c r="N120" s="11"/>
      <c r="O120" s="11"/>
      <c r="P120" s="11"/>
      <c r="Q120" s="11"/>
      <c r="R120" s="11"/>
    </row>
    <row r="121" spans="1:18" x14ac:dyDescent="0.7">
      <c r="A121" s="11">
        <f t="shared" si="5"/>
        <v>0.63000000000000034</v>
      </c>
      <c r="B121" s="9">
        <f t="shared" si="6"/>
        <v>6.0283236220694598E-2</v>
      </c>
      <c r="C121" s="9">
        <f t="shared" si="0"/>
        <v>3.6517478381711359</v>
      </c>
      <c r="D121" s="9">
        <f t="shared" si="10"/>
        <v>0</v>
      </c>
      <c r="E121" s="9">
        <f t="shared" si="11"/>
        <v>0.18570037360900529</v>
      </c>
      <c r="F121" s="9" t="e">
        <f t="shared" si="8"/>
        <v>#DIV/0!</v>
      </c>
      <c r="G121" s="9" t="e">
        <f t="shared" si="1"/>
        <v>#DIV/0!</v>
      </c>
      <c r="H121" s="9" t="e">
        <f t="shared" si="2"/>
        <v>#DIV/0!</v>
      </c>
      <c r="I121" s="9" t="e">
        <f t="shared" si="3"/>
        <v>#DIV/0!</v>
      </c>
      <c r="J121" s="9" t="e">
        <f t="shared" si="4"/>
        <v>#DIV/0!</v>
      </c>
      <c r="K121" s="9" t="e">
        <f t="shared" si="9"/>
        <v>#DIV/0!</v>
      </c>
      <c r="L121" s="11"/>
      <c r="M121" s="11"/>
      <c r="N121" s="11"/>
      <c r="O121" s="11"/>
      <c r="P121" s="11"/>
      <c r="Q121" s="11"/>
      <c r="R121" s="11"/>
    </row>
    <row r="122" spans="1:18" x14ac:dyDescent="0.7">
      <c r="A122" s="11">
        <f t="shared" si="5"/>
        <v>0.64000000000000035</v>
      </c>
      <c r="B122" s="9">
        <f t="shared" si="6"/>
        <v>6.1211738088739628E-2</v>
      </c>
      <c r="C122" s="9">
        <f t="shared" si="0"/>
        <v>3.6446327244913128</v>
      </c>
      <c r="D122" s="9">
        <f t="shared" si="10"/>
        <v>0</v>
      </c>
      <c r="E122" s="9">
        <f t="shared" si="11"/>
        <v>0.18551937487162667</v>
      </c>
      <c r="F122" s="9" t="e">
        <f t="shared" si="8"/>
        <v>#DIV/0!</v>
      </c>
      <c r="G122" s="9" t="e">
        <f t="shared" si="1"/>
        <v>#DIV/0!</v>
      </c>
      <c r="H122" s="9" t="e">
        <f t="shared" si="2"/>
        <v>#DIV/0!</v>
      </c>
      <c r="I122" s="9" t="e">
        <f t="shared" si="3"/>
        <v>#DIV/0!</v>
      </c>
      <c r="J122" s="9" t="e">
        <f t="shared" si="4"/>
        <v>#DIV/0!</v>
      </c>
      <c r="K122" s="9" t="e">
        <f t="shared" si="9"/>
        <v>#DIV/0!</v>
      </c>
      <c r="L122" s="11"/>
      <c r="M122" s="11"/>
      <c r="N122" s="11"/>
      <c r="O122" s="11"/>
      <c r="P122" s="11"/>
      <c r="Q122" s="11"/>
      <c r="R122" s="11"/>
    </row>
    <row r="123" spans="1:18" x14ac:dyDescent="0.7">
      <c r="A123" s="11">
        <f t="shared" si="5"/>
        <v>0.65000000000000036</v>
      </c>
      <c r="B123" s="9">
        <f t="shared" si="6"/>
        <v>6.2139334963097766E-2</v>
      </c>
      <c r="C123" s="9">
        <f t="shared" ref="C123:C186" si="12">($C$19-$C$12)*A123/$C$25+$C$12</f>
        <v>3.6375176108114897</v>
      </c>
      <c r="D123" s="9">
        <f t="shared" si="10"/>
        <v>0</v>
      </c>
      <c r="E123" s="9">
        <f t="shared" si="11"/>
        <v>0.18533819937345389</v>
      </c>
      <c r="F123" s="9" t="e">
        <f t="shared" si="8"/>
        <v>#DIV/0!</v>
      </c>
      <c r="G123" s="9" t="e">
        <f t="shared" ref="G123:G186" si="13">SQRT(4*F123/($C$49*PI()*$C$30*$C$34)+($C$26)^2)*1000</f>
        <v>#DIV/0!</v>
      </c>
      <c r="H123" s="9" t="e">
        <f t="shared" ref="H123:H186" si="14">4*E123/($C$49*PI()*(G123*0.001)^2)</f>
        <v>#DIV/0!</v>
      </c>
      <c r="I123" s="9" t="e">
        <f t="shared" ref="I123:I186" si="15">$C$31*(H123)^$C$32*1000</f>
        <v>#DIV/0!</v>
      </c>
      <c r="J123" s="9" t="e">
        <f t="shared" ref="J123:J186" si="16">($C$34)*PI()*(G123*10^-3)*$C$30*(I123*10^-3)*$C$49</f>
        <v>#DIV/0!</v>
      </c>
      <c r="K123" s="9" t="e">
        <f t="shared" si="9"/>
        <v>#DIV/0!</v>
      </c>
      <c r="L123" s="11"/>
      <c r="M123" s="11"/>
      <c r="N123" s="11"/>
      <c r="O123" s="11"/>
      <c r="P123" s="11"/>
      <c r="Q123" s="11"/>
      <c r="R123" s="11"/>
    </row>
    <row r="124" spans="1:18" x14ac:dyDescent="0.7">
      <c r="A124" s="11">
        <f t="shared" ref="A124:A187" si="17">A123+0.01</f>
        <v>0.66000000000000036</v>
      </c>
      <c r="B124" s="9">
        <f t="shared" ref="B124:B187" si="18">B123+(E123+0)*(A124-A123)/2</f>
        <v>6.3066025959965036E-2</v>
      </c>
      <c r="C124" s="9">
        <f t="shared" si="12"/>
        <v>3.6304024971316666</v>
      </c>
      <c r="D124" s="9">
        <f t="shared" si="10"/>
        <v>0</v>
      </c>
      <c r="E124" s="9">
        <f t="shared" si="11"/>
        <v>0.18515684659560702</v>
      </c>
      <c r="F124" s="9" t="e">
        <f t="shared" ref="F124:F187" si="19">F123+(J123+0)*(A124-A123)/2</f>
        <v>#DIV/0!</v>
      </c>
      <c r="G124" s="9" t="e">
        <f t="shared" si="13"/>
        <v>#DIV/0!</v>
      </c>
      <c r="H124" s="9" t="e">
        <f t="shared" si="14"/>
        <v>#DIV/0!</v>
      </c>
      <c r="I124" s="9" t="e">
        <f t="shared" si="15"/>
        <v>#DIV/0!</v>
      </c>
      <c r="J124" s="9" t="e">
        <f t="shared" si="16"/>
        <v>#DIV/0!</v>
      </c>
      <c r="K124" s="9" t="e">
        <f t="shared" ref="K124:K187" si="20">E124/J124</f>
        <v>#DIV/0!</v>
      </c>
      <c r="L124" s="11"/>
      <c r="M124" s="11"/>
      <c r="N124" s="11"/>
      <c r="O124" s="11"/>
      <c r="P124" s="11"/>
      <c r="Q124" s="11"/>
      <c r="R124" s="11"/>
    </row>
    <row r="125" spans="1:18" x14ac:dyDescent="0.7">
      <c r="A125" s="11">
        <f t="shared" si="17"/>
        <v>0.67000000000000037</v>
      </c>
      <c r="B125" s="9">
        <f t="shared" si="18"/>
        <v>6.3991810192943074E-2</v>
      </c>
      <c r="C125" s="9">
        <f t="shared" si="12"/>
        <v>3.6232873834518431</v>
      </c>
      <c r="D125" s="9">
        <f t="shared" ref="D125:D188" si="21">-($D$58-$C$20)*A125*100/300+$D$58</f>
        <v>0</v>
      </c>
      <c r="E125" s="9">
        <f t="shared" si="11"/>
        <v>0.18497531601666242</v>
      </c>
      <c r="F125" s="9" t="e">
        <f t="shared" si="19"/>
        <v>#DIV/0!</v>
      </c>
      <c r="G125" s="9" t="e">
        <f t="shared" si="13"/>
        <v>#DIV/0!</v>
      </c>
      <c r="H125" s="9" t="e">
        <f t="shared" si="14"/>
        <v>#DIV/0!</v>
      </c>
      <c r="I125" s="9" t="e">
        <f t="shared" si="15"/>
        <v>#DIV/0!</v>
      </c>
      <c r="J125" s="9" t="e">
        <f t="shared" si="16"/>
        <v>#DIV/0!</v>
      </c>
      <c r="K125" s="9" t="e">
        <f t="shared" si="20"/>
        <v>#DIV/0!</v>
      </c>
      <c r="L125" s="11"/>
      <c r="M125" s="11"/>
      <c r="N125" s="11"/>
      <c r="O125" s="11"/>
      <c r="P125" s="11"/>
      <c r="Q125" s="11"/>
      <c r="R125" s="11"/>
    </row>
    <row r="126" spans="1:18" x14ac:dyDescent="0.7">
      <c r="A126" s="11">
        <f t="shared" si="17"/>
        <v>0.68000000000000038</v>
      </c>
      <c r="B126" s="9">
        <f t="shared" si="18"/>
        <v>6.4916686773026394E-2</v>
      </c>
      <c r="C126" s="9">
        <f t="shared" si="12"/>
        <v>3.61617226977202</v>
      </c>
      <c r="D126" s="9">
        <f t="shared" si="21"/>
        <v>0</v>
      </c>
      <c r="E126" s="9">
        <f t="shared" si="11"/>
        <v>0.18479360711263562</v>
      </c>
      <c r="F126" s="9" t="e">
        <f t="shared" si="19"/>
        <v>#DIV/0!</v>
      </c>
      <c r="G126" s="9" t="e">
        <f t="shared" si="13"/>
        <v>#DIV/0!</v>
      </c>
      <c r="H126" s="9" t="e">
        <f t="shared" si="14"/>
        <v>#DIV/0!</v>
      </c>
      <c r="I126" s="9" t="e">
        <f t="shared" si="15"/>
        <v>#DIV/0!</v>
      </c>
      <c r="J126" s="9" t="e">
        <f t="shared" si="16"/>
        <v>#DIV/0!</v>
      </c>
      <c r="K126" s="9" t="e">
        <f t="shared" si="20"/>
        <v>#DIV/0!</v>
      </c>
      <c r="L126" s="11"/>
      <c r="M126" s="11"/>
      <c r="N126" s="11"/>
      <c r="O126" s="11"/>
      <c r="P126" s="11"/>
      <c r="Q126" s="11"/>
      <c r="R126" s="11"/>
    </row>
    <row r="127" spans="1:18" x14ac:dyDescent="0.7">
      <c r="A127" s="11">
        <f t="shared" si="17"/>
        <v>0.69000000000000039</v>
      </c>
      <c r="B127" s="9">
        <f t="shared" si="18"/>
        <v>6.5840654808589569E-2</v>
      </c>
      <c r="C127" s="9">
        <f t="shared" si="12"/>
        <v>3.6090571560921965</v>
      </c>
      <c r="D127" s="9">
        <f t="shared" si="21"/>
        <v>0</v>
      </c>
      <c r="E127" s="9">
        <f t="shared" si="11"/>
        <v>0.18461171935696322</v>
      </c>
      <c r="F127" s="9" t="e">
        <f t="shared" si="19"/>
        <v>#DIV/0!</v>
      </c>
      <c r="G127" s="9" t="e">
        <f t="shared" si="13"/>
        <v>#DIV/0!</v>
      </c>
      <c r="H127" s="9" t="e">
        <f t="shared" si="14"/>
        <v>#DIV/0!</v>
      </c>
      <c r="I127" s="9" t="e">
        <f t="shared" si="15"/>
        <v>#DIV/0!</v>
      </c>
      <c r="J127" s="9" t="e">
        <f t="shared" si="16"/>
        <v>#DIV/0!</v>
      </c>
      <c r="K127" s="9" t="e">
        <f t="shared" si="20"/>
        <v>#DIV/0!</v>
      </c>
      <c r="L127" s="11"/>
      <c r="M127" s="11"/>
      <c r="N127" s="11"/>
      <c r="O127" s="11"/>
      <c r="P127" s="11"/>
      <c r="Q127" s="11"/>
      <c r="R127" s="11"/>
    </row>
    <row r="128" spans="1:18" x14ac:dyDescent="0.7">
      <c r="A128" s="11">
        <f t="shared" si="17"/>
        <v>0.7000000000000004</v>
      </c>
      <c r="B128" s="9">
        <f t="shared" si="18"/>
        <v>6.6763713405374389E-2</v>
      </c>
      <c r="C128" s="9">
        <f t="shared" si="12"/>
        <v>3.6019420424123734</v>
      </c>
      <c r="D128" s="9">
        <f t="shared" si="21"/>
        <v>0</v>
      </c>
      <c r="E128" s="9">
        <f t="shared" si="11"/>
        <v>0.18442965222048521</v>
      </c>
      <c r="F128" s="9" t="e">
        <f t="shared" si="19"/>
        <v>#DIV/0!</v>
      </c>
      <c r="G128" s="9" t="e">
        <f t="shared" si="13"/>
        <v>#DIV/0!</v>
      </c>
      <c r="H128" s="9" t="e">
        <f t="shared" si="14"/>
        <v>#DIV/0!</v>
      </c>
      <c r="I128" s="9" t="e">
        <f t="shared" si="15"/>
        <v>#DIV/0!</v>
      </c>
      <c r="J128" s="9" t="e">
        <f t="shared" si="16"/>
        <v>#DIV/0!</v>
      </c>
      <c r="K128" s="9" t="e">
        <f t="shared" si="20"/>
        <v>#DIV/0!</v>
      </c>
      <c r="L128" s="11"/>
      <c r="M128" s="11"/>
      <c r="N128" s="11"/>
      <c r="O128" s="11"/>
      <c r="P128" s="11"/>
      <c r="Q128" s="11"/>
      <c r="R128" s="11"/>
    </row>
    <row r="129" spans="1:18" x14ac:dyDescent="0.7">
      <c r="A129" s="11">
        <f t="shared" si="17"/>
        <v>0.71000000000000041</v>
      </c>
      <c r="B129" s="9">
        <f t="shared" si="18"/>
        <v>6.7685861666476818E-2</v>
      </c>
      <c r="C129" s="9">
        <f t="shared" si="12"/>
        <v>3.5948269287325503</v>
      </c>
      <c r="D129" s="9">
        <f t="shared" si="21"/>
        <v>0</v>
      </c>
      <c r="E129" s="9">
        <f t="shared" si="11"/>
        <v>0.1842474051714274</v>
      </c>
      <c r="F129" s="9" t="e">
        <f t="shared" si="19"/>
        <v>#DIV/0!</v>
      </c>
      <c r="G129" s="9" t="e">
        <f t="shared" si="13"/>
        <v>#DIV/0!</v>
      </c>
      <c r="H129" s="9" t="e">
        <f t="shared" si="14"/>
        <v>#DIV/0!</v>
      </c>
      <c r="I129" s="9" t="e">
        <f t="shared" si="15"/>
        <v>#DIV/0!</v>
      </c>
      <c r="J129" s="9" t="e">
        <f t="shared" si="16"/>
        <v>#DIV/0!</v>
      </c>
      <c r="K129" s="9" t="e">
        <f t="shared" si="20"/>
        <v>#DIV/0!</v>
      </c>
      <c r="L129" s="11"/>
      <c r="M129" s="11"/>
      <c r="N129" s="11"/>
      <c r="O129" s="11"/>
      <c r="P129" s="11"/>
      <c r="Q129" s="11"/>
      <c r="R129" s="11"/>
    </row>
    <row r="130" spans="1:18" x14ac:dyDescent="0.7">
      <c r="A130" s="11">
        <f t="shared" si="17"/>
        <v>0.72000000000000042</v>
      </c>
      <c r="B130" s="9">
        <f t="shared" si="18"/>
        <v>6.8607098692333959E-2</v>
      </c>
      <c r="C130" s="9">
        <f t="shared" si="12"/>
        <v>3.5877118150527272</v>
      </c>
      <c r="D130" s="9">
        <f t="shared" si="21"/>
        <v>0</v>
      </c>
      <c r="E130" s="9">
        <f t="shared" si="11"/>
        <v>0.18406497767538274</v>
      </c>
      <c r="F130" s="9" t="e">
        <f t="shared" si="19"/>
        <v>#DIV/0!</v>
      </c>
      <c r="G130" s="9" t="e">
        <f t="shared" si="13"/>
        <v>#DIV/0!</v>
      </c>
      <c r="H130" s="9" t="e">
        <f t="shared" si="14"/>
        <v>#DIV/0!</v>
      </c>
      <c r="I130" s="9" t="e">
        <f t="shared" si="15"/>
        <v>#DIV/0!</v>
      </c>
      <c r="J130" s="9" t="e">
        <f t="shared" si="16"/>
        <v>#DIV/0!</v>
      </c>
      <c r="K130" s="9" t="e">
        <f t="shared" si="20"/>
        <v>#DIV/0!</v>
      </c>
      <c r="L130" s="11"/>
      <c r="M130" s="11"/>
      <c r="N130" s="11"/>
      <c r="O130" s="11"/>
      <c r="P130" s="11"/>
      <c r="Q130" s="11"/>
      <c r="R130" s="11"/>
    </row>
    <row r="131" spans="1:18" x14ac:dyDescent="0.7">
      <c r="A131" s="11">
        <f t="shared" si="17"/>
        <v>0.73000000000000043</v>
      </c>
      <c r="B131" s="9">
        <f t="shared" si="18"/>
        <v>6.9527423580710873E-2</v>
      </c>
      <c r="C131" s="9">
        <f t="shared" si="12"/>
        <v>3.5805967013729036</v>
      </c>
      <c r="D131" s="9">
        <f t="shared" si="21"/>
        <v>0</v>
      </c>
      <c r="E131" s="9">
        <f t="shared" si="11"/>
        <v>0.18388236919529324</v>
      </c>
      <c r="F131" s="9" t="e">
        <f t="shared" si="19"/>
        <v>#DIV/0!</v>
      </c>
      <c r="G131" s="9" t="e">
        <f t="shared" si="13"/>
        <v>#DIV/0!</v>
      </c>
      <c r="H131" s="9" t="e">
        <f t="shared" si="14"/>
        <v>#DIV/0!</v>
      </c>
      <c r="I131" s="9" t="e">
        <f t="shared" si="15"/>
        <v>#DIV/0!</v>
      </c>
      <c r="J131" s="9" t="e">
        <f t="shared" si="16"/>
        <v>#DIV/0!</v>
      </c>
      <c r="K131" s="9" t="e">
        <f t="shared" si="20"/>
        <v>#DIV/0!</v>
      </c>
      <c r="L131" s="11"/>
      <c r="M131" s="11"/>
      <c r="N131" s="11"/>
      <c r="O131" s="11"/>
      <c r="P131" s="11"/>
      <c r="Q131" s="11"/>
      <c r="R131" s="11"/>
    </row>
    <row r="132" spans="1:18" x14ac:dyDescent="0.7">
      <c r="A132" s="11">
        <f t="shared" si="17"/>
        <v>0.74000000000000044</v>
      </c>
      <c r="B132" s="9">
        <f t="shared" si="18"/>
        <v>7.0446835426687338E-2</v>
      </c>
      <c r="C132" s="9">
        <f t="shared" si="12"/>
        <v>3.5734815876930806</v>
      </c>
      <c r="D132" s="9">
        <f t="shared" si="21"/>
        <v>0</v>
      </c>
      <c r="E132" s="9">
        <f t="shared" si="11"/>
        <v>0.18369957919143182</v>
      </c>
      <c r="F132" s="9" t="e">
        <f t="shared" si="19"/>
        <v>#DIV/0!</v>
      </c>
      <c r="G132" s="9" t="e">
        <f t="shared" si="13"/>
        <v>#DIV/0!</v>
      </c>
      <c r="H132" s="9" t="e">
        <f t="shared" si="14"/>
        <v>#DIV/0!</v>
      </c>
      <c r="I132" s="9" t="e">
        <f t="shared" si="15"/>
        <v>#DIV/0!</v>
      </c>
      <c r="J132" s="9" t="e">
        <f t="shared" si="16"/>
        <v>#DIV/0!</v>
      </c>
      <c r="K132" s="9" t="e">
        <f t="shared" si="20"/>
        <v>#DIV/0!</v>
      </c>
      <c r="L132" s="11"/>
      <c r="M132" s="11"/>
      <c r="N132" s="11"/>
      <c r="O132" s="11"/>
      <c r="P132" s="11"/>
      <c r="Q132" s="11"/>
      <c r="R132" s="11"/>
    </row>
    <row r="133" spans="1:18" x14ac:dyDescent="0.7">
      <c r="A133" s="11">
        <f t="shared" si="17"/>
        <v>0.75000000000000044</v>
      </c>
      <c r="B133" s="9">
        <f t="shared" si="18"/>
        <v>7.1365333322644497E-2</v>
      </c>
      <c r="C133" s="9">
        <f t="shared" si="12"/>
        <v>3.5663664740132575</v>
      </c>
      <c r="D133" s="9">
        <f t="shared" si="21"/>
        <v>0</v>
      </c>
      <c r="E133" s="9">
        <f t="shared" si="11"/>
        <v>0.18351660712138324</v>
      </c>
      <c r="F133" s="9" t="e">
        <f t="shared" si="19"/>
        <v>#DIV/0!</v>
      </c>
      <c r="G133" s="9" t="e">
        <f t="shared" si="13"/>
        <v>#DIV/0!</v>
      </c>
      <c r="H133" s="9" t="e">
        <f t="shared" si="14"/>
        <v>#DIV/0!</v>
      </c>
      <c r="I133" s="9" t="e">
        <f t="shared" si="15"/>
        <v>#DIV/0!</v>
      </c>
      <c r="J133" s="9" t="e">
        <f t="shared" si="16"/>
        <v>#DIV/0!</v>
      </c>
      <c r="K133" s="9" t="e">
        <f t="shared" si="20"/>
        <v>#DIV/0!</v>
      </c>
      <c r="L133" s="11"/>
      <c r="M133" s="11"/>
      <c r="N133" s="11"/>
      <c r="O133" s="11"/>
      <c r="P133" s="11"/>
      <c r="Q133" s="11"/>
      <c r="R133" s="11"/>
    </row>
    <row r="134" spans="1:18" x14ac:dyDescent="0.7">
      <c r="A134" s="11">
        <f t="shared" si="17"/>
        <v>0.76000000000000045</v>
      </c>
      <c r="B134" s="9">
        <f t="shared" si="18"/>
        <v>7.2282916358251417E-2</v>
      </c>
      <c r="C134" s="9">
        <f t="shared" si="12"/>
        <v>3.5592513603334339</v>
      </c>
      <c r="D134" s="9">
        <f t="shared" si="21"/>
        <v>0</v>
      </c>
      <c r="E134" s="9">
        <f t="shared" si="11"/>
        <v>0.18333345244002561</v>
      </c>
      <c r="F134" s="9" t="e">
        <f t="shared" si="19"/>
        <v>#DIV/0!</v>
      </c>
      <c r="G134" s="9" t="e">
        <f t="shared" si="13"/>
        <v>#DIV/0!</v>
      </c>
      <c r="H134" s="9" t="e">
        <f t="shared" si="14"/>
        <v>#DIV/0!</v>
      </c>
      <c r="I134" s="9" t="e">
        <f t="shared" si="15"/>
        <v>#DIV/0!</v>
      </c>
      <c r="J134" s="9" t="e">
        <f t="shared" si="16"/>
        <v>#DIV/0!</v>
      </c>
      <c r="K134" s="9" t="e">
        <f t="shared" si="20"/>
        <v>#DIV/0!</v>
      </c>
      <c r="L134" s="11"/>
      <c r="M134" s="11"/>
      <c r="N134" s="11"/>
      <c r="O134" s="11"/>
      <c r="P134" s="11"/>
      <c r="Q134" s="11"/>
      <c r="R134" s="11"/>
    </row>
    <row r="135" spans="1:18" x14ac:dyDescent="0.7">
      <c r="A135" s="11">
        <f t="shared" si="17"/>
        <v>0.77000000000000046</v>
      </c>
      <c r="B135" s="9">
        <f t="shared" si="18"/>
        <v>7.319958362045155E-2</v>
      </c>
      <c r="C135" s="9">
        <f t="shared" si="12"/>
        <v>3.5521362466536108</v>
      </c>
      <c r="D135" s="9">
        <f t="shared" si="21"/>
        <v>0</v>
      </c>
      <c r="E135" s="9">
        <f t="shared" si="11"/>
        <v>0.1831501145995113</v>
      </c>
      <c r="F135" s="9" t="e">
        <f t="shared" si="19"/>
        <v>#DIV/0!</v>
      </c>
      <c r="G135" s="9" t="e">
        <f t="shared" si="13"/>
        <v>#DIV/0!</v>
      </c>
      <c r="H135" s="9" t="e">
        <f t="shared" si="14"/>
        <v>#DIV/0!</v>
      </c>
      <c r="I135" s="9" t="e">
        <f t="shared" si="15"/>
        <v>#DIV/0!</v>
      </c>
      <c r="J135" s="9" t="e">
        <f t="shared" si="16"/>
        <v>#DIV/0!</v>
      </c>
      <c r="K135" s="9" t="e">
        <f t="shared" si="20"/>
        <v>#DIV/0!</v>
      </c>
      <c r="L135" s="11"/>
      <c r="M135" s="11"/>
      <c r="N135" s="11"/>
      <c r="O135" s="11"/>
      <c r="P135" s="11"/>
      <c r="Q135" s="11"/>
      <c r="R135" s="11"/>
    </row>
    <row r="136" spans="1:18" x14ac:dyDescent="0.7">
      <c r="A136" s="11">
        <f t="shared" si="17"/>
        <v>0.78000000000000047</v>
      </c>
      <c r="B136" s="9">
        <f t="shared" si="18"/>
        <v>7.4115334193449109E-2</v>
      </c>
      <c r="C136" s="9">
        <f t="shared" si="12"/>
        <v>3.5450211329737877</v>
      </c>
      <c r="D136" s="9">
        <f t="shared" si="21"/>
        <v>0</v>
      </c>
      <c r="E136" s="9">
        <f t="shared" si="11"/>
        <v>0.18296659304924803</v>
      </c>
      <c r="F136" s="9" t="e">
        <f t="shared" si="19"/>
        <v>#DIV/0!</v>
      </c>
      <c r="G136" s="9" t="e">
        <f t="shared" si="13"/>
        <v>#DIV/0!</v>
      </c>
      <c r="H136" s="9" t="e">
        <f t="shared" si="14"/>
        <v>#DIV/0!</v>
      </c>
      <c r="I136" s="9" t="e">
        <f t="shared" si="15"/>
        <v>#DIV/0!</v>
      </c>
      <c r="J136" s="9" t="e">
        <f t="shared" si="16"/>
        <v>#DIV/0!</v>
      </c>
      <c r="K136" s="9" t="e">
        <f t="shared" si="20"/>
        <v>#DIV/0!</v>
      </c>
      <c r="L136" s="11"/>
      <c r="M136" s="11"/>
      <c r="N136" s="11"/>
      <c r="O136" s="11"/>
      <c r="P136" s="11"/>
      <c r="Q136" s="11"/>
      <c r="R136" s="11"/>
    </row>
    <row r="137" spans="1:18" x14ac:dyDescent="0.7">
      <c r="A137" s="11">
        <f t="shared" si="17"/>
        <v>0.79000000000000048</v>
      </c>
      <c r="B137" s="9">
        <f t="shared" si="18"/>
        <v>7.5030167158695343E-2</v>
      </c>
      <c r="C137" s="9">
        <f t="shared" si="12"/>
        <v>3.5379060192939642</v>
      </c>
      <c r="D137" s="9">
        <f t="shared" si="21"/>
        <v>0</v>
      </c>
      <c r="E137" s="9">
        <f t="shared" si="11"/>
        <v>0.18278288723587921</v>
      </c>
      <c r="F137" s="9" t="e">
        <f t="shared" si="19"/>
        <v>#DIV/0!</v>
      </c>
      <c r="G137" s="9" t="e">
        <f t="shared" si="13"/>
        <v>#DIV/0!</v>
      </c>
      <c r="H137" s="9" t="e">
        <f t="shared" si="14"/>
        <v>#DIV/0!</v>
      </c>
      <c r="I137" s="9" t="e">
        <f t="shared" si="15"/>
        <v>#DIV/0!</v>
      </c>
      <c r="J137" s="9" t="e">
        <f t="shared" si="16"/>
        <v>#DIV/0!</v>
      </c>
      <c r="K137" s="9" t="e">
        <f t="shared" si="20"/>
        <v>#DIV/0!</v>
      </c>
      <c r="L137" s="11"/>
      <c r="M137" s="11"/>
      <c r="N137" s="11"/>
      <c r="O137" s="11"/>
      <c r="P137" s="11"/>
      <c r="Q137" s="11"/>
      <c r="R137" s="11"/>
    </row>
    <row r="138" spans="1:18" x14ac:dyDescent="0.7">
      <c r="A138" s="11">
        <f t="shared" si="17"/>
        <v>0.80000000000000049</v>
      </c>
      <c r="B138" s="9">
        <f t="shared" si="18"/>
        <v>7.5944081594874743E-2</v>
      </c>
      <c r="C138" s="9">
        <f t="shared" si="12"/>
        <v>3.5307909056141411</v>
      </c>
      <c r="D138" s="9">
        <f t="shared" si="21"/>
        <v>0</v>
      </c>
      <c r="E138" s="9">
        <f t="shared" si="11"/>
        <v>0.18259899660326481</v>
      </c>
      <c r="F138" s="9" t="e">
        <f t="shared" si="19"/>
        <v>#DIV/0!</v>
      </c>
      <c r="G138" s="9" t="e">
        <f t="shared" si="13"/>
        <v>#DIV/0!</v>
      </c>
      <c r="H138" s="9" t="e">
        <f t="shared" si="14"/>
        <v>#DIV/0!</v>
      </c>
      <c r="I138" s="9" t="e">
        <f t="shared" si="15"/>
        <v>#DIV/0!</v>
      </c>
      <c r="J138" s="9" t="e">
        <f t="shared" si="16"/>
        <v>#DIV/0!</v>
      </c>
      <c r="K138" s="9" t="e">
        <f t="shared" si="20"/>
        <v>#DIV/0!</v>
      </c>
      <c r="L138" s="11"/>
      <c r="M138" s="11"/>
      <c r="N138" s="11"/>
      <c r="O138" s="11"/>
      <c r="P138" s="11"/>
      <c r="Q138" s="11"/>
      <c r="R138" s="11"/>
    </row>
    <row r="139" spans="1:18" x14ac:dyDescent="0.7">
      <c r="A139" s="11">
        <f t="shared" si="17"/>
        <v>0.8100000000000005</v>
      </c>
      <c r="B139" s="9">
        <f t="shared" si="18"/>
        <v>7.6857076577891065E-2</v>
      </c>
      <c r="C139" s="9">
        <f t="shared" si="12"/>
        <v>3.523675791934318</v>
      </c>
      <c r="D139" s="9">
        <f t="shared" si="21"/>
        <v>0</v>
      </c>
      <c r="E139" s="9">
        <f t="shared" si="11"/>
        <v>0.18241492059246173</v>
      </c>
      <c r="F139" s="9" t="e">
        <f t="shared" si="19"/>
        <v>#DIV/0!</v>
      </c>
      <c r="G139" s="9" t="e">
        <f t="shared" si="13"/>
        <v>#DIV/0!</v>
      </c>
      <c r="H139" s="9" t="e">
        <f t="shared" si="14"/>
        <v>#DIV/0!</v>
      </c>
      <c r="I139" s="9" t="e">
        <f t="shared" si="15"/>
        <v>#DIV/0!</v>
      </c>
      <c r="J139" s="9" t="e">
        <f t="shared" si="16"/>
        <v>#DIV/0!</v>
      </c>
      <c r="K139" s="9" t="e">
        <f t="shared" si="20"/>
        <v>#DIV/0!</v>
      </c>
      <c r="L139" s="11"/>
      <c r="M139" s="11"/>
      <c r="N139" s="11"/>
      <c r="O139" s="11"/>
      <c r="P139" s="11"/>
      <c r="Q139" s="11"/>
      <c r="R139" s="11"/>
    </row>
    <row r="140" spans="1:18" x14ac:dyDescent="0.7">
      <c r="A140" s="11">
        <f t="shared" si="17"/>
        <v>0.82000000000000051</v>
      </c>
      <c r="B140" s="9">
        <f t="shared" si="18"/>
        <v>7.7769151180853369E-2</v>
      </c>
      <c r="C140" s="9">
        <f t="shared" si="12"/>
        <v>3.5165606782544945</v>
      </c>
      <c r="D140" s="9">
        <f t="shared" si="21"/>
        <v>0</v>
      </c>
      <c r="E140" s="9">
        <f t="shared" si="11"/>
        <v>0.18223065864170365</v>
      </c>
      <c r="F140" s="9" t="e">
        <f t="shared" si="19"/>
        <v>#DIV/0!</v>
      </c>
      <c r="G140" s="9" t="e">
        <f t="shared" si="13"/>
        <v>#DIV/0!</v>
      </c>
      <c r="H140" s="9" t="e">
        <f t="shared" si="14"/>
        <v>#DIV/0!</v>
      </c>
      <c r="I140" s="9" t="e">
        <f t="shared" si="15"/>
        <v>#DIV/0!</v>
      </c>
      <c r="J140" s="9" t="e">
        <f t="shared" si="16"/>
        <v>#DIV/0!</v>
      </c>
      <c r="K140" s="9" t="e">
        <f t="shared" si="20"/>
        <v>#DIV/0!</v>
      </c>
      <c r="L140" s="11"/>
      <c r="M140" s="11"/>
      <c r="N140" s="11"/>
      <c r="O140" s="11"/>
      <c r="P140" s="11"/>
      <c r="Q140" s="11"/>
      <c r="R140" s="11"/>
    </row>
    <row r="141" spans="1:18" x14ac:dyDescent="0.7">
      <c r="A141" s="11">
        <f t="shared" si="17"/>
        <v>0.83000000000000052</v>
      </c>
      <c r="B141" s="9">
        <f t="shared" si="18"/>
        <v>7.8680304474061893E-2</v>
      </c>
      <c r="C141" s="9">
        <f t="shared" si="12"/>
        <v>3.5094455645746714</v>
      </c>
      <c r="D141" s="9">
        <f t="shared" si="21"/>
        <v>0</v>
      </c>
      <c r="E141" s="9">
        <f t="shared" si="11"/>
        <v>0.18204621018638131</v>
      </c>
      <c r="F141" s="9" t="e">
        <f t="shared" si="19"/>
        <v>#DIV/0!</v>
      </c>
      <c r="G141" s="9" t="e">
        <f t="shared" si="13"/>
        <v>#DIV/0!</v>
      </c>
      <c r="H141" s="9" t="e">
        <f t="shared" si="14"/>
        <v>#DIV/0!</v>
      </c>
      <c r="I141" s="9" t="e">
        <f t="shared" si="15"/>
        <v>#DIV/0!</v>
      </c>
      <c r="J141" s="9" t="e">
        <f t="shared" si="16"/>
        <v>#DIV/0!</v>
      </c>
      <c r="K141" s="9" t="e">
        <f t="shared" si="20"/>
        <v>#DIV/0!</v>
      </c>
      <c r="L141" s="11"/>
      <c r="M141" s="11"/>
      <c r="N141" s="11"/>
      <c r="O141" s="11"/>
      <c r="P141" s="11"/>
      <c r="Q141" s="11"/>
      <c r="R141" s="11"/>
    </row>
    <row r="142" spans="1:18" x14ac:dyDescent="0.7">
      <c r="A142" s="11">
        <f t="shared" si="17"/>
        <v>0.84000000000000052</v>
      </c>
      <c r="B142" s="9">
        <f t="shared" si="18"/>
        <v>7.9590535524993802E-2</v>
      </c>
      <c r="C142" s="9">
        <f t="shared" si="12"/>
        <v>3.5023304508948483</v>
      </c>
      <c r="D142" s="9">
        <f t="shared" si="21"/>
        <v>0</v>
      </c>
      <c r="E142" s="9">
        <f t="shared" si="11"/>
        <v>0.18186157465902225</v>
      </c>
      <c r="F142" s="9" t="e">
        <f t="shared" si="19"/>
        <v>#DIV/0!</v>
      </c>
      <c r="G142" s="9" t="e">
        <f t="shared" si="13"/>
        <v>#DIV/0!</v>
      </c>
      <c r="H142" s="9" t="e">
        <f t="shared" si="14"/>
        <v>#DIV/0!</v>
      </c>
      <c r="I142" s="9" t="e">
        <f t="shared" si="15"/>
        <v>#DIV/0!</v>
      </c>
      <c r="J142" s="9" t="e">
        <f t="shared" si="16"/>
        <v>#DIV/0!</v>
      </c>
      <c r="K142" s="9" t="e">
        <f t="shared" si="20"/>
        <v>#DIV/0!</v>
      </c>
      <c r="L142" s="11"/>
      <c r="M142" s="11"/>
      <c r="N142" s="11"/>
      <c r="O142" s="11"/>
      <c r="P142" s="11"/>
      <c r="Q142" s="11"/>
      <c r="R142" s="11"/>
    </row>
    <row r="143" spans="1:18" x14ac:dyDescent="0.7">
      <c r="A143" s="11">
        <f t="shared" si="17"/>
        <v>0.85000000000000053</v>
      </c>
      <c r="B143" s="9">
        <f t="shared" si="18"/>
        <v>8.0499843398288917E-2</v>
      </c>
      <c r="C143" s="9">
        <f t="shared" si="12"/>
        <v>3.4952153372150248</v>
      </c>
      <c r="D143" s="9">
        <f t="shared" si="21"/>
        <v>0</v>
      </c>
      <c r="E143" s="9">
        <f t="shared" si="11"/>
        <v>0.1816767514892704</v>
      </c>
      <c r="F143" s="9" t="e">
        <f t="shared" si="19"/>
        <v>#DIV/0!</v>
      </c>
      <c r="G143" s="9" t="e">
        <f t="shared" si="13"/>
        <v>#DIV/0!</v>
      </c>
      <c r="H143" s="9" t="e">
        <f t="shared" si="14"/>
        <v>#DIV/0!</v>
      </c>
      <c r="I143" s="9" t="e">
        <f t="shared" si="15"/>
        <v>#DIV/0!</v>
      </c>
      <c r="J143" s="9" t="e">
        <f t="shared" si="16"/>
        <v>#DIV/0!</v>
      </c>
      <c r="K143" s="9" t="e">
        <f t="shared" si="20"/>
        <v>#DIV/0!</v>
      </c>
      <c r="L143" s="11"/>
      <c r="M143" s="11"/>
      <c r="N143" s="11"/>
      <c r="O143" s="11"/>
      <c r="P143" s="11"/>
      <c r="Q143" s="11"/>
      <c r="R143" s="11"/>
    </row>
    <row r="144" spans="1:18" x14ac:dyDescent="0.7">
      <c r="A144" s="11">
        <f t="shared" si="17"/>
        <v>0.86000000000000054</v>
      </c>
      <c r="B144" s="9">
        <f t="shared" si="18"/>
        <v>8.1408227155735272E-2</v>
      </c>
      <c r="C144" s="9">
        <f t="shared" si="12"/>
        <v>3.4881002235352017</v>
      </c>
      <c r="D144" s="9">
        <f t="shared" si="21"/>
        <v>0</v>
      </c>
      <c r="E144" s="9">
        <f t="shared" si="11"/>
        <v>0.18149174010386565</v>
      </c>
      <c r="F144" s="9" t="e">
        <f t="shared" si="19"/>
        <v>#DIV/0!</v>
      </c>
      <c r="G144" s="9" t="e">
        <f t="shared" si="13"/>
        <v>#DIV/0!</v>
      </c>
      <c r="H144" s="9" t="e">
        <f t="shared" si="14"/>
        <v>#DIV/0!</v>
      </c>
      <c r="I144" s="9" t="e">
        <f t="shared" si="15"/>
        <v>#DIV/0!</v>
      </c>
      <c r="J144" s="9" t="e">
        <f t="shared" si="16"/>
        <v>#DIV/0!</v>
      </c>
      <c r="K144" s="9" t="e">
        <f t="shared" si="20"/>
        <v>#DIV/0!</v>
      </c>
      <c r="L144" s="11"/>
      <c r="M144" s="11"/>
      <c r="N144" s="11"/>
      <c r="O144" s="11"/>
      <c r="P144" s="11"/>
      <c r="Q144" s="11"/>
      <c r="R144" s="11"/>
    </row>
    <row r="145" spans="1:18" x14ac:dyDescent="0.7">
      <c r="A145" s="11">
        <f t="shared" si="17"/>
        <v>0.87000000000000055</v>
      </c>
      <c r="B145" s="9">
        <f t="shared" si="18"/>
        <v>8.2315685856254595E-2</v>
      </c>
      <c r="C145" s="9">
        <f t="shared" si="12"/>
        <v>3.4809851098553786</v>
      </c>
      <c r="D145" s="9">
        <f t="shared" si="21"/>
        <v>0</v>
      </c>
      <c r="E145" s="9">
        <f t="shared" si="11"/>
        <v>0.18130653992662293</v>
      </c>
      <c r="F145" s="9" t="e">
        <f t="shared" si="19"/>
        <v>#DIV/0!</v>
      </c>
      <c r="G145" s="9" t="e">
        <f t="shared" si="13"/>
        <v>#DIV/0!</v>
      </c>
      <c r="H145" s="9" t="e">
        <f t="shared" si="14"/>
        <v>#DIV/0!</v>
      </c>
      <c r="I145" s="9" t="e">
        <f t="shared" si="15"/>
        <v>#DIV/0!</v>
      </c>
      <c r="J145" s="9" t="e">
        <f t="shared" si="16"/>
        <v>#DIV/0!</v>
      </c>
      <c r="K145" s="9" t="e">
        <f t="shared" si="20"/>
        <v>#DIV/0!</v>
      </c>
      <c r="L145" s="11"/>
      <c r="M145" s="11"/>
      <c r="N145" s="11"/>
      <c r="O145" s="11"/>
      <c r="P145" s="11"/>
      <c r="Q145" s="11"/>
      <c r="R145" s="11"/>
    </row>
    <row r="146" spans="1:18" x14ac:dyDescent="0.7">
      <c r="A146" s="11">
        <f t="shared" si="17"/>
        <v>0.88000000000000056</v>
      </c>
      <c r="B146" s="9">
        <f t="shared" si="18"/>
        <v>8.3222218555887711E-2</v>
      </c>
      <c r="C146" s="9">
        <f t="shared" si="12"/>
        <v>3.473869996175555</v>
      </c>
      <c r="D146" s="9">
        <f t="shared" si="21"/>
        <v>0</v>
      </c>
      <c r="E146" s="9">
        <f t="shared" si="11"/>
        <v>0.18112115037841139</v>
      </c>
      <c r="F146" s="9" t="e">
        <f t="shared" si="19"/>
        <v>#DIV/0!</v>
      </c>
      <c r="G146" s="9" t="e">
        <f t="shared" si="13"/>
        <v>#DIV/0!</v>
      </c>
      <c r="H146" s="9" t="e">
        <f t="shared" si="14"/>
        <v>#DIV/0!</v>
      </c>
      <c r="I146" s="9" t="e">
        <f t="shared" si="15"/>
        <v>#DIV/0!</v>
      </c>
      <c r="J146" s="9" t="e">
        <f t="shared" si="16"/>
        <v>#DIV/0!</v>
      </c>
      <c r="K146" s="9" t="e">
        <f t="shared" si="20"/>
        <v>#DIV/0!</v>
      </c>
      <c r="L146" s="11"/>
      <c r="M146" s="11"/>
      <c r="N146" s="11"/>
      <c r="O146" s="11"/>
      <c r="P146" s="11"/>
      <c r="Q146" s="11"/>
      <c r="R146" s="11"/>
    </row>
    <row r="147" spans="1:18" x14ac:dyDescent="0.7">
      <c r="A147" s="11">
        <f t="shared" si="17"/>
        <v>0.89000000000000057</v>
      </c>
      <c r="B147" s="9">
        <f t="shared" si="18"/>
        <v>8.4127824307779764E-2</v>
      </c>
      <c r="C147" s="9">
        <f t="shared" si="12"/>
        <v>3.4667548824957319</v>
      </c>
      <c r="D147" s="9">
        <f t="shared" si="21"/>
        <v>0</v>
      </c>
      <c r="E147" s="9">
        <f t="shared" si="11"/>
        <v>0.18093557087713327</v>
      </c>
      <c r="F147" s="9" t="e">
        <f t="shared" si="19"/>
        <v>#DIV/0!</v>
      </c>
      <c r="G147" s="9" t="e">
        <f t="shared" si="13"/>
        <v>#DIV/0!</v>
      </c>
      <c r="H147" s="9" t="e">
        <f t="shared" si="14"/>
        <v>#DIV/0!</v>
      </c>
      <c r="I147" s="9" t="e">
        <f t="shared" si="15"/>
        <v>#DIV/0!</v>
      </c>
      <c r="J147" s="9" t="e">
        <f t="shared" si="16"/>
        <v>#DIV/0!</v>
      </c>
      <c r="K147" s="9" t="e">
        <f t="shared" si="20"/>
        <v>#DIV/0!</v>
      </c>
      <c r="L147" s="11"/>
      <c r="M147" s="11"/>
      <c r="N147" s="11"/>
      <c r="O147" s="11"/>
      <c r="P147" s="11"/>
      <c r="Q147" s="11"/>
      <c r="R147" s="11"/>
    </row>
    <row r="148" spans="1:18" x14ac:dyDescent="0.7">
      <c r="A148" s="11">
        <f t="shared" si="17"/>
        <v>0.90000000000000058</v>
      </c>
      <c r="B148" s="9">
        <f t="shared" si="18"/>
        <v>8.503250216216543E-2</v>
      </c>
      <c r="C148" s="9">
        <f t="shared" si="12"/>
        <v>3.4596397688159088</v>
      </c>
      <c r="D148" s="9">
        <f t="shared" si="21"/>
        <v>0</v>
      </c>
      <c r="E148" s="9">
        <f t="shared" si="11"/>
        <v>0.18074980083770248</v>
      </c>
      <c r="F148" s="9" t="e">
        <f t="shared" si="19"/>
        <v>#DIV/0!</v>
      </c>
      <c r="G148" s="9" t="e">
        <f t="shared" si="13"/>
        <v>#DIV/0!</v>
      </c>
      <c r="H148" s="9" t="e">
        <f t="shared" si="14"/>
        <v>#DIV/0!</v>
      </c>
      <c r="I148" s="9" t="e">
        <f t="shared" si="15"/>
        <v>#DIV/0!</v>
      </c>
      <c r="J148" s="9" t="e">
        <f t="shared" si="16"/>
        <v>#DIV/0!</v>
      </c>
      <c r="K148" s="9" t="e">
        <f t="shared" si="20"/>
        <v>#DIV/0!</v>
      </c>
      <c r="L148" s="11"/>
      <c r="M148" s="11"/>
      <c r="N148" s="11"/>
      <c r="O148" s="11"/>
      <c r="P148" s="11"/>
      <c r="Q148" s="11"/>
      <c r="R148" s="11"/>
    </row>
    <row r="149" spans="1:18" x14ac:dyDescent="0.7">
      <c r="A149" s="11">
        <f t="shared" si="17"/>
        <v>0.91000000000000059</v>
      </c>
      <c r="B149" s="9">
        <f t="shared" si="18"/>
        <v>8.593625116635395E-2</v>
      </c>
      <c r="C149" s="9">
        <f t="shared" si="12"/>
        <v>3.4525246551360853</v>
      </c>
      <c r="D149" s="9">
        <f t="shared" si="21"/>
        <v>0</v>
      </c>
      <c r="E149" s="9">
        <f t="shared" si="11"/>
        <v>0.18056383967202322</v>
      </c>
      <c r="F149" s="9" t="e">
        <f t="shared" si="19"/>
        <v>#DIV/0!</v>
      </c>
      <c r="G149" s="9" t="e">
        <f t="shared" si="13"/>
        <v>#DIV/0!</v>
      </c>
      <c r="H149" s="9" t="e">
        <f t="shared" si="14"/>
        <v>#DIV/0!</v>
      </c>
      <c r="I149" s="9" t="e">
        <f t="shared" si="15"/>
        <v>#DIV/0!</v>
      </c>
      <c r="J149" s="9" t="e">
        <f t="shared" si="16"/>
        <v>#DIV/0!</v>
      </c>
      <c r="K149" s="9" t="e">
        <f t="shared" si="20"/>
        <v>#DIV/0!</v>
      </c>
      <c r="L149" s="11"/>
      <c r="M149" s="11"/>
      <c r="N149" s="11"/>
      <c r="O149" s="11"/>
      <c r="P149" s="11"/>
      <c r="Q149" s="11"/>
      <c r="R149" s="11"/>
    </row>
    <row r="150" spans="1:18" x14ac:dyDescent="0.7">
      <c r="A150" s="11">
        <f t="shared" si="17"/>
        <v>0.9200000000000006</v>
      </c>
      <c r="B150" s="9">
        <f t="shared" si="18"/>
        <v>8.6839070364714069E-2</v>
      </c>
      <c r="C150" s="9">
        <f t="shared" si="12"/>
        <v>3.4454095414562622</v>
      </c>
      <c r="D150" s="9">
        <f t="shared" si="21"/>
        <v>0</v>
      </c>
      <c r="E150" s="9">
        <f t="shared" si="11"/>
        <v>0.18037768678896818</v>
      </c>
      <c r="F150" s="9" t="e">
        <f t="shared" si="19"/>
        <v>#DIV/0!</v>
      </c>
      <c r="G150" s="9" t="e">
        <f t="shared" si="13"/>
        <v>#DIV/0!</v>
      </c>
      <c r="H150" s="9" t="e">
        <f t="shared" si="14"/>
        <v>#DIV/0!</v>
      </c>
      <c r="I150" s="9" t="e">
        <f t="shared" si="15"/>
        <v>#DIV/0!</v>
      </c>
      <c r="J150" s="9" t="e">
        <f t="shared" si="16"/>
        <v>#DIV/0!</v>
      </c>
      <c r="K150" s="9" t="e">
        <f t="shared" si="20"/>
        <v>#DIV/0!</v>
      </c>
      <c r="L150" s="11"/>
      <c r="M150" s="11"/>
      <c r="N150" s="11"/>
      <c r="O150" s="11"/>
      <c r="P150" s="11"/>
      <c r="Q150" s="11"/>
      <c r="R150" s="11"/>
    </row>
    <row r="151" spans="1:18" x14ac:dyDescent="0.7">
      <c r="A151" s="11">
        <f t="shared" si="17"/>
        <v>0.9300000000000006</v>
      </c>
      <c r="B151" s="9">
        <f t="shared" si="18"/>
        <v>8.7740958798658911E-2</v>
      </c>
      <c r="C151" s="9">
        <f t="shared" si="12"/>
        <v>3.4382944277764391</v>
      </c>
      <c r="D151" s="9">
        <f t="shared" si="21"/>
        <v>0</v>
      </c>
      <c r="E151" s="9">
        <f t="shared" si="11"/>
        <v>0.18019134159435662</v>
      </c>
      <c r="F151" s="9" t="e">
        <f t="shared" si="19"/>
        <v>#DIV/0!</v>
      </c>
      <c r="G151" s="9" t="e">
        <f t="shared" si="13"/>
        <v>#DIV/0!</v>
      </c>
      <c r="H151" s="9" t="e">
        <f t="shared" si="14"/>
        <v>#DIV/0!</v>
      </c>
      <c r="I151" s="9" t="e">
        <f t="shared" si="15"/>
        <v>#DIV/0!</v>
      </c>
      <c r="J151" s="9" t="e">
        <f t="shared" si="16"/>
        <v>#DIV/0!</v>
      </c>
      <c r="K151" s="9" t="e">
        <f t="shared" si="20"/>
        <v>#DIV/0!</v>
      </c>
      <c r="L151" s="11"/>
      <c r="M151" s="11"/>
      <c r="N151" s="11"/>
      <c r="O151" s="11"/>
      <c r="P151" s="11"/>
      <c r="Q151" s="11"/>
      <c r="R151" s="11"/>
    </row>
    <row r="152" spans="1:18" x14ac:dyDescent="0.7">
      <c r="A152" s="11">
        <f t="shared" si="17"/>
        <v>0.94000000000000061</v>
      </c>
      <c r="B152" s="9">
        <f t="shared" si="18"/>
        <v>8.8641915506630697E-2</v>
      </c>
      <c r="C152" s="9">
        <f t="shared" si="12"/>
        <v>3.4311793140966156</v>
      </c>
      <c r="D152" s="9">
        <f t="shared" si="21"/>
        <v>0</v>
      </c>
      <c r="E152" s="9">
        <f t="shared" si="11"/>
        <v>0.18000480349093217</v>
      </c>
      <c r="F152" s="9" t="e">
        <f t="shared" si="19"/>
        <v>#DIV/0!</v>
      </c>
      <c r="G152" s="9" t="e">
        <f t="shared" si="13"/>
        <v>#DIV/0!</v>
      </c>
      <c r="H152" s="9" t="e">
        <f t="shared" si="14"/>
        <v>#DIV/0!</v>
      </c>
      <c r="I152" s="9" t="e">
        <f t="shared" si="15"/>
        <v>#DIV/0!</v>
      </c>
      <c r="J152" s="9" t="e">
        <f t="shared" si="16"/>
        <v>#DIV/0!</v>
      </c>
      <c r="K152" s="9" t="e">
        <f t="shared" si="20"/>
        <v>#DIV/0!</v>
      </c>
      <c r="L152" s="11"/>
      <c r="M152" s="11"/>
      <c r="N152" s="11"/>
      <c r="O152" s="11"/>
      <c r="P152" s="11"/>
      <c r="Q152" s="11"/>
      <c r="R152" s="11"/>
    </row>
    <row r="153" spans="1:18" x14ac:dyDescent="0.7">
      <c r="A153" s="11">
        <f t="shared" si="17"/>
        <v>0.95000000000000062</v>
      </c>
      <c r="B153" s="9">
        <f t="shared" si="18"/>
        <v>8.9541939524085359E-2</v>
      </c>
      <c r="C153" s="9">
        <f t="shared" si="12"/>
        <v>3.4240642004167925</v>
      </c>
      <c r="D153" s="9">
        <f t="shared" si="21"/>
        <v>0</v>
      </c>
      <c r="E153" s="9">
        <f t="shared" si="11"/>
        <v>0.1798180718783407</v>
      </c>
      <c r="F153" s="9" t="e">
        <f t="shared" si="19"/>
        <v>#DIV/0!</v>
      </c>
      <c r="G153" s="9" t="e">
        <f t="shared" si="13"/>
        <v>#DIV/0!</v>
      </c>
      <c r="H153" s="9" t="e">
        <f t="shared" si="14"/>
        <v>#DIV/0!</v>
      </c>
      <c r="I153" s="9" t="e">
        <f t="shared" si="15"/>
        <v>#DIV/0!</v>
      </c>
      <c r="J153" s="9" t="e">
        <f t="shared" si="16"/>
        <v>#DIV/0!</v>
      </c>
      <c r="K153" s="9" t="e">
        <f t="shared" si="20"/>
        <v>#DIV/0!</v>
      </c>
      <c r="L153" s="11"/>
      <c r="M153" s="11"/>
      <c r="N153" s="11"/>
      <c r="O153" s="11"/>
      <c r="P153" s="11"/>
      <c r="Q153" s="11"/>
      <c r="R153" s="11"/>
    </row>
    <row r="154" spans="1:18" x14ac:dyDescent="0.7">
      <c r="A154" s="11">
        <f t="shared" si="17"/>
        <v>0.96000000000000063</v>
      </c>
      <c r="B154" s="9">
        <f t="shared" si="18"/>
        <v>9.0441029883477062E-2</v>
      </c>
      <c r="C154" s="9">
        <f t="shared" si="12"/>
        <v>3.4169490867369694</v>
      </c>
      <c r="D154" s="9">
        <f t="shared" si="21"/>
        <v>0</v>
      </c>
      <c r="E154" s="9">
        <f t="shared" si="11"/>
        <v>0.1796311461531076</v>
      </c>
      <c r="F154" s="9" t="e">
        <f t="shared" si="19"/>
        <v>#DIV/0!</v>
      </c>
      <c r="G154" s="9" t="e">
        <f t="shared" si="13"/>
        <v>#DIV/0!</v>
      </c>
      <c r="H154" s="9" t="e">
        <f t="shared" si="14"/>
        <v>#DIV/0!</v>
      </c>
      <c r="I154" s="9" t="e">
        <f t="shared" si="15"/>
        <v>#DIV/0!</v>
      </c>
      <c r="J154" s="9" t="e">
        <f t="shared" si="16"/>
        <v>#DIV/0!</v>
      </c>
      <c r="K154" s="9" t="e">
        <f t="shared" si="20"/>
        <v>#DIV/0!</v>
      </c>
      <c r="L154" s="11"/>
      <c r="M154" s="11"/>
      <c r="N154" s="11"/>
      <c r="O154" s="11"/>
      <c r="P154" s="11"/>
      <c r="Q154" s="11"/>
      <c r="R154" s="11"/>
    </row>
    <row r="155" spans="1:18" x14ac:dyDescent="0.7">
      <c r="A155" s="11">
        <f t="shared" si="17"/>
        <v>0.97000000000000064</v>
      </c>
      <c r="B155" s="9">
        <f t="shared" si="18"/>
        <v>9.1339185614242605E-2</v>
      </c>
      <c r="C155" s="9">
        <f t="shared" si="12"/>
        <v>3.4098339730571459</v>
      </c>
      <c r="D155" s="9">
        <f t="shared" si="21"/>
        <v>0</v>
      </c>
      <c r="E155" s="9">
        <f t="shared" si="11"/>
        <v>0.17944402570861506</v>
      </c>
      <c r="F155" s="9" t="e">
        <f t="shared" si="19"/>
        <v>#DIV/0!</v>
      </c>
      <c r="G155" s="9" t="e">
        <f t="shared" si="13"/>
        <v>#DIV/0!</v>
      </c>
      <c r="H155" s="9" t="e">
        <f t="shared" si="14"/>
        <v>#DIV/0!</v>
      </c>
      <c r="I155" s="9" t="e">
        <f t="shared" si="15"/>
        <v>#DIV/0!</v>
      </c>
      <c r="J155" s="9" t="e">
        <f t="shared" si="16"/>
        <v>#DIV/0!</v>
      </c>
      <c r="K155" s="9" t="e">
        <f t="shared" si="20"/>
        <v>#DIV/0!</v>
      </c>
      <c r="L155" s="11"/>
      <c r="M155" s="11"/>
      <c r="N155" s="11"/>
      <c r="O155" s="11"/>
      <c r="P155" s="11"/>
      <c r="Q155" s="11"/>
      <c r="R155" s="11"/>
    </row>
    <row r="156" spans="1:18" x14ac:dyDescent="0.7">
      <c r="A156" s="11">
        <f t="shared" si="17"/>
        <v>0.98000000000000065</v>
      </c>
      <c r="B156" s="9">
        <f t="shared" si="18"/>
        <v>9.2236405742785688E-2</v>
      </c>
      <c r="C156" s="9">
        <f t="shared" si="12"/>
        <v>3.4027188593773228</v>
      </c>
      <c r="D156" s="9">
        <f t="shared" si="21"/>
        <v>0</v>
      </c>
      <c r="E156" s="9">
        <f t="shared" si="11"/>
        <v>0.17925670993507914</v>
      </c>
      <c r="F156" s="9" t="e">
        <f t="shared" si="19"/>
        <v>#DIV/0!</v>
      </c>
      <c r="G156" s="9" t="e">
        <f t="shared" si="13"/>
        <v>#DIV/0!</v>
      </c>
      <c r="H156" s="9" t="e">
        <f t="shared" si="14"/>
        <v>#DIV/0!</v>
      </c>
      <c r="I156" s="9" t="e">
        <f t="shared" si="15"/>
        <v>#DIV/0!</v>
      </c>
      <c r="J156" s="9" t="e">
        <f t="shared" si="16"/>
        <v>#DIV/0!</v>
      </c>
      <c r="K156" s="9" t="e">
        <f t="shared" si="20"/>
        <v>#DIV/0!</v>
      </c>
      <c r="L156" s="11"/>
      <c r="M156" s="11"/>
      <c r="N156" s="11"/>
      <c r="O156" s="11"/>
      <c r="P156" s="11"/>
      <c r="Q156" s="11"/>
      <c r="R156" s="11"/>
    </row>
    <row r="157" spans="1:18" x14ac:dyDescent="0.7">
      <c r="A157" s="11">
        <f t="shared" si="17"/>
        <v>0.99000000000000066</v>
      </c>
      <c r="B157" s="9">
        <f t="shared" si="18"/>
        <v>9.3132689292461088E-2</v>
      </c>
      <c r="C157" s="9">
        <f t="shared" si="12"/>
        <v>3.3956037456974997</v>
      </c>
      <c r="D157" s="9">
        <f t="shared" si="21"/>
        <v>0</v>
      </c>
      <c r="E157" s="9">
        <f t="shared" si="11"/>
        <v>0.1790691982195266</v>
      </c>
      <c r="F157" s="9" t="e">
        <f t="shared" si="19"/>
        <v>#DIV/0!</v>
      </c>
      <c r="G157" s="9" t="e">
        <f t="shared" si="13"/>
        <v>#DIV/0!</v>
      </c>
      <c r="H157" s="9" t="e">
        <f t="shared" si="14"/>
        <v>#DIV/0!</v>
      </c>
      <c r="I157" s="9" t="e">
        <f t="shared" si="15"/>
        <v>#DIV/0!</v>
      </c>
      <c r="J157" s="9" t="e">
        <f t="shared" si="16"/>
        <v>#DIV/0!</v>
      </c>
      <c r="K157" s="9" t="e">
        <f t="shared" si="20"/>
        <v>#DIV/0!</v>
      </c>
      <c r="L157" s="11"/>
      <c r="M157" s="11"/>
      <c r="N157" s="11"/>
      <c r="O157" s="11"/>
      <c r="P157" s="11"/>
      <c r="Q157" s="11"/>
      <c r="R157" s="11"/>
    </row>
    <row r="158" spans="1:18" x14ac:dyDescent="0.7">
      <c r="A158" s="11">
        <f t="shared" si="17"/>
        <v>1.0000000000000007</v>
      </c>
      <c r="B158" s="9">
        <f t="shared" si="18"/>
        <v>9.4028035283558728E-2</v>
      </c>
      <c r="C158" s="9">
        <f t="shared" si="12"/>
        <v>3.3884886320176766</v>
      </c>
      <c r="D158" s="9">
        <f t="shared" si="21"/>
        <v>0</v>
      </c>
      <c r="E158" s="9">
        <f t="shared" si="11"/>
        <v>0.17888148994577135</v>
      </c>
      <c r="F158" s="9" t="e">
        <f t="shared" si="19"/>
        <v>#DIV/0!</v>
      </c>
      <c r="G158" s="9" t="e">
        <f t="shared" si="13"/>
        <v>#DIV/0!</v>
      </c>
      <c r="H158" s="9" t="e">
        <f t="shared" si="14"/>
        <v>#DIV/0!</v>
      </c>
      <c r="I158" s="9" t="e">
        <f t="shared" si="15"/>
        <v>#DIV/0!</v>
      </c>
      <c r="J158" s="9" t="e">
        <f t="shared" si="16"/>
        <v>#DIV/0!</v>
      </c>
      <c r="K158" s="9" t="e">
        <f t="shared" si="20"/>
        <v>#DIV/0!</v>
      </c>
      <c r="L158" s="11"/>
      <c r="M158" s="11"/>
      <c r="N158" s="11"/>
      <c r="O158" s="11"/>
      <c r="P158" s="11"/>
      <c r="Q158" s="11"/>
      <c r="R158" s="11"/>
    </row>
    <row r="159" spans="1:18" x14ac:dyDescent="0.7">
      <c r="A159" s="11">
        <f t="shared" si="17"/>
        <v>1.0100000000000007</v>
      </c>
      <c r="B159" s="9">
        <f t="shared" si="18"/>
        <v>9.4922442733287579E-2</v>
      </c>
      <c r="C159" s="9">
        <f t="shared" si="12"/>
        <v>3.381373518337853</v>
      </c>
      <c r="D159" s="9">
        <f t="shared" si="21"/>
        <v>0</v>
      </c>
      <c r="E159" s="9">
        <f t="shared" si="11"/>
        <v>0.1786935844943911</v>
      </c>
      <c r="F159" s="9" t="e">
        <f t="shared" si="19"/>
        <v>#DIV/0!</v>
      </c>
      <c r="G159" s="9" t="e">
        <f t="shared" si="13"/>
        <v>#DIV/0!</v>
      </c>
      <c r="H159" s="9" t="e">
        <f t="shared" si="14"/>
        <v>#DIV/0!</v>
      </c>
      <c r="I159" s="9" t="e">
        <f t="shared" si="15"/>
        <v>#DIV/0!</v>
      </c>
      <c r="J159" s="9" t="e">
        <f t="shared" si="16"/>
        <v>#DIV/0!</v>
      </c>
      <c r="K159" s="9" t="e">
        <f t="shared" si="20"/>
        <v>#DIV/0!</v>
      </c>
      <c r="L159" s="11"/>
      <c r="M159" s="11"/>
      <c r="N159" s="11"/>
      <c r="O159" s="11"/>
      <c r="P159" s="11"/>
      <c r="Q159" s="11"/>
      <c r="R159" s="11"/>
    </row>
    <row r="160" spans="1:18" x14ac:dyDescent="0.7">
      <c r="A160" s="11">
        <f t="shared" si="17"/>
        <v>1.0200000000000007</v>
      </c>
      <c r="B160" s="9">
        <f t="shared" si="18"/>
        <v>9.5815910655759534E-2</v>
      </c>
      <c r="C160" s="9">
        <f t="shared" si="12"/>
        <v>3.37425840465803</v>
      </c>
      <c r="D160" s="9">
        <f t="shared" si="21"/>
        <v>0</v>
      </c>
      <c r="E160" s="9">
        <f t="shared" si="11"/>
        <v>0.17850548124270332</v>
      </c>
      <c r="F160" s="9" t="e">
        <f t="shared" si="19"/>
        <v>#DIV/0!</v>
      </c>
      <c r="G160" s="9" t="e">
        <f t="shared" si="13"/>
        <v>#DIV/0!</v>
      </c>
      <c r="H160" s="9" t="e">
        <f t="shared" si="14"/>
        <v>#DIV/0!</v>
      </c>
      <c r="I160" s="9" t="e">
        <f t="shared" si="15"/>
        <v>#DIV/0!</v>
      </c>
      <c r="J160" s="9" t="e">
        <f t="shared" si="16"/>
        <v>#DIV/0!</v>
      </c>
      <c r="K160" s="9" t="e">
        <f t="shared" si="20"/>
        <v>#DIV/0!</v>
      </c>
      <c r="L160" s="11"/>
      <c r="M160" s="11"/>
      <c r="N160" s="11"/>
      <c r="O160" s="11"/>
      <c r="P160" s="11"/>
      <c r="Q160" s="11"/>
      <c r="R160" s="11"/>
    </row>
    <row r="161" spans="1:18" x14ac:dyDescent="0.7">
      <c r="A161" s="11">
        <f t="shared" si="17"/>
        <v>1.0300000000000007</v>
      </c>
      <c r="B161" s="9">
        <f t="shared" si="18"/>
        <v>9.6708438061973045E-2</v>
      </c>
      <c r="C161" s="9">
        <f t="shared" si="12"/>
        <v>3.3671432909782069</v>
      </c>
      <c r="D161" s="9">
        <f t="shared" si="21"/>
        <v>0</v>
      </c>
      <c r="E161" s="9">
        <f t="shared" si="11"/>
        <v>0.17831717956474105</v>
      </c>
      <c r="F161" s="9" t="e">
        <f t="shared" si="19"/>
        <v>#DIV/0!</v>
      </c>
      <c r="G161" s="9" t="e">
        <f t="shared" si="13"/>
        <v>#DIV/0!</v>
      </c>
      <c r="H161" s="9" t="e">
        <f t="shared" si="14"/>
        <v>#DIV/0!</v>
      </c>
      <c r="I161" s="9" t="e">
        <f t="shared" si="15"/>
        <v>#DIV/0!</v>
      </c>
      <c r="J161" s="9" t="e">
        <f t="shared" si="16"/>
        <v>#DIV/0!</v>
      </c>
      <c r="K161" s="9" t="e">
        <f t="shared" si="20"/>
        <v>#DIV/0!</v>
      </c>
      <c r="L161" s="11"/>
      <c r="M161" s="11"/>
      <c r="N161" s="11"/>
      <c r="O161" s="11"/>
      <c r="P161" s="11"/>
      <c r="Q161" s="11"/>
      <c r="R161" s="11"/>
    </row>
    <row r="162" spans="1:18" x14ac:dyDescent="0.7">
      <c r="A162" s="11">
        <f t="shared" si="17"/>
        <v>1.0400000000000007</v>
      </c>
      <c r="B162" s="9">
        <f t="shared" si="18"/>
        <v>9.760002395979675E-2</v>
      </c>
      <c r="C162" s="9">
        <f t="shared" si="12"/>
        <v>3.3600281772983838</v>
      </c>
      <c r="D162" s="9">
        <f t="shared" si="21"/>
        <v>0</v>
      </c>
      <c r="E162" s="9">
        <f t="shared" si="11"/>
        <v>0.1781286788312289</v>
      </c>
      <c r="F162" s="9" t="e">
        <f t="shared" si="19"/>
        <v>#DIV/0!</v>
      </c>
      <c r="G162" s="9" t="e">
        <f t="shared" si="13"/>
        <v>#DIV/0!</v>
      </c>
      <c r="H162" s="9" t="e">
        <f t="shared" si="14"/>
        <v>#DIV/0!</v>
      </c>
      <c r="I162" s="9" t="e">
        <f t="shared" si="15"/>
        <v>#DIV/0!</v>
      </c>
      <c r="J162" s="9" t="e">
        <f t="shared" si="16"/>
        <v>#DIV/0!</v>
      </c>
      <c r="K162" s="9" t="e">
        <f t="shared" si="20"/>
        <v>#DIV/0!</v>
      </c>
      <c r="L162" s="11"/>
      <c r="M162" s="11"/>
      <c r="N162" s="11"/>
      <c r="O162" s="11"/>
      <c r="P162" s="11"/>
      <c r="Q162" s="11"/>
      <c r="R162" s="11"/>
    </row>
    <row r="163" spans="1:18" x14ac:dyDescent="0.7">
      <c r="A163" s="11">
        <f t="shared" si="17"/>
        <v>1.0500000000000007</v>
      </c>
      <c r="B163" s="9">
        <f t="shared" si="18"/>
        <v>9.8490667353952899E-2</v>
      </c>
      <c r="C163" s="9">
        <f t="shared" si="12"/>
        <v>3.3529130636185602</v>
      </c>
      <c r="D163" s="9">
        <f t="shared" si="21"/>
        <v>0</v>
      </c>
      <c r="E163" s="9">
        <f t="shared" si="11"/>
        <v>0.17793997840955836</v>
      </c>
      <c r="F163" s="9" t="e">
        <f t="shared" si="19"/>
        <v>#DIV/0!</v>
      </c>
      <c r="G163" s="9" t="e">
        <f t="shared" si="13"/>
        <v>#DIV/0!</v>
      </c>
      <c r="H163" s="9" t="e">
        <f t="shared" si="14"/>
        <v>#DIV/0!</v>
      </c>
      <c r="I163" s="9" t="e">
        <f t="shared" si="15"/>
        <v>#DIV/0!</v>
      </c>
      <c r="J163" s="9" t="e">
        <f t="shared" si="16"/>
        <v>#DIV/0!</v>
      </c>
      <c r="K163" s="9" t="e">
        <f t="shared" si="20"/>
        <v>#DIV/0!</v>
      </c>
      <c r="L163" s="11"/>
      <c r="M163" s="11"/>
      <c r="N163" s="11"/>
      <c r="O163" s="11"/>
      <c r="P163" s="11"/>
      <c r="Q163" s="11"/>
      <c r="R163" s="11"/>
    </row>
    <row r="164" spans="1:18" x14ac:dyDescent="0.7">
      <c r="A164" s="11">
        <f t="shared" si="17"/>
        <v>1.0600000000000007</v>
      </c>
      <c r="B164" s="9">
        <f t="shared" si="18"/>
        <v>9.9380367246000689E-2</v>
      </c>
      <c r="C164" s="9">
        <f t="shared" si="12"/>
        <v>3.3457979499387371</v>
      </c>
      <c r="D164" s="9">
        <f t="shared" si="21"/>
        <v>0</v>
      </c>
      <c r="E164" s="9">
        <f t="shared" si="11"/>
        <v>0.17775107766376297</v>
      </c>
      <c r="F164" s="9" t="e">
        <f t="shared" si="19"/>
        <v>#DIV/0!</v>
      </c>
      <c r="G164" s="9" t="e">
        <f t="shared" si="13"/>
        <v>#DIV/0!</v>
      </c>
      <c r="H164" s="9" t="e">
        <f t="shared" si="14"/>
        <v>#DIV/0!</v>
      </c>
      <c r="I164" s="9" t="e">
        <f t="shared" si="15"/>
        <v>#DIV/0!</v>
      </c>
      <c r="J164" s="9" t="e">
        <f t="shared" si="16"/>
        <v>#DIV/0!</v>
      </c>
      <c r="K164" s="9" t="e">
        <f t="shared" si="20"/>
        <v>#DIV/0!</v>
      </c>
      <c r="L164" s="11"/>
      <c r="M164" s="11"/>
      <c r="N164" s="11"/>
      <c r="O164" s="11"/>
      <c r="P164" s="11"/>
      <c r="Q164" s="11"/>
      <c r="R164" s="11"/>
    </row>
    <row r="165" spans="1:18" x14ac:dyDescent="0.7">
      <c r="A165" s="11">
        <f t="shared" si="17"/>
        <v>1.0700000000000007</v>
      </c>
      <c r="B165" s="9">
        <f t="shared" si="18"/>
        <v>0.1002691226343195</v>
      </c>
      <c r="C165" s="9">
        <f t="shared" si="12"/>
        <v>3.338682836258914</v>
      </c>
      <c r="D165" s="9">
        <f t="shared" si="21"/>
        <v>0</v>
      </c>
      <c r="E165" s="9">
        <f t="shared" si="11"/>
        <v>0.17756197595449338</v>
      </c>
      <c r="F165" s="9" t="e">
        <f t="shared" si="19"/>
        <v>#DIV/0!</v>
      </c>
      <c r="G165" s="9" t="e">
        <f t="shared" si="13"/>
        <v>#DIV/0!</v>
      </c>
      <c r="H165" s="9" t="e">
        <f t="shared" si="14"/>
        <v>#DIV/0!</v>
      </c>
      <c r="I165" s="9" t="e">
        <f t="shared" si="15"/>
        <v>#DIV/0!</v>
      </c>
      <c r="J165" s="9" t="e">
        <f t="shared" si="16"/>
        <v>#DIV/0!</v>
      </c>
      <c r="K165" s="9" t="e">
        <f t="shared" si="20"/>
        <v>#DIV/0!</v>
      </c>
      <c r="L165" s="11"/>
      <c r="M165" s="11"/>
      <c r="N165" s="11"/>
      <c r="O165" s="11"/>
      <c r="P165" s="11"/>
      <c r="Q165" s="11"/>
      <c r="R165" s="11"/>
    </row>
    <row r="166" spans="1:18" x14ac:dyDescent="0.7">
      <c r="A166" s="11">
        <f t="shared" si="17"/>
        <v>1.0800000000000007</v>
      </c>
      <c r="B166" s="9">
        <f t="shared" si="18"/>
        <v>0.10115693251409197</v>
      </c>
      <c r="C166" s="9">
        <f t="shared" si="12"/>
        <v>3.3315677225790905</v>
      </c>
      <c r="D166" s="9">
        <f t="shared" si="21"/>
        <v>0</v>
      </c>
      <c r="E166" s="9">
        <f t="shared" si="11"/>
        <v>0.1773726726389922</v>
      </c>
      <c r="F166" s="9" t="e">
        <f t="shared" si="19"/>
        <v>#DIV/0!</v>
      </c>
      <c r="G166" s="9" t="e">
        <f t="shared" si="13"/>
        <v>#DIV/0!</v>
      </c>
      <c r="H166" s="9" t="e">
        <f t="shared" si="14"/>
        <v>#DIV/0!</v>
      </c>
      <c r="I166" s="9" t="e">
        <f t="shared" si="15"/>
        <v>#DIV/0!</v>
      </c>
      <c r="J166" s="9" t="e">
        <f t="shared" si="16"/>
        <v>#DIV/0!</v>
      </c>
      <c r="K166" s="9" t="e">
        <f t="shared" si="20"/>
        <v>#DIV/0!</v>
      </c>
      <c r="L166" s="11"/>
      <c r="M166" s="11"/>
      <c r="N166" s="11"/>
      <c r="O166" s="11"/>
      <c r="P166" s="11"/>
      <c r="Q166" s="11"/>
      <c r="R166" s="11"/>
    </row>
    <row r="167" spans="1:18" x14ac:dyDescent="0.7">
      <c r="A167" s="11">
        <f t="shared" si="17"/>
        <v>1.0900000000000007</v>
      </c>
      <c r="B167" s="9">
        <f t="shared" si="18"/>
        <v>0.10204379587728693</v>
      </c>
      <c r="C167" s="9">
        <f t="shared" si="12"/>
        <v>3.3244526088992674</v>
      </c>
      <c r="D167" s="9">
        <f t="shared" si="21"/>
        <v>0</v>
      </c>
      <c r="E167" s="9">
        <f t="shared" si="11"/>
        <v>0.17718316707106824</v>
      </c>
      <c r="F167" s="9" t="e">
        <f t="shared" si="19"/>
        <v>#DIV/0!</v>
      </c>
      <c r="G167" s="9" t="e">
        <f t="shared" si="13"/>
        <v>#DIV/0!</v>
      </c>
      <c r="H167" s="9" t="e">
        <f t="shared" si="14"/>
        <v>#DIV/0!</v>
      </c>
      <c r="I167" s="9" t="e">
        <f t="shared" si="15"/>
        <v>#DIV/0!</v>
      </c>
      <c r="J167" s="9" t="e">
        <f t="shared" si="16"/>
        <v>#DIV/0!</v>
      </c>
      <c r="K167" s="9" t="e">
        <f t="shared" si="20"/>
        <v>#DIV/0!</v>
      </c>
      <c r="L167" s="11"/>
      <c r="M167" s="11"/>
      <c r="N167" s="11"/>
      <c r="O167" s="11"/>
      <c r="P167" s="11"/>
      <c r="Q167" s="11"/>
      <c r="R167" s="11"/>
    </row>
    <row r="168" spans="1:18" x14ac:dyDescent="0.7">
      <c r="A168" s="11">
        <f t="shared" si="17"/>
        <v>1.1000000000000008</v>
      </c>
      <c r="B168" s="9">
        <f t="shared" si="18"/>
        <v>0.10292971171264227</v>
      </c>
      <c r="C168" s="9">
        <f t="shared" si="12"/>
        <v>3.3173374952194443</v>
      </c>
      <c r="D168" s="9">
        <f t="shared" si="21"/>
        <v>0</v>
      </c>
      <c r="E168" s="9">
        <f t="shared" si="11"/>
        <v>0.17699345860107116</v>
      </c>
      <c r="F168" s="9" t="e">
        <f t="shared" si="19"/>
        <v>#DIV/0!</v>
      </c>
      <c r="G168" s="9" t="e">
        <f t="shared" si="13"/>
        <v>#DIV/0!</v>
      </c>
      <c r="H168" s="9" t="e">
        <f t="shared" si="14"/>
        <v>#DIV/0!</v>
      </c>
      <c r="I168" s="9" t="e">
        <f t="shared" si="15"/>
        <v>#DIV/0!</v>
      </c>
      <c r="J168" s="9" t="e">
        <f t="shared" si="16"/>
        <v>#DIV/0!</v>
      </c>
      <c r="K168" s="9" t="e">
        <f t="shared" si="20"/>
        <v>#DIV/0!</v>
      </c>
      <c r="L168" s="11"/>
      <c r="M168" s="11"/>
      <c r="N168" s="11"/>
      <c r="O168" s="11"/>
      <c r="P168" s="11"/>
      <c r="Q168" s="11"/>
      <c r="R168" s="11"/>
    </row>
    <row r="169" spans="1:18" x14ac:dyDescent="0.7">
      <c r="A169" s="11">
        <f t="shared" si="17"/>
        <v>1.1100000000000008</v>
      </c>
      <c r="B169" s="9">
        <f t="shared" si="18"/>
        <v>0.10381467900564763</v>
      </c>
      <c r="C169" s="9">
        <f t="shared" si="12"/>
        <v>3.3102223815396208</v>
      </c>
      <c r="D169" s="9">
        <f t="shared" si="21"/>
        <v>0</v>
      </c>
      <c r="E169" s="9">
        <f t="shared" si="11"/>
        <v>0.17680354657586508</v>
      </c>
      <c r="F169" s="9" t="e">
        <f t="shared" si="19"/>
        <v>#DIV/0!</v>
      </c>
      <c r="G169" s="9" t="e">
        <f t="shared" si="13"/>
        <v>#DIV/0!</v>
      </c>
      <c r="H169" s="9" t="e">
        <f t="shared" si="14"/>
        <v>#DIV/0!</v>
      </c>
      <c r="I169" s="9" t="e">
        <f t="shared" si="15"/>
        <v>#DIV/0!</v>
      </c>
      <c r="J169" s="9" t="e">
        <f t="shared" si="16"/>
        <v>#DIV/0!</v>
      </c>
      <c r="K169" s="9" t="e">
        <f t="shared" si="20"/>
        <v>#DIV/0!</v>
      </c>
      <c r="L169" s="11"/>
      <c r="M169" s="11"/>
      <c r="N169" s="11"/>
      <c r="O169" s="11"/>
      <c r="P169" s="11"/>
      <c r="Q169" s="11"/>
      <c r="R169" s="11"/>
    </row>
    <row r="170" spans="1:18" x14ac:dyDescent="0.7">
      <c r="A170" s="11">
        <f t="shared" si="17"/>
        <v>1.1200000000000008</v>
      </c>
      <c r="B170" s="9">
        <f t="shared" si="18"/>
        <v>0.10469869673852696</v>
      </c>
      <c r="C170" s="9">
        <f t="shared" si="12"/>
        <v>3.3031072678597977</v>
      </c>
      <c r="D170" s="9">
        <f t="shared" si="21"/>
        <v>0</v>
      </c>
      <c r="E170" s="9">
        <f t="shared" si="11"/>
        <v>0.17661343033880261</v>
      </c>
      <c r="F170" s="9" t="e">
        <f t="shared" si="19"/>
        <v>#DIV/0!</v>
      </c>
      <c r="G170" s="9" t="e">
        <f t="shared" si="13"/>
        <v>#DIV/0!</v>
      </c>
      <c r="H170" s="9" t="e">
        <f t="shared" si="14"/>
        <v>#DIV/0!</v>
      </c>
      <c r="I170" s="9" t="e">
        <f t="shared" si="15"/>
        <v>#DIV/0!</v>
      </c>
      <c r="J170" s="9" t="e">
        <f t="shared" si="16"/>
        <v>#DIV/0!</v>
      </c>
      <c r="K170" s="9" t="e">
        <f t="shared" si="20"/>
        <v>#DIV/0!</v>
      </c>
      <c r="L170" s="11"/>
      <c r="M170" s="11"/>
      <c r="N170" s="11"/>
      <c r="O170" s="11"/>
      <c r="P170" s="11"/>
      <c r="Q170" s="11"/>
      <c r="R170" s="11"/>
    </row>
    <row r="171" spans="1:18" x14ac:dyDescent="0.7">
      <c r="A171" s="11">
        <f t="shared" si="17"/>
        <v>1.1300000000000008</v>
      </c>
      <c r="B171" s="9">
        <f t="shared" si="18"/>
        <v>0.10558176389022098</v>
      </c>
      <c r="C171" s="9">
        <f t="shared" si="12"/>
        <v>3.2959921541799746</v>
      </c>
      <c r="D171" s="9">
        <f t="shared" si="21"/>
        <v>0</v>
      </c>
      <c r="E171" s="9">
        <f t="shared" si="11"/>
        <v>0.17642310922969839</v>
      </c>
      <c r="F171" s="9" t="e">
        <f t="shared" si="19"/>
        <v>#DIV/0!</v>
      </c>
      <c r="G171" s="9" t="e">
        <f t="shared" si="13"/>
        <v>#DIV/0!</v>
      </c>
      <c r="H171" s="9" t="e">
        <f t="shared" si="14"/>
        <v>#DIV/0!</v>
      </c>
      <c r="I171" s="9" t="e">
        <f t="shared" si="15"/>
        <v>#DIV/0!</v>
      </c>
      <c r="J171" s="9" t="e">
        <f t="shared" si="16"/>
        <v>#DIV/0!</v>
      </c>
      <c r="K171" s="9" t="e">
        <f t="shared" si="20"/>
        <v>#DIV/0!</v>
      </c>
      <c r="L171" s="11"/>
      <c r="M171" s="11"/>
      <c r="N171" s="11"/>
      <c r="O171" s="11"/>
      <c r="P171" s="11"/>
      <c r="Q171" s="11"/>
      <c r="R171" s="11"/>
    </row>
    <row r="172" spans="1:18" x14ac:dyDescent="0.7">
      <c r="A172" s="11">
        <f t="shared" si="17"/>
        <v>1.1400000000000008</v>
      </c>
      <c r="B172" s="9">
        <f t="shared" si="18"/>
        <v>0.10646387943636947</v>
      </c>
      <c r="C172" s="9">
        <f t="shared" si="12"/>
        <v>3.2888770405001511</v>
      </c>
      <c r="D172" s="9">
        <f t="shared" si="21"/>
        <v>0</v>
      </c>
      <c r="E172" s="9">
        <f t="shared" si="11"/>
        <v>0.17623258258480207</v>
      </c>
      <c r="F172" s="9" t="e">
        <f t="shared" si="19"/>
        <v>#DIV/0!</v>
      </c>
      <c r="G172" s="9" t="e">
        <f t="shared" si="13"/>
        <v>#DIV/0!</v>
      </c>
      <c r="H172" s="9" t="e">
        <f t="shared" si="14"/>
        <v>#DIV/0!</v>
      </c>
      <c r="I172" s="9" t="e">
        <f t="shared" si="15"/>
        <v>#DIV/0!</v>
      </c>
      <c r="J172" s="9" t="e">
        <f t="shared" si="16"/>
        <v>#DIV/0!</v>
      </c>
      <c r="K172" s="9" t="e">
        <f t="shared" si="20"/>
        <v>#DIV/0!</v>
      </c>
      <c r="L172" s="11"/>
      <c r="M172" s="11"/>
      <c r="N172" s="11"/>
      <c r="O172" s="11"/>
      <c r="P172" s="11"/>
      <c r="Q172" s="11"/>
      <c r="R172" s="11"/>
    </row>
    <row r="173" spans="1:18" x14ac:dyDescent="0.7">
      <c r="A173" s="11">
        <f t="shared" si="17"/>
        <v>1.1500000000000008</v>
      </c>
      <c r="B173" s="9">
        <f t="shared" si="18"/>
        <v>0.10734504234929347</v>
      </c>
      <c r="C173" s="9">
        <f t="shared" si="12"/>
        <v>3.281761926820328</v>
      </c>
      <c r="D173" s="9">
        <f t="shared" si="21"/>
        <v>0</v>
      </c>
      <c r="E173" s="9">
        <f t="shared" ref="E173:E236" si="22">IF(B173&lt;=($C$48*$C$14*10^-6),$C$9*(PI()/4*($C$10)^2)*SQRT(2*$C$14*IF(C173&gt;D173,(C173-D173),0)*10^6),0)</f>
        <v>0.17604184973677164</v>
      </c>
      <c r="F173" s="9" t="e">
        <f t="shared" si="19"/>
        <v>#DIV/0!</v>
      </c>
      <c r="G173" s="9" t="e">
        <f t="shared" si="13"/>
        <v>#DIV/0!</v>
      </c>
      <c r="H173" s="9" t="e">
        <f t="shared" si="14"/>
        <v>#DIV/0!</v>
      </c>
      <c r="I173" s="9" t="e">
        <f t="shared" si="15"/>
        <v>#DIV/0!</v>
      </c>
      <c r="J173" s="9" t="e">
        <f t="shared" si="16"/>
        <v>#DIV/0!</v>
      </c>
      <c r="K173" s="9" t="e">
        <f t="shared" si="20"/>
        <v>#DIV/0!</v>
      </c>
      <c r="L173" s="11"/>
      <c r="M173" s="11"/>
      <c r="N173" s="11"/>
      <c r="O173" s="11"/>
      <c r="P173" s="11"/>
      <c r="Q173" s="11"/>
      <c r="R173" s="11"/>
    </row>
    <row r="174" spans="1:18" x14ac:dyDescent="0.7">
      <c r="A174" s="11">
        <f t="shared" si="17"/>
        <v>1.1600000000000008</v>
      </c>
      <c r="B174" s="9">
        <f t="shared" si="18"/>
        <v>0.10822525159797733</v>
      </c>
      <c r="C174" s="9">
        <f t="shared" si="12"/>
        <v>3.2746468131405049</v>
      </c>
      <c r="D174" s="9">
        <f t="shared" si="21"/>
        <v>0</v>
      </c>
      <c r="E174" s="9">
        <f t="shared" si="22"/>
        <v>0.17585091001464587</v>
      </c>
      <c r="F174" s="9" t="e">
        <f t="shared" si="19"/>
        <v>#DIV/0!</v>
      </c>
      <c r="G174" s="9" t="e">
        <f t="shared" si="13"/>
        <v>#DIV/0!</v>
      </c>
      <c r="H174" s="9" t="e">
        <f t="shared" si="14"/>
        <v>#DIV/0!</v>
      </c>
      <c r="I174" s="9" t="e">
        <f t="shared" si="15"/>
        <v>#DIV/0!</v>
      </c>
      <c r="J174" s="9" t="e">
        <f t="shared" si="16"/>
        <v>#DIV/0!</v>
      </c>
      <c r="K174" s="9" t="e">
        <f t="shared" si="20"/>
        <v>#DIV/0!</v>
      </c>
      <c r="L174" s="11"/>
      <c r="M174" s="11"/>
      <c r="N174" s="11"/>
      <c r="O174" s="11"/>
      <c r="P174" s="11"/>
      <c r="Q174" s="11"/>
      <c r="R174" s="11"/>
    </row>
    <row r="175" spans="1:18" x14ac:dyDescent="0.7">
      <c r="A175" s="11">
        <f t="shared" si="17"/>
        <v>1.1700000000000008</v>
      </c>
      <c r="B175" s="9">
        <f t="shared" si="18"/>
        <v>0.10910450614805056</v>
      </c>
      <c r="C175" s="9">
        <f t="shared" si="12"/>
        <v>3.2675316994606813</v>
      </c>
      <c r="D175" s="9">
        <f t="shared" si="21"/>
        <v>0</v>
      </c>
      <c r="E175" s="9">
        <f t="shared" si="22"/>
        <v>0.17565976274381698</v>
      </c>
      <c r="F175" s="9" t="e">
        <f t="shared" si="19"/>
        <v>#DIV/0!</v>
      </c>
      <c r="G175" s="9" t="e">
        <f t="shared" si="13"/>
        <v>#DIV/0!</v>
      </c>
      <c r="H175" s="9" t="e">
        <f t="shared" si="14"/>
        <v>#DIV/0!</v>
      </c>
      <c r="I175" s="9" t="e">
        <f t="shared" si="15"/>
        <v>#DIV/0!</v>
      </c>
      <c r="J175" s="9" t="e">
        <f t="shared" si="16"/>
        <v>#DIV/0!</v>
      </c>
      <c r="K175" s="9" t="e">
        <f t="shared" si="20"/>
        <v>#DIV/0!</v>
      </c>
      <c r="L175" s="11"/>
      <c r="M175" s="11"/>
      <c r="N175" s="11"/>
      <c r="O175" s="11"/>
      <c r="P175" s="11"/>
      <c r="Q175" s="11"/>
      <c r="R175" s="11"/>
    </row>
    <row r="176" spans="1:18" x14ac:dyDescent="0.7">
      <c r="A176" s="11">
        <f t="shared" si="17"/>
        <v>1.1800000000000008</v>
      </c>
      <c r="B176" s="9">
        <f t="shared" si="18"/>
        <v>0.10998280496176965</v>
      </c>
      <c r="C176" s="9">
        <f t="shared" si="12"/>
        <v>3.2604165857808582</v>
      </c>
      <c r="D176" s="9">
        <f t="shared" si="21"/>
        <v>0</v>
      </c>
      <c r="E176" s="9">
        <f t="shared" si="22"/>
        <v>0.17546840724600277</v>
      </c>
      <c r="F176" s="9" t="e">
        <f t="shared" si="19"/>
        <v>#DIV/0!</v>
      </c>
      <c r="G176" s="9" t="e">
        <f t="shared" si="13"/>
        <v>#DIV/0!</v>
      </c>
      <c r="H176" s="9" t="e">
        <f t="shared" si="14"/>
        <v>#DIV/0!</v>
      </c>
      <c r="I176" s="9" t="e">
        <f t="shared" si="15"/>
        <v>#DIV/0!</v>
      </c>
      <c r="J176" s="9" t="e">
        <f t="shared" si="16"/>
        <v>#DIV/0!</v>
      </c>
      <c r="K176" s="9" t="e">
        <f t="shared" si="20"/>
        <v>#DIV/0!</v>
      </c>
      <c r="L176" s="11"/>
      <c r="M176" s="11"/>
      <c r="N176" s="11"/>
      <c r="O176" s="11"/>
      <c r="P176" s="11"/>
      <c r="Q176" s="11"/>
      <c r="R176" s="11"/>
    </row>
    <row r="177" spans="1:18" x14ac:dyDescent="0.7">
      <c r="A177" s="11">
        <f t="shared" si="17"/>
        <v>1.1900000000000008</v>
      </c>
      <c r="B177" s="9">
        <f t="shared" si="18"/>
        <v>0.11086014699799966</v>
      </c>
      <c r="C177" s="9">
        <f t="shared" si="12"/>
        <v>3.2533014721010352</v>
      </c>
      <c r="D177" s="9">
        <f t="shared" si="21"/>
        <v>0</v>
      </c>
      <c r="E177" s="9">
        <f t="shared" si="22"/>
        <v>0.17527684283921843</v>
      </c>
      <c r="F177" s="9" t="e">
        <f t="shared" si="19"/>
        <v>#DIV/0!</v>
      </c>
      <c r="G177" s="9" t="e">
        <f t="shared" si="13"/>
        <v>#DIV/0!</v>
      </c>
      <c r="H177" s="9" t="e">
        <f t="shared" si="14"/>
        <v>#DIV/0!</v>
      </c>
      <c r="I177" s="9" t="e">
        <f t="shared" si="15"/>
        <v>#DIV/0!</v>
      </c>
      <c r="J177" s="9" t="e">
        <f t="shared" si="16"/>
        <v>#DIV/0!</v>
      </c>
      <c r="K177" s="9" t="e">
        <f t="shared" si="20"/>
        <v>#DIV/0!</v>
      </c>
      <c r="L177" s="11"/>
      <c r="M177" s="11"/>
      <c r="N177" s="11"/>
      <c r="O177" s="11"/>
      <c r="P177" s="11"/>
      <c r="Q177" s="11"/>
      <c r="R177" s="11"/>
    </row>
    <row r="178" spans="1:18" x14ac:dyDescent="0.7">
      <c r="A178" s="11">
        <f t="shared" si="17"/>
        <v>1.2000000000000008</v>
      </c>
      <c r="B178" s="9">
        <f t="shared" si="18"/>
        <v>0.11173653121219576</v>
      </c>
      <c r="C178" s="9">
        <f t="shared" si="12"/>
        <v>3.2461863584212116</v>
      </c>
      <c r="D178" s="9">
        <f t="shared" si="21"/>
        <v>0</v>
      </c>
      <c r="E178" s="9">
        <f t="shared" si="22"/>
        <v>0.17508506883774835</v>
      </c>
      <c r="F178" s="9" t="e">
        <f t="shared" si="19"/>
        <v>#DIV/0!</v>
      </c>
      <c r="G178" s="9" t="e">
        <f t="shared" si="13"/>
        <v>#DIV/0!</v>
      </c>
      <c r="H178" s="9" t="e">
        <f t="shared" si="14"/>
        <v>#DIV/0!</v>
      </c>
      <c r="I178" s="9" t="e">
        <f t="shared" si="15"/>
        <v>#DIV/0!</v>
      </c>
      <c r="J178" s="9" t="e">
        <f t="shared" si="16"/>
        <v>#DIV/0!</v>
      </c>
      <c r="K178" s="9" t="e">
        <f t="shared" si="20"/>
        <v>#DIV/0!</v>
      </c>
      <c r="L178" s="11"/>
      <c r="M178" s="11"/>
      <c r="N178" s="11"/>
      <c r="O178" s="11"/>
      <c r="P178" s="11"/>
      <c r="Q178" s="11"/>
      <c r="R178" s="11"/>
    </row>
    <row r="179" spans="1:18" x14ac:dyDescent="0.7">
      <c r="A179" s="11">
        <f t="shared" si="17"/>
        <v>1.2100000000000009</v>
      </c>
      <c r="B179" s="9">
        <f t="shared" si="18"/>
        <v>0.11261195655638451</v>
      </c>
      <c r="C179" s="9">
        <f t="shared" si="12"/>
        <v>3.2390712447413885</v>
      </c>
      <c r="D179" s="9">
        <f t="shared" si="21"/>
        <v>0</v>
      </c>
      <c r="E179" s="9">
        <f t="shared" si="22"/>
        <v>0.17489308455211738</v>
      </c>
      <c r="F179" s="9" t="e">
        <f t="shared" si="19"/>
        <v>#DIV/0!</v>
      </c>
      <c r="G179" s="9" t="e">
        <f t="shared" si="13"/>
        <v>#DIV/0!</v>
      </c>
      <c r="H179" s="9" t="e">
        <f t="shared" si="14"/>
        <v>#DIV/0!</v>
      </c>
      <c r="I179" s="9" t="e">
        <f t="shared" si="15"/>
        <v>#DIV/0!</v>
      </c>
      <c r="J179" s="9" t="e">
        <f t="shared" si="16"/>
        <v>#DIV/0!</v>
      </c>
      <c r="K179" s="9" t="e">
        <f t="shared" si="20"/>
        <v>#DIV/0!</v>
      </c>
      <c r="L179" s="11"/>
      <c r="M179" s="11"/>
      <c r="N179" s="11"/>
      <c r="O179" s="11"/>
      <c r="P179" s="11"/>
      <c r="Q179" s="11"/>
      <c r="R179" s="11"/>
    </row>
    <row r="180" spans="1:18" x14ac:dyDescent="0.7">
      <c r="A180" s="11">
        <f t="shared" si="17"/>
        <v>1.2200000000000009</v>
      </c>
      <c r="B180" s="9">
        <f t="shared" si="18"/>
        <v>0.11348642197914509</v>
      </c>
      <c r="C180" s="9">
        <f t="shared" si="12"/>
        <v>3.2319561310615654</v>
      </c>
      <c r="D180" s="9">
        <f t="shared" si="21"/>
        <v>0</v>
      </c>
      <c r="E180" s="9">
        <f t="shared" si="22"/>
        <v>0.17470088928906194</v>
      </c>
      <c r="F180" s="9" t="e">
        <f t="shared" si="19"/>
        <v>#DIV/0!</v>
      </c>
      <c r="G180" s="9" t="e">
        <f t="shared" si="13"/>
        <v>#DIV/0!</v>
      </c>
      <c r="H180" s="9" t="e">
        <f t="shared" si="14"/>
        <v>#DIV/0!</v>
      </c>
      <c r="I180" s="9" t="e">
        <f t="shared" si="15"/>
        <v>#DIV/0!</v>
      </c>
      <c r="J180" s="9" t="e">
        <f t="shared" si="16"/>
        <v>#DIV/0!</v>
      </c>
      <c r="K180" s="9" t="e">
        <f t="shared" si="20"/>
        <v>#DIV/0!</v>
      </c>
      <c r="L180" s="11"/>
      <c r="M180" s="11"/>
      <c r="N180" s="11"/>
      <c r="O180" s="11"/>
      <c r="P180" s="11"/>
      <c r="Q180" s="11"/>
      <c r="R180" s="11"/>
    </row>
    <row r="181" spans="1:18" x14ac:dyDescent="0.7">
      <c r="A181" s="11">
        <f t="shared" si="17"/>
        <v>1.2300000000000009</v>
      </c>
      <c r="B181" s="9">
        <f t="shared" si="18"/>
        <v>0.1143599264255904</v>
      </c>
      <c r="C181" s="9">
        <f t="shared" si="12"/>
        <v>3.2248410173817419</v>
      </c>
      <c r="D181" s="9">
        <f t="shared" si="21"/>
        <v>0</v>
      </c>
      <c r="E181" s="9">
        <f t="shared" si="22"/>
        <v>0.17450848235150082</v>
      </c>
      <c r="F181" s="9" t="e">
        <f t="shared" si="19"/>
        <v>#DIV/0!</v>
      </c>
      <c r="G181" s="9" t="e">
        <f t="shared" si="13"/>
        <v>#DIV/0!</v>
      </c>
      <c r="H181" s="9" t="e">
        <f t="shared" si="14"/>
        <v>#DIV/0!</v>
      </c>
      <c r="I181" s="9" t="e">
        <f t="shared" si="15"/>
        <v>#DIV/0!</v>
      </c>
      <c r="J181" s="9" t="e">
        <f t="shared" si="16"/>
        <v>#DIV/0!</v>
      </c>
      <c r="K181" s="9" t="e">
        <f t="shared" si="20"/>
        <v>#DIV/0!</v>
      </c>
      <c r="L181" s="11"/>
      <c r="M181" s="11"/>
      <c r="N181" s="11"/>
      <c r="O181" s="11"/>
      <c r="P181" s="11"/>
      <c r="Q181" s="11"/>
      <c r="R181" s="11"/>
    </row>
    <row r="182" spans="1:18" x14ac:dyDescent="0.7">
      <c r="A182" s="11">
        <f t="shared" si="17"/>
        <v>1.2400000000000009</v>
      </c>
      <c r="B182" s="9">
        <f t="shared" si="18"/>
        <v>0.1152324688373479</v>
      </c>
      <c r="C182" s="9">
        <f t="shared" si="12"/>
        <v>3.2177259037019188</v>
      </c>
      <c r="D182" s="9">
        <f t="shared" si="21"/>
        <v>0</v>
      </c>
      <c r="E182" s="9">
        <f t="shared" si="22"/>
        <v>0.17431586303850571</v>
      </c>
      <c r="F182" s="9" t="e">
        <f t="shared" si="19"/>
        <v>#DIV/0!</v>
      </c>
      <c r="G182" s="9" t="e">
        <f t="shared" si="13"/>
        <v>#DIV/0!</v>
      </c>
      <c r="H182" s="9" t="e">
        <f t="shared" si="14"/>
        <v>#DIV/0!</v>
      </c>
      <c r="I182" s="9" t="e">
        <f t="shared" si="15"/>
        <v>#DIV/0!</v>
      </c>
      <c r="J182" s="9" t="e">
        <f t="shared" si="16"/>
        <v>#DIV/0!</v>
      </c>
      <c r="K182" s="9" t="e">
        <f t="shared" si="20"/>
        <v>#DIV/0!</v>
      </c>
      <c r="L182" s="11"/>
      <c r="M182" s="11"/>
      <c r="N182" s="11"/>
      <c r="O182" s="11"/>
      <c r="P182" s="11"/>
      <c r="Q182" s="11"/>
      <c r="R182" s="11"/>
    </row>
    <row r="183" spans="1:18" x14ac:dyDescent="0.7">
      <c r="A183" s="11">
        <f t="shared" si="17"/>
        <v>1.2500000000000009</v>
      </c>
      <c r="B183" s="9">
        <f t="shared" si="18"/>
        <v>0.11610404815254044</v>
      </c>
      <c r="C183" s="9">
        <f t="shared" si="12"/>
        <v>3.2106107900220957</v>
      </c>
      <c r="D183" s="9">
        <f t="shared" si="21"/>
        <v>0</v>
      </c>
      <c r="E183" s="9">
        <f t="shared" si="22"/>
        <v>0.17412303064527127</v>
      </c>
      <c r="F183" s="9" t="e">
        <f t="shared" si="19"/>
        <v>#DIV/0!</v>
      </c>
      <c r="G183" s="9" t="e">
        <f t="shared" si="13"/>
        <v>#DIV/0!</v>
      </c>
      <c r="H183" s="9" t="e">
        <f t="shared" si="14"/>
        <v>#DIV/0!</v>
      </c>
      <c r="I183" s="9" t="e">
        <f t="shared" si="15"/>
        <v>#DIV/0!</v>
      </c>
      <c r="J183" s="9" t="e">
        <f t="shared" si="16"/>
        <v>#DIV/0!</v>
      </c>
      <c r="K183" s="9" t="e">
        <f t="shared" si="20"/>
        <v>#DIV/0!</v>
      </c>
      <c r="L183" s="11"/>
      <c r="M183" s="11"/>
      <c r="N183" s="11"/>
      <c r="O183" s="11"/>
      <c r="P183" s="11"/>
      <c r="Q183" s="11"/>
      <c r="R183" s="11"/>
    </row>
    <row r="184" spans="1:18" x14ac:dyDescent="0.7">
      <c r="A184" s="11">
        <f t="shared" si="17"/>
        <v>1.2600000000000009</v>
      </c>
      <c r="B184" s="9">
        <f t="shared" si="18"/>
        <v>0.11697466330576679</v>
      </c>
      <c r="C184" s="9">
        <f t="shared" si="12"/>
        <v>3.2034956763422722</v>
      </c>
      <c r="D184" s="9">
        <f t="shared" si="21"/>
        <v>0</v>
      </c>
      <c r="E184" s="9">
        <f t="shared" si="22"/>
        <v>0.17392998446308519</v>
      </c>
      <c r="F184" s="9" t="e">
        <f t="shared" si="19"/>
        <v>#DIV/0!</v>
      </c>
      <c r="G184" s="9" t="e">
        <f t="shared" si="13"/>
        <v>#DIV/0!</v>
      </c>
      <c r="H184" s="9" t="e">
        <f t="shared" si="14"/>
        <v>#DIV/0!</v>
      </c>
      <c r="I184" s="9" t="e">
        <f t="shared" si="15"/>
        <v>#DIV/0!</v>
      </c>
      <c r="J184" s="9" t="e">
        <f t="shared" si="16"/>
        <v>#DIV/0!</v>
      </c>
      <c r="K184" s="9" t="e">
        <f t="shared" si="20"/>
        <v>#DIV/0!</v>
      </c>
      <c r="L184" s="11"/>
      <c r="M184" s="11"/>
      <c r="N184" s="11"/>
      <c r="O184" s="11"/>
      <c r="P184" s="11"/>
      <c r="Q184" s="11"/>
      <c r="R184" s="11"/>
    </row>
    <row r="185" spans="1:18" x14ac:dyDescent="0.7">
      <c r="A185" s="11">
        <f t="shared" si="17"/>
        <v>1.2700000000000009</v>
      </c>
      <c r="B185" s="9">
        <f t="shared" si="18"/>
        <v>0.11784431322808223</v>
      </c>
      <c r="C185" s="9">
        <f t="shared" si="12"/>
        <v>3.1963805626624491</v>
      </c>
      <c r="D185" s="9">
        <f t="shared" si="21"/>
        <v>0</v>
      </c>
      <c r="E185" s="9">
        <f t="shared" si="22"/>
        <v>0.17373672377929791</v>
      </c>
      <c r="F185" s="9" t="e">
        <f t="shared" si="19"/>
        <v>#DIV/0!</v>
      </c>
      <c r="G185" s="9" t="e">
        <f t="shared" si="13"/>
        <v>#DIV/0!</v>
      </c>
      <c r="H185" s="9" t="e">
        <f t="shared" si="14"/>
        <v>#DIV/0!</v>
      </c>
      <c r="I185" s="9" t="e">
        <f t="shared" si="15"/>
        <v>#DIV/0!</v>
      </c>
      <c r="J185" s="9" t="e">
        <f t="shared" si="16"/>
        <v>#DIV/0!</v>
      </c>
      <c r="K185" s="9" t="e">
        <f t="shared" si="20"/>
        <v>#DIV/0!</v>
      </c>
      <c r="L185" s="11"/>
      <c r="M185" s="11"/>
      <c r="N185" s="11"/>
      <c r="O185" s="11"/>
      <c r="P185" s="11"/>
      <c r="Q185" s="11"/>
      <c r="R185" s="11"/>
    </row>
    <row r="186" spans="1:18" x14ac:dyDescent="0.7">
      <c r="A186" s="11">
        <f t="shared" si="17"/>
        <v>1.2800000000000009</v>
      </c>
      <c r="B186" s="9">
        <f t="shared" si="18"/>
        <v>0.11871299684697871</v>
      </c>
      <c r="C186" s="9">
        <f t="shared" si="12"/>
        <v>3.189265448982626</v>
      </c>
      <c r="D186" s="9">
        <f t="shared" si="21"/>
        <v>0</v>
      </c>
      <c r="E186" s="9">
        <f t="shared" si="22"/>
        <v>0.17354324787729158</v>
      </c>
      <c r="F186" s="9" t="e">
        <f t="shared" si="19"/>
        <v>#DIV/0!</v>
      </c>
      <c r="G186" s="9" t="e">
        <f t="shared" si="13"/>
        <v>#DIV/0!</v>
      </c>
      <c r="H186" s="9" t="e">
        <f t="shared" si="14"/>
        <v>#DIV/0!</v>
      </c>
      <c r="I186" s="9" t="e">
        <f t="shared" si="15"/>
        <v>#DIV/0!</v>
      </c>
      <c r="J186" s="9" t="e">
        <f t="shared" si="16"/>
        <v>#DIV/0!</v>
      </c>
      <c r="K186" s="9" t="e">
        <f t="shared" si="20"/>
        <v>#DIV/0!</v>
      </c>
      <c r="L186" s="11"/>
      <c r="M186" s="11"/>
      <c r="N186" s="11"/>
      <c r="O186" s="11"/>
      <c r="P186" s="11"/>
      <c r="Q186" s="11"/>
      <c r="R186" s="11"/>
    </row>
    <row r="187" spans="1:18" x14ac:dyDescent="0.7">
      <c r="A187" s="11">
        <f t="shared" si="17"/>
        <v>1.2900000000000009</v>
      </c>
      <c r="B187" s="9">
        <f t="shared" si="18"/>
        <v>0.11958071308636517</v>
      </c>
      <c r="C187" s="9">
        <f t="shared" ref="C187:C250" si="23">($C$19-$C$12)*A187/$C$25+$C$12</f>
        <v>3.1821503353028024</v>
      </c>
      <c r="D187" s="9">
        <f t="shared" si="21"/>
        <v>0</v>
      </c>
      <c r="E187" s="9">
        <f t="shared" si="22"/>
        <v>0.17334955603644928</v>
      </c>
      <c r="F187" s="9" t="e">
        <f t="shared" si="19"/>
        <v>#DIV/0!</v>
      </c>
      <c r="G187" s="9" t="e">
        <f t="shared" ref="G187:G250" si="24">SQRT(4*F187/($C$49*PI()*$C$30*$C$34)+($C$26)^2)*1000</f>
        <v>#DIV/0!</v>
      </c>
      <c r="H187" s="9" t="e">
        <f t="shared" ref="H187:H250" si="25">4*E187/($C$49*PI()*(G187*0.001)^2)</f>
        <v>#DIV/0!</v>
      </c>
      <c r="I187" s="9" t="e">
        <f t="shared" ref="I187:I250" si="26">$C$31*(H187)^$C$32*1000</f>
        <v>#DIV/0!</v>
      </c>
      <c r="J187" s="9" t="e">
        <f t="shared" ref="J187:J250" si="27">($C$34)*PI()*(G187*10^-3)*$C$30*(I187*10^-3)*$C$49</f>
        <v>#DIV/0!</v>
      </c>
      <c r="K187" s="9" t="e">
        <f t="shared" si="20"/>
        <v>#DIV/0!</v>
      </c>
      <c r="L187" s="11"/>
      <c r="M187" s="11"/>
      <c r="N187" s="11"/>
      <c r="O187" s="11"/>
      <c r="P187" s="11"/>
      <c r="Q187" s="11"/>
      <c r="R187" s="11"/>
    </row>
    <row r="188" spans="1:18" x14ac:dyDescent="0.7">
      <c r="A188" s="11">
        <f t="shared" ref="A188:A251" si="28">A187+0.01</f>
        <v>1.3000000000000009</v>
      </c>
      <c r="B188" s="9">
        <f t="shared" ref="B188:B251" si="29">B187+(E187+0)*(A188-A187)/2</f>
        <v>0.12044746086654742</v>
      </c>
      <c r="C188" s="9">
        <f t="shared" si="23"/>
        <v>3.1750352216229794</v>
      </c>
      <c r="D188" s="9">
        <f t="shared" si="21"/>
        <v>0</v>
      </c>
      <c r="E188" s="9">
        <f t="shared" si="22"/>
        <v>0.17315564753212373</v>
      </c>
      <c r="F188" s="9" t="e">
        <f t="shared" ref="F188:F251" si="30">F187+(J187+0)*(A188-A187)/2</f>
        <v>#DIV/0!</v>
      </c>
      <c r="G188" s="9" t="e">
        <f t="shared" si="24"/>
        <v>#DIV/0!</v>
      </c>
      <c r="H188" s="9" t="e">
        <f t="shared" si="25"/>
        <v>#DIV/0!</v>
      </c>
      <c r="I188" s="9" t="e">
        <f t="shared" si="26"/>
        <v>#DIV/0!</v>
      </c>
      <c r="J188" s="9" t="e">
        <f t="shared" si="27"/>
        <v>#DIV/0!</v>
      </c>
      <c r="K188" s="9" t="e">
        <f t="shared" ref="K188:K251" si="31">E188/J188</f>
        <v>#DIV/0!</v>
      </c>
      <c r="L188" s="11"/>
      <c r="M188" s="11"/>
      <c r="N188" s="11"/>
      <c r="O188" s="11"/>
      <c r="P188" s="11"/>
      <c r="Q188" s="11"/>
      <c r="R188" s="11"/>
    </row>
    <row r="189" spans="1:18" x14ac:dyDescent="0.7">
      <c r="A189" s="11">
        <f t="shared" si="28"/>
        <v>1.3100000000000009</v>
      </c>
      <c r="B189" s="9">
        <f t="shared" si="29"/>
        <v>0.12131323910420805</v>
      </c>
      <c r="C189" s="9">
        <f t="shared" si="23"/>
        <v>3.1679201079431563</v>
      </c>
      <c r="D189" s="9">
        <f t="shared" ref="D189:D252" si="32">-($D$58-$C$20)*A189*100/300+$D$58</f>
        <v>0</v>
      </c>
      <c r="E189" s="9">
        <f t="shared" si="22"/>
        <v>0.17296152163560563</v>
      </c>
      <c r="F189" s="9" t="e">
        <f t="shared" si="30"/>
        <v>#DIV/0!</v>
      </c>
      <c r="G189" s="9" t="e">
        <f t="shared" si="24"/>
        <v>#DIV/0!</v>
      </c>
      <c r="H189" s="9" t="e">
        <f t="shared" si="25"/>
        <v>#DIV/0!</v>
      </c>
      <c r="I189" s="9" t="e">
        <f t="shared" si="26"/>
        <v>#DIV/0!</v>
      </c>
      <c r="J189" s="9" t="e">
        <f t="shared" si="27"/>
        <v>#DIV/0!</v>
      </c>
      <c r="K189" s="9" t="e">
        <f t="shared" si="31"/>
        <v>#DIV/0!</v>
      </c>
      <c r="L189" s="11"/>
      <c r="M189" s="11"/>
      <c r="N189" s="11"/>
      <c r="O189" s="11"/>
      <c r="P189" s="11"/>
      <c r="Q189" s="11"/>
      <c r="R189" s="11"/>
    </row>
    <row r="190" spans="1:18" x14ac:dyDescent="0.7">
      <c r="A190" s="11">
        <f t="shared" si="28"/>
        <v>1.320000000000001</v>
      </c>
      <c r="B190" s="9">
        <f t="shared" si="29"/>
        <v>0.12217804671238608</v>
      </c>
      <c r="C190" s="9">
        <f t="shared" si="23"/>
        <v>3.1608049942633327</v>
      </c>
      <c r="D190" s="9">
        <f t="shared" si="32"/>
        <v>0</v>
      </c>
      <c r="E190" s="9">
        <f t="shared" si="22"/>
        <v>0.17276717761409155</v>
      </c>
      <c r="F190" s="9" t="e">
        <f t="shared" si="30"/>
        <v>#DIV/0!</v>
      </c>
      <c r="G190" s="9" t="e">
        <f t="shared" si="24"/>
        <v>#DIV/0!</v>
      </c>
      <c r="H190" s="9" t="e">
        <f t="shared" si="25"/>
        <v>#DIV/0!</v>
      </c>
      <c r="I190" s="9" t="e">
        <f t="shared" si="26"/>
        <v>#DIV/0!</v>
      </c>
      <c r="J190" s="9" t="e">
        <f t="shared" si="27"/>
        <v>#DIV/0!</v>
      </c>
      <c r="K190" s="9" t="e">
        <f t="shared" si="31"/>
        <v>#DIV/0!</v>
      </c>
      <c r="L190" s="11"/>
      <c r="M190" s="11"/>
      <c r="N190" s="11"/>
      <c r="O190" s="11"/>
      <c r="P190" s="11"/>
      <c r="Q190" s="11"/>
      <c r="R190" s="11"/>
    </row>
    <row r="191" spans="1:18" x14ac:dyDescent="0.7">
      <c r="A191" s="11">
        <f t="shared" si="28"/>
        <v>1.330000000000001</v>
      </c>
      <c r="B191" s="9">
        <f t="shared" si="29"/>
        <v>0.12304188260045654</v>
      </c>
      <c r="C191" s="9">
        <f t="shared" si="23"/>
        <v>3.1536898805835096</v>
      </c>
      <c r="D191" s="9">
        <f t="shared" si="32"/>
        <v>0</v>
      </c>
      <c r="E191" s="9">
        <f t="shared" si="22"/>
        <v>0.17257261473065205</v>
      </c>
      <c r="F191" s="9" t="e">
        <f t="shared" si="30"/>
        <v>#DIV/0!</v>
      </c>
      <c r="G191" s="9" t="e">
        <f t="shared" si="24"/>
        <v>#DIV/0!</v>
      </c>
      <c r="H191" s="9" t="e">
        <f t="shared" si="25"/>
        <v>#DIV/0!</v>
      </c>
      <c r="I191" s="9" t="e">
        <f t="shared" si="26"/>
        <v>#DIV/0!</v>
      </c>
      <c r="J191" s="9" t="e">
        <f t="shared" si="27"/>
        <v>#DIV/0!</v>
      </c>
      <c r="K191" s="9" t="e">
        <f t="shared" si="31"/>
        <v>#DIV/0!</v>
      </c>
      <c r="L191" s="11"/>
      <c r="M191" s="11"/>
      <c r="N191" s="11"/>
      <c r="O191" s="11"/>
      <c r="P191" s="11"/>
      <c r="Q191" s="11"/>
      <c r="R191" s="11"/>
    </row>
    <row r="192" spans="1:18" x14ac:dyDescent="0.7">
      <c r="A192" s="11">
        <f t="shared" si="28"/>
        <v>1.340000000000001</v>
      </c>
      <c r="B192" s="9">
        <f t="shared" si="29"/>
        <v>0.12390474567410979</v>
      </c>
      <c r="C192" s="9">
        <f t="shared" si="23"/>
        <v>3.1465747669036865</v>
      </c>
      <c r="D192" s="9">
        <f t="shared" si="32"/>
        <v>0</v>
      </c>
      <c r="E192" s="9">
        <f t="shared" si="22"/>
        <v>0.17237783224419856</v>
      </c>
      <c r="F192" s="9" t="e">
        <f t="shared" si="30"/>
        <v>#DIV/0!</v>
      </c>
      <c r="G192" s="9" t="e">
        <f t="shared" si="24"/>
        <v>#DIV/0!</v>
      </c>
      <c r="H192" s="9" t="e">
        <f t="shared" si="25"/>
        <v>#DIV/0!</v>
      </c>
      <c r="I192" s="9" t="e">
        <f t="shared" si="26"/>
        <v>#DIV/0!</v>
      </c>
      <c r="J192" s="9" t="e">
        <f t="shared" si="27"/>
        <v>#DIV/0!</v>
      </c>
      <c r="K192" s="9" t="e">
        <f t="shared" si="31"/>
        <v>#DIV/0!</v>
      </c>
      <c r="L192" s="11"/>
      <c r="M192" s="11"/>
      <c r="N192" s="11"/>
      <c r="O192" s="11"/>
      <c r="P192" s="11"/>
      <c r="Q192" s="11"/>
      <c r="R192" s="11"/>
    </row>
    <row r="193" spans="1:18" x14ac:dyDescent="0.7">
      <c r="A193" s="11">
        <f t="shared" si="28"/>
        <v>1.350000000000001</v>
      </c>
      <c r="B193" s="9">
        <f t="shared" si="29"/>
        <v>0.12476663483533079</v>
      </c>
      <c r="C193" s="9">
        <f t="shared" si="23"/>
        <v>3.139459653223863</v>
      </c>
      <c r="D193" s="9">
        <f t="shared" si="32"/>
        <v>0</v>
      </c>
      <c r="E193" s="9">
        <f t="shared" si="22"/>
        <v>0.17218282940945084</v>
      </c>
      <c r="F193" s="9" t="e">
        <f t="shared" si="30"/>
        <v>#DIV/0!</v>
      </c>
      <c r="G193" s="9" t="e">
        <f t="shared" si="24"/>
        <v>#DIV/0!</v>
      </c>
      <c r="H193" s="9" t="e">
        <f t="shared" si="25"/>
        <v>#DIV/0!</v>
      </c>
      <c r="I193" s="9" t="e">
        <f t="shared" si="26"/>
        <v>#DIV/0!</v>
      </c>
      <c r="J193" s="9" t="e">
        <f t="shared" si="27"/>
        <v>#DIV/0!</v>
      </c>
      <c r="K193" s="9" t="e">
        <f t="shared" si="31"/>
        <v>#DIV/0!</v>
      </c>
      <c r="L193" s="11"/>
      <c r="M193" s="11"/>
      <c r="N193" s="11"/>
      <c r="O193" s="11"/>
      <c r="P193" s="11"/>
      <c r="Q193" s="11"/>
      <c r="R193" s="11"/>
    </row>
    <row r="194" spans="1:18" x14ac:dyDescent="0.7">
      <c r="A194" s="11">
        <f t="shared" si="28"/>
        <v>1.360000000000001</v>
      </c>
      <c r="B194" s="9">
        <f t="shared" si="29"/>
        <v>0.12562754898237805</v>
      </c>
      <c r="C194" s="9">
        <f t="shared" si="23"/>
        <v>3.1323445395440399</v>
      </c>
      <c r="D194" s="9">
        <f t="shared" si="32"/>
        <v>0</v>
      </c>
      <c r="E194" s="9">
        <f t="shared" si="22"/>
        <v>0.17198760547690364</v>
      </c>
      <c r="F194" s="9" t="e">
        <f t="shared" si="30"/>
        <v>#DIV/0!</v>
      </c>
      <c r="G194" s="9" t="e">
        <f t="shared" si="24"/>
        <v>#DIV/0!</v>
      </c>
      <c r="H194" s="9" t="e">
        <f t="shared" si="25"/>
        <v>#DIV/0!</v>
      </c>
      <c r="I194" s="9" t="e">
        <f t="shared" si="26"/>
        <v>#DIV/0!</v>
      </c>
      <c r="J194" s="9" t="e">
        <f t="shared" si="27"/>
        <v>#DIV/0!</v>
      </c>
      <c r="K194" s="9" t="e">
        <f t="shared" si="31"/>
        <v>#DIV/0!</v>
      </c>
      <c r="L194" s="11"/>
      <c r="M194" s="11"/>
      <c r="N194" s="11"/>
      <c r="O194" s="11"/>
      <c r="P194" s="11"/>
      <c r="Q194" s="11"/>
      <c r="R194" s="11"/>
    </row>
    <row r="195" spans="1:18" x14ac:dyDescent="0.7">
      <c r="A195" s="11">
        <f t="shared" si="28"/>
        <v>1.370000000000001</v>
      </c>
      <c r="B195" s="9">
        <f t="shared" si="29"/>
        <v>0.12648748700976256</v>
      </c>
      <c r="C195" s="9">
        <f t="shared" si="23"/>
        <v>3.1252294258642168</v>
      </c>
      <c r="D195" s="9">
        <f t="shared" si="32"/>
        <v>0</v>
      </c>
      <c r="E195" s="9">
        <f t="shared" si="22"/>
        <v>0.17179215969279291</v>
      </c>
      <c r="F195" s="9" t="e">
        <f t="shared" si="30"/>
        <v>#DIV/0!</v>
      </c>
      <c r="G195" s="9" t="e">
        <f t="shared" si="24"/>
        <v>#DIV/0!</v>
      </c>
      <c r="H195" s="9" t="e">
        <f t="shared" si="25"/>
        <v>#DIV/0!</v>
      </c>
      <c r="I195" s="9" t="e">
        <f t="shared" si="26"/>
        <v>#DIV/0!</v>
      </c>
      <c r="J195" s="9" t="e">
        <f t="shared" si="27"/>
        <v>#DIV/0!</v>
      </c>
      <c r="K195" s="9" t="e">
        <f t="shared" si="31"/>
        <v>#DIV/0!</v>
      </c>
      <c r="L195" s="11"/>
      <c r="M195" s="11"/>
      <c r="N195" s="11"/>
      <c r="O195" s="11"/>
      <c r="P195" s="11"/>
      <c r="Q195" s="11"/>
      <c r="R195" s="11"/>
    </row>
    <row r="196" spans="1:18" x14ac:dyDescent="0.7">
      <c r="A196" s="11">
        <f t="shared" si="28"/>
        <v>1.380000000000001</v>
      </c>
      <c r="B196" s="9">
        <f t="shared" si="29"/>
        <v>0.12734644780822651</v>
      </c>
      <c r="C196" s="9">
        <f t="shared" si="23"/>
        <v>3.1181143121843937</v>
      </c>
      <c r="D196" s="9">
        <f t="shared" si="32"/>
        <v>0</v>
      </c>
      <c r="E196" s="9">
        <f t="shared" si="22"/>
        <v>0.17159649129906199</v>
      </c>
      <c r="F196" s="9" t="e">
        <f t="shared" si="30"/>
        <v>#DIV/0!</v>
      </c>
      <c r="G196" s="9" t="e">
        <f t="shared" si="24"/>
        <v>#DIV/0!</v>
      </c>
      <c r="H196" s="9" t="e">
        <f t="shared" si="25"/>
        <v>#DIV/0!</v>
      </c>
      <c r="I196" s="9" t="e">
        <f t="shared" si="26"/>
        <v>#DIV/0!</v>
      </c>
      <c r="J196" s="9" t="e">
        <f t="shared" si="27"/>
        <v>#DIV/0!</v>
      </c>
      <c r="K196" s="9" t="e">
        <f t="shared" si="31"/>
        <v>#DIV/0!</v>
      </c>
      <c r="L196" s="11"/>
      <c r="M196" s="11"/>
      <c r="N196" s="11"/>
      <c r="O196" s="11"/>
      <c r="P196" s="11"/>
      <c r="Q196" s="11"/>
      <c r="R196" s="11"/>
    </row>
    <row r="197" spans="1:18" x14ac:dyDescent="0.7">
      <c r="A197" s="11">
        <f t="shared" si="28"/>
        <v>1.390000000000001</v>
      </c>
      <c r="B197" s="9">
        <f t="shared" si="29"/>
        <v>0.12820443026472184</v>
      </c>
      <c r="C197" s="9">
        <f t="shared" si="23"/>
        <v>3.1109991985045702</v>
      </c>
      <c r="D197" s="9">
        <f t="shared" si="32"/>
        <v>0</v>
      </c>
      <c r="E197" s="9">
        <f t="shared" si="22"/>
        <v>0.17140059953332734</v>
      </c>
      <c r="F197" s="9" t="e">
        <f t="shared" si="30"/>
        <v>#DIV/0!</v>
      </c>
      <c r="G197" s="9" t="e">
        <f t="shared" si="24"/>
        <v>#DIV/0!</v>
      </c>
      <c r="H197" s="9" t="e">
        <f t="shared" si="25"/>
        <v>#DIV/0!</v>
      </c>
      <c r="I197" s="9" t="e">
        <f t="shared" si="26"/>
        <v>#DIV/0!</v>
      </c>
      <c r="J197" s="9" t="e">
        <f t="shared" si="27"/>
        <v>#DIV/0!</v>
      </c>
      <c r="K197" s="9" t="e">
        <f t="shared" si="31"/>
        <v>#DIV/0!</v>
      </c>
      <c r="L197" s="11"/>
      <c r="M197" s="11"/>
      <c r="N197" s="11"/>
      <c r="O197" s="11"/>
      <c r="P197" s="11"/>
      <c r="Q197" s="11"/>
      <c r="R197" s="11"/>
    </row>
    <row r="198" spans="1:18" x14ac:dyDescent="0.7">
      <c r="A198" s="11">
        <f t="shared" si="28"/>
        <v>1.400000000000001</v>
      </c>
      <c r="B198" s="9">
        <f t="shared" si="29"/>
        <v>0.12906143326238848</v>
      </c>
      <c r="C198" s="9">
        <f t="shared" si="23"/>
        <v>3.1038840848247471</v>
      </c>
      <c r="D198" s="9">
        <f t="shared" si="32"/>
        <v>0</v>
      </c>
      <c r="E198" s="9">
        <f t="shared" si="22"/>
        <v>0.17120448362884383</v>
      </c>
      <c r="F198" s="9" t="e">
        <f t="shared" si="30"/>
        <v>#DIV/0!</v>
      </c>
      <c r="G198" s="9" t="e">
        <f t="shared" si="24"/>
        <v>#DIV/0!</v>
      </c>
      <c r="H198" s="9" t="e">
        <f t="shared" si="25"/>
        <v>#DIV/0!</v>
      </c>
      <c r="I198" s="9" t="e">
        <f t="shared" si="26"/>
        <v>#DIV/0!</v>
      </c>
      <c r="J198" s="9" t="e">
        <f t="shared" si="27"/>
        <v>#DIV/0!</v>
      </c>
      <c r="K198" s="9" t="e">
        <f t="shared" si="31"/>
        <v>#DIV/0!</v>
      </c>
      <c r="L198" s="11"/>
      <c r="M198" s="11"/>
      <c r="N198" s="11"/>
      <c r="O198" s="11"/>
      <c r="P198" s="11"/>
      <c r="Q198" s="11"/>
      <c r="R198" s="11"/>
    </row>
    <row r="199" spans="1:18" x14ac:dyDescent="0.7">
      <c r="A199" s="11">
        <f t="shared" si="28"/>
        <v>1.410000000000001</v>
      </c>
      <c r="B199" s="9">
        <f t="shared" si="29"/>
        <v>0.1299174556805327</v>
      </c>
      <c r="C199" s="9">
        <f t="shared" si="23"/>
        <v>3.0967689711449236</v>
      </c>
      <c r="D199" s="9">
        <f t="shared" si="32"/>
        <v>0</v>
      </c>
      <c r="E199" s="9">
        <f t="shared" si="22"/>
        <v>0.17100814281446969</v>
      </c>
      <c r="F199" s="9" t="e">
        <f t="shared" si="30"/>
        <v>#DIV/0!</v>
      </c>
      <c r="G199" s="9" t="e">
        <f t="shared" si="24"/>
        <v>#DIV/0!</v>
      </c>
      <c r="H199" s="9" t="e">
        <f t="shared" si="25"/>
        <v>#DIV/0!</v>
      </c>
      <c r="I199" s="9" t="e">
        <f t="shared" si="26"/>
        <v>#DIV/0!</v>
      </c>
      <c r="J199" s="9" t="e">
        <f t="shared" si="27"/>
        <v>#DIV/0!</v>
      </c>
      <c r="K199" s="9" t="e">
        <f t="shared" si="31"/>
        <v>#DIV/0!</v>
      </c>
      <c r="L199" s="11"/>
      <c r="M199" s="11"/>
      <c r="N199" s="11"/>
      <c r="O199" s="11"/>
      <c r="P199" s="11"/>
      <c r="Q199" s="11"/>
      <c r="R199" s="11"/>
    </row>
    <row r="200" spans="1:18" x14ac:dyDescent="0.7">
      <c r="A200" s="11">
        <f t="shared" si="28"/>
        <v>1.420000000000001</v>
      </c>
      <c r="B200" s="9">
        <f t="shared" si="29"/>
        <v>0.13077249639460506</v>
      </c>
      <c r="C200" s="9">
        <f t="shared" si="23"/>
        <v>3.0896538574651009</v>
      </c>
      <c r="D200" s="9">
        <f t="shared" si="32"/>
        <v>0</v>
      </c>
      <c r="E200" s="9">
        <f t="shared" si="22"/>
        <v>0.17081157631463112</v>
      </c>
      <c r="F200" s="9" t="e">
        <f t="shared" si="30"/>
        <v>#DIV/0!</v>
      </c>
      <c r="G200" s="9" t="e">
        <f t="shared" si="24"/>
        <v>#DIV/0!</v>
      </c>
      <c r="H200" s="9" t="e">
        <f t="shared" si="25"/>
        <v>#DIV/0!</v>
      </c>
      <c r="I200" s="9" t="e">
        <f t="shared" si="26"/>
        <v>#DIV/0!</v>
      </c>
      <c r="J200" s="9" t="e">
        <f t="shared" si="27"/>
        <v>#DIV/0!</v>
      </c>
      <c r="K200" s="9" t="e">
        <f t="shared" si="31"/>
        <v>#DIV/0!</v>
      </c>
      <c r="L200" s="11"/>
      <c r="M200" s="11"/>
      <c r="N200" s="11"/>
      <c r="O200" s="11"/>
      <c r="P200" s="11"/>
      <c r="Q200" s="11"/>
      <c r="R200" s="11"/>
    </row>
    <row r="201" spans="1:18" x14ac:dyDescent="0.7">
      <c r="A201" s="11">
        <f t="shared" si="28"/>
        <v>1.430000000000001</v>
      </c>
      <c r="B201" s="9">
        <f t="shared" si="29"/>
        <v>0.13162655427617823</v>
      </c>
      <c r="C201" s="9">
        <f t="shared" si="23"/>
        <v>3.0825387437852774</v>
      </c>
      <c r="D201" s="9">
        <f t="shared" si="32"/>
        <v>0</v>
      </c>
      <c r="E201" s="9">
        <f t="shared" si="22"/>
        <v>0.17061478334928673</v>
      </c>
      <c r="F201" s="9" t="e">
        <f t="shared" si="30"/>
        <v>#DIV/0!</v>
      </c>
      <c r="G201" s="9" t="e">
        <f t="shared" si="24"/>
        <v>#DIV/0!</v>
      </c>
      <c r="H201" s="9" t="e">
        <f t="shared" si="25"/>
        <v>#DIV/0!</v>
      </c>
      <c r="I201" s="9" t="e">
        <f t="shared" si="26"/>
        <v>#DIV/0!</v>
      </c>
      <c r="J201" s="9" t="e">
        <f t="shared" si="27"/>
        <v>#DIV/0!</v>
      </c>
      <c r="K201" s="9" t="e">
        <f t="shared" si="31"/>
        <v>#DIV/0!</v>
      </c>
      <c r="L201" s="11"/>
      <c r="M201" s="11"/>
      <c r="N201" s="11"/>
      <c r="O201" s="11"/>
      <c r="P201" s="11"/>
      <c r="Q201" s="11"/>
      <c r="R201" s="11"/>
    </row>
    <row r="202" spans="1:18" x14ac:dyDescent="0.7">
      <c r="A202" s="11">
        <f t="shared" si="28"/>
        <v>1.4400000000000011</v>
      </c>
      <c r="B202" s="9">
        <f t="shared" si="29"/>
        <v>0.13247962819292466</v>
      </c>
      <c r="C202" s="9">
        <f t="shared" si="23"/>
        <v>3.0754236301054538</v>
      </c>
      <c r="D202" s="9">
        <f t="shared" si="32"/>
        <v>0</v>
      </c>
      <c r="E202" s="9">
        <f t="shared" si="22"/>
        <v>0.1704177631338912</v>
      </c>
      <c r="F202" s="9" t="e">
        <f t="shared" si="30"/>
        <v>#DIV/0!</v>
      </c>
      <c r="G202" s="9" t="e">
        <f t="shared" si="24"/>
        <v>#DIV/0!</v>
      </c>
      <c r="H202" s="9" t="e">
        <f t="shared" si="25"/>
        <v>#DIV/0!</v>
      </c>
      <c r="I202" s="9" t="e">
        <f t="shared" si="26"/>
        <v>#DIV/0!</v>
      </c>
      <c r="J202" s="9" t="e">
        <f t="shared" si="27"/>
        <v>#DIV/0!</v>
      </c>
      <c r="K202" s="9" t="e">
        <f t="shared" si="31"/>
        <v>#DIV/0!</v>
      </c>
      <c r="L202" s="11"/>
      <c r="M202" s="11"/>
      <c r="N202" s="11"/>
      <c r="O202" s="11"/>
      <c r="P202" s="11"/>
      <c r="Q202" s="11"/>
      <c r="R202" s="11"/>
    </row>
    <row r="203" spans="1:18" x14ac:dyDescent="0.7">
      <c r="A203" s="11">
        <f t="shared" si="28"/>
        <v>1.4500000000000011</v>
      </c>
      <c r="B203" s="9">
        <f t="shared" si="29"/>
        <v>0.13333171700859411</v>
      </c>
      <c r="C203" s="9">
        <f t="shared" si="23"/>
        <v>3.0683085164256307</v>
      </c>
      <c r="D203" s="9">
        <f t="shared" si="32"/>
        <v>0</v>
      </c>
      <c r="E203" s="9">
        <f t="shared" si="22"/>
        <v>0.17022051487935888</v>
      </c>
      <c r="F203" s="9" t="e">
        <f t="shared" si="30"/>
        <v>#DIV/0!</v>
      </c>
      <c r="G203" s="9" t="e">
        <f t="shared" si="24"/>
        <v>#DIV/0!</v>
      </c>
      <c r="H203" s="9" t="e">
        <f t="shared" si="25"/>
        <v>#DIV/0!</v>
      </c>
      <c r="I203" s="9" t="e">
        <f t="shared" si="26"/>
        <v>#DIV/0!</v>
      </c>
      <c r="J203" s="9" t="e">
        <f t="shared" si="27"/>
        <v>#DIV/0!</v>
      </c>
      <c r="K203" s="9" t="e">
        <f t="shared" si="31"/>
        <v>#DIV/0!</v>
      </c>
      <c r="L203" s="11"/>
      <c r="M203" s="11"/>
      <c r="N203" s="11"/>
      <c r="O203" s="11"/>
      <c r="P203" s="11"/>
      <c r="Q203" s="11"/>
      <c r="R203" s="11"/>
    </row>
    <row r="204" spans="1:18" x14ac:dyDescent="0.7">
      <c r="A204" s="11">
        <f t="shared" si="28"/>
        <v>1.4600000000000011</v>
      </c>
      <c r="B204" s="9">
        <f t="shared" si="29"/>
        <v>0.13418281958299091</v>
      </c>
      <c r="C204" s="9">
        <f t="shared" si="23"/>
        <v>3.0611934027458076</v>
      </c>
      <c r="D204" s="9">
        <f t="shared" si="32"/>
        <v>0</v>
      </c>
      <c r="E204" s="9">
        <f t="shared" si="22"/>
        <v>0.17002303779202702</v>
      </c>
      <c r="F204" s="9" t="e">
        <f t="shared" si="30"/>
        <v>#DIV/0!</v>
      </c>
      <c r="G204" s="9" t="e">
        <f t="shared" si="24"/>
        <v>#DIV/0!</v>
      </c>
      <c r="H204" s="9" t="e">
        <f t="shared" si="25"/>
        <v>#DIV/0!</v>
      </c>
      <c r="I204" s="9" t="e">
        <f t="shared" si="26"/>
        <v>#DIV/0!</v>
      </c>
      <c r="J204" s="9" t="e">
        <f t="shared" si="27"/>
        <v>#DIV/0!</v>
      </c>
      <c r="K204" s="9" t="e">
        <f t="shared" si="31"/>
        <v>#DIV/0!</v>
      </c>
      <c r="L204" s="11"/>
      <c r="M204" s="11"/>
      <c r="N204" s="11"/>
      <c r="O204" s="11"/>
      <c r="P204" s="11"/>
      <c r="Q204" s="11"/>
      <c r="R204" s="11"/>
    </row>
    <row r="205" spans="1:18" x14ac:dyDescent="0.7">
      <c r="A205" s="11">
        <f t="shared" si="28"/>
        <v>1.4700000000000011</v>
      </c>
      <c r="B205" s="9">
        <f t="shared" si="29"/>
        <v>0.13503293477195105</v>
      </c>
      <c r="C205" s="9">
        <f t="shared" si="23"/>
        <v>3.0540782890659841</v>
      </c>
      <c r="D205" s="9">
        <f t="shared" si="32"/>
        <v>0</v>
      </c>
      <c r="E205" s="9">
        <f t="shared" si="22"/>
        <v>0.16982533107361825</v>
      </c>
      <c r="F205" s="9" t="e">
        <f t="shared" si="30"/>
        <v>#DIV/0!</v>
      </c>
      <c r="G205" s="9" t="e">
        <f t="shared" si="24"/>
        <v>#DIV/0!</v>
      </c>
      <c r="H205" s="9" t="e">
        <f t="shared" si="25"/>
        <v>#DIV/0!</v>
      </c>
      <c r="I205" s="9" t="e">
        <f t="shared" si="26"/>
        <v>#DIV/0!</v>
      </c>
      <c r="J205" s="9" t="e">
        <f t="shared" si="27"/>
        <v>#DIV/0!</v>
      </c>
      <c r="K205" s="9" t="e">
        <f t="shared" si="31"/>
        <v>#DIV/0!</v>
      </c>
      <c r="L205" s="11"/>
      <c r="M205" s="11"/>
      <c r="N205" s="11"/>
      <c r="O205" s="11"/>
      <c r="P205" s="11"/>
      <c r="Q205" s="11"/>
      <c r="R205" s="11"/>
    </row>
    <row r="206" spans="1:18" x14ac:dyDescent="0.7">
      <c r="A206" s="11">
        <f t="shared" si="28"/>
        <v>1.4800000000000011</v>
      </c>
      <c r="B206" s="9">
        <f t="shared" si="29"/>
        <v>0.13588206142731915</v>
      </c>
      <c r="C206" s="9">
        <f t="shared" si="23"/>
        <v>3.0469631753861615</v>
      </c>
      <c r="D206" s="9">
        <f t="shared" si="32"/>
        <v>0</v>
      </c>
      <c r="E206" s="9">
        <f t="shared" si="22"/>
        <v>0.16962739392120318</v>
      </c>
      <c r="F206" s="9" t="e">
        <f t="shared" si="30"/>
        <v>#DIV/0!</v>
      </c>
      <c r="G206" s="9" t="e">
        <f t="shared" si="24"/>
        <v>#DIV/0!</v>
      </c>
      <c r="H206" s="9" t="e">
        <f t="shared" si="25"/>
        <v>#DIV/0!</v>
      </c>
      <c r="I206" s="9" t="e">
        <f t="shared" si="26"/>
        <v>#DIV/0!</v>
      </c>
      <c r="J206" s="9" t="e">
        <f t="shared" si="27"/>
        <v>#DIV/0!</v>
      </c>
      <c r="K206" s="9" t="e">
        <f t="shared" si="31"/>
        <v>#DIV/0!</v>
      </c>
      <c r="L206" s="11"/>
      <c r="M206" s="11"/>
      <c r="N206" s="11"/>
      <c r="O206" s="11"/>
      <c r="P206" s="11"/>
      <c r="Q206" s="11"/>
      <c r="R206" s="11"/>
    </row>
    <row r="207" spans="1:18" x14ac:dyDescent="0.7">
      <c r="A207" s="11">
        <f t="shared" si="28"/>
        <v>1.4900000000000011</v>
      </c>
      <c r="B207" s="9">
        <f t="shared" si="29"/>
        <v>0.13673019839692516</v>
      </c>
      <c r="C207" s="9">
        <f t="shared" si="23"/>
        <v>3.0398480617063379</v>
      </c>
      <c r="D207" s="9">
        <f t="shared" si="32"/>
        <v>0</v>
      </c>
      <c r="E207" s="9">
        <f t="shared" si="22"/>
        <v>0.16942922552716233</v>
      </c>
      <c r="F207" s="9" t="e">
        <f t="shared" si="30"/>
        <v>#DIV/0!</v>
      </c>
      <c r="G207" s="9" t="e">
        <f t="shared" si="24"/>
        <v>#DIV/0!</v>
      </c>
      <c r="H207" s="9" t="e">
        <f t="shared" si="25"/>
        <v>#DIV/0!</v>
      </c>
      <c r="I207" s="9" t="e">
        <f t="shared" si="26"/>
        <v>#DIV/0!</v>
      </c>
      <c r="J207" s="9" t="e">
        <f t="shared" si="27"/>
        <v>#DIV/0!</v>
      </c>
      <c r="K207" s="9" t="e">
        <f t="shared" si="31"/>
        <v>#DIV/0!</v>
      </c>
      <c r="L207" s="11"/>
      <c r="M207" s="11"/>
      <c r="N207" s="11"/>
      <c r="O207" s="11"/>
      <c r="P207" s="11"/>
      <c r="Q207" s="11"/>
      <c r="R207" s="11"/>
    </row>
    <row r="208" spans="1:18" x14ac:dyDescent="0.7">
      <c r="A208" s="11">
        <f t="shared" si="28"/>
        <v>1.5000000000000011</v>
      </c>
      <c r="B208" s="9">
        <f t="shared" si="29"/>
        <v>0.13757734452456097</v>
      </c>
      <c r="C208" s="9">
        <f t="shared" si="23"/>
        <v>3.0327329480265148</v>
      </c>
      <c r="D208" s="9">
        <f t="shared" si="32"/>
        <v>0</v>
      </c>
      <c r="E208" s="9">
        <f t="shared" si="22"/>
        <v>0.16923082507914758</v>
      </c>
      <c r="F208" s="9" t="e">
        <f t="shared" si="30"/>
        <v>#DIV/0!</v>
      </c>
      <c r="G208" s="9" t="e">
        <f t="shared" si="24"/>
        <v>#DIV/0!</v>
      </c>
      <c r="H208" s="9" t="e">
        <f t="shared" si="25"/>
        <v>#DIV/0!</v>
      </c>
      <c r="I208" s="9" t="e">
        <f t="shared" si="26"/>
        <v>#DIV/0!</v>
      </c>
      <c r="J208" s="9" t="e">
        <f t="shared" si="27"/>
        <v>#DIV/0!</v>
      </c>
      <c r="K208" s="9" t="e">
        <f t="shared" si="31"/>
        <v>#DIV/0!</v>
      </c>
      <c r="L208" s="11"/>
      <c r="M208" s="11"/>
      <c r="N208" s="11"/>
      <c r="O208" s="11"/>
      <c r="P208" s="11"/>
      <c r="Q208" s="11"/>
      <c r="R208" s="11"/>
    </row>
    <row r="209" spans="1:18" x14ac:dyDescent="0.7">
      <c r="A209" s="11">
        <f t="shared" si="28"/>
        <v>1.5100000000000011</v>
      </c>
      <c r="B209" s="9">
        <f t="shared" si="29"/>
        <v>0.13842349864995671</v>
      </c>
      <c r="C209" s="9">
        <f t="shared" si="23"/>
        <v>3.0256178343466917</v>
      </c>
      <c r="D209" s="9">
        <f t="shared" si="32"/>
        <v>0</v>
      </c>
      <c r="E209" s="9">
        <f t="shared" si="22"/>
        <v>0.16903219176004328</v>
      </c>
      <c r="F209" s="9" t="e">
        <f t="shared" si="30"/>
        <v>#DIV/0!</v>
      </c>
      <c r="G209" s="9" t="e">
        <f t="shared" si="24"/>
        <v>#DIV/0!</v>
      </c>
      <c r="H209" s="9" t="e">
        <f t="shared" si="25"/>
        <v>#DIV/0!</v>
      </c>
      <c r="I209" s="9" t="e">
        <f t="shared" si="26"/>
        <v>#DIV/0!</v>
      </c>
      <c r="J209" s="9" t="e">
        <f t="shared" si="27"/>
        <v>#DIV/0!</v>
      </c>
      <c r="K209" s="9" t="e">
        <f t="shared" si="31"/>
        <v>#DIV/0!</v>
      </c>
      <c r="L209" s="11"/>
      <c r="M209" s="11"/>
      <c r="N209" s="11"/>
      <c r="O209" s="11"/>
      <c r="P209" s="11"/>
      <c r="Q209" s="11"/>
      <c r="R209" s="11"/>
    </row>
    <row r="210" spans="1:18" x14ac:dyDescent="0.7">
      <c r="A210" s="11">
        <f t="shared" si="28"/>
        <v>1.5200000000000011</v>
      </c>
      <c r="B210" s="9">
        <f t="shared" si="29"/>
        <v>0.13926865960875692</v>
      </c>
      <c r="C210" s="9">
        <f t="shared" si="23"/>
        <v>3.0185027206668682</v>
      </c>
      <c r="D210" s="9">
        <f t="shared" si="32"/>
        <v>0</v>
      </c>
      <c r="E210" s="9">
        <f t="shared" si="22"/>
        <v>0.16883332474792714</v>
      </c>
      <c r="F210" s="9" t="e">
        <f t="shared" si="30"/>
        <v>#DIV/0!</v>
      </c>
      <c r="G210" s="9" t="e">
        <f t="shared" si="24"/>
        <v>#DIV/0!</v>
      </c>
      <c r="H210" s="9" t="e">
        <f t="shared" si="25"/>
        <v>#DIV/0!</v>
      </c>
      <c r="I210" s="9" t="e">
        <f t="shared" si="26"/>
        <v>#DIV/0!</v>
      </c>
      <c r="J210" s="9" t="e">
        <f t="shared" si="27"/>
        <v>#DIV/0!</v>
      </c>
      <c r="K210" s="9" t="e">
        <f t="shared" si="31"/>
        <v>#DIV/0!</v>
      </c>
      <c r="L210" s="11"/>
      <c r="M210" s="11"/>
      <c r="N210" s="11"/>
      <c r="O210" s="11"/>
      <c r="P210" s="11"/>
      <c r="Q210" s="11"/>
      <c r="R210" s="11"/>
    </row>
    <row r="211" spans="1:18" x14ac:dyDescent="0.7">
      <c r="A211" s="11">
        <f t="shared" si="28"/>
        <v>1.5300000000000011</v>
      </c>
      <c r="B211" s="9">
        <f t="shared" si="29"/>
        <v>0.14011282623249655</v>
      </c>
      <c r="C211" s="9">
        <f t="shared" si="23"/>
        <v>3.0113876069870451</v>
      </c>
      <c r="D211" s="9">
        <f t="shared" si="32"/>
        <v>0</v>
      </c>
      <c r="E211" s="9">
        <f t="shared" si="22"/>
        <v>0.16863422321603058</v>
      </c>
      <c r="F211" s="9" t="e">
        <f t="shared" si="30"/>
        <v>#DIV/0!</v>
      </c>
      <c r="G211" s="9" t="e">
        <f t="shared" si="24"/>
        <v>#DIV/0!</v>
      </c>
      <c r="H211" s="9" t="e">
        <f t="shared" si="25"/>
        <v>#DIV/0!</v>
      </c>
      <c r="I211" s="9" t="e">
        <f t="shared" si="26"/>
        <v>#DIV/0!</v>
      </c>
      <c r="J211" s="9" t="e">
        <f t="shared" si="27"/>
        <v>#DIV/0!</v>
      </c>
      <c r="K211" s="9" t="e">
        <f t="shared" si="31"/>
        <v>#DIV/0!</v>
      </c>
      <c r="L211" s="11"/>
      <c r="M211" s="11"/>
      <c r="N211" s="11"/>
      <c r="O211" s="11"/>
      <c r="P211" s="11"/>
      <c r="Q211" s="11"/>
      <c r="R211" s="11"/>
    </row>
    <row r="212" spans="1:18" x14ac:dyDescent="0.7">
      <c r="A212" s="11">
        <f t="shared" si="28"/>
        <v>1.5400000000000011</v>
      </c>
      <c r="B212" s="9">
        <f t="shared" si="29"/>
        <v>0.14095599734857669</v>
      </c>
      <c r="C212" s="9">
        <f t="shared" si="23"/>
        <v>3.004272493307222</v>
      </c>
      <c r="D212" s="9">
        <f t="shared" si="32"/>
        <v>0</v>
      </c>
      <c r="E212" s="9">
        <f t="shared" si="22"/>
        <v>0.16843488633269843</v>
      </c>
      <c r="F212" s="9" t="e">
        <f t="shared" si="30"/>
        <v>#DIV/0!</v>
      </c>
      <c r="G212" s="9" t="e">
        <f t="shared" si="24"/>
        <v>#DIV/0!</v>
      </c>
      <c r="H212" s="9" t="e">
        <f t="shared" si="25"/>
        <v>#DIV/0!</v>
      </c>
      <c r="I212" s="9" t="e">
        <f t="shared" si="26"/>
        <v>#DIV/0!</v>
      </c>
      <c r="J212" s="9" t="e">
        <f t="shared" si="27"/>
        <v>#DIV/0!</v>
      </c>
      <c r="K212" s="9" t="e">
        <f t="shared" si="31"/>
        <v>#DIV/0!</v>
      </c>
      <c r="L212" s="11"/>
      <c r="M212" s="11"/>
      <c r="N212" s="11"/>
      <c r="O212" s="11"/>
      <c r="P212" s="11"/>
      <c r="Q212" s="11"/>
      <c r="R212" s="11"/>
    </row>
    <row r="213" spans="1:18" x14ac:dyDescent="0.7">
      <c r="A213" s="11">
        <f t="shared" si="28"/>
        <v>1.5500000000000012</v>
      </c>
      <c r="B213" s="9">
        <f t="shared" si="29"/>
        <v>0.14179817178024018</v>
      </c>
      <c r="C213" s="9">
        <f t="shared" si="23"/>
        <v>2.9971573796273985</v>
      </c>
      <c r="D213" s="9">
        <f t="shared" si="32"/>
        <v>0</v>
      </c>
      <c r="E213" s="9">
        <f t="shared" si="22"/>
        <v>0.16823531326134838</v>
      </c>
      <c r="F213" s="9" t="e">
        <f t="shared" si="30"/>
        <v>#DIV/0!</v>
      </c>
      <c r="G213" s="9" t="e">
        <f t="shared" si="24"/>
        <v>#DIV/0!</v>
      </c>
      <c r="H213" s="9" t="e">
        <f t="shared" si="25"/>
        <v>#DIV/0!</v>
      </c>
      <c r="I213" s="9" t="e">
        <f t="shared" si="26"/>
        <v>#DIV/0!</v>
      </c>
      <c r="J213" s="9" t="e">
        <f t="shared" si="27"/>
        <v>#DIV/0!</v>
      </c>
      <c r="K213" s="9" t="e">
        <f t="shared" si="31"/>
        <v>#DIV/0!</v>
      </c>
      <c r="L213" s="11"/>
      <c r="M213" s="11"/>
      <c r="N213" s="11"/>
      <c r="O213" s="11"/>
      <c r="P213" s="11"/>
      <c r="Q213" s="11"/>
      <c r="R213" s="11"/>
    </row>
    <row r="214" spans="1:18" x14ac:dyDescent="0.7">
      <c r="A214" s="11">
        <f t="shared" si="28"/>
        <v>1.5600000000000012</v>
      </c>
      <c r="B214" s="9">
        <f t="shared" si="29"/>
        <v>0.14263934834654693</v>
      </c>
      <c r="C214" s="9">
        <f t="shared" si="23"/>
        <v>2.9900422659475749</v>
      </c>
      <c r="D214" s="9">
        <f t="shared" si="32"/>
        <v>0</v>
      </c>
      <c r="E214" s="9">
        <f t="shared" si="22"/>
        <v>0.16803550316043045</v>
      </c>
      <c r="F214" s="9" t="e">
        <f t="shared" si="30"/>
        <v>#DIV/0!</v>
      </c>
      <c r="G214" s="9" t="e">
        <f t="shared" si="24"/>
        <v>#DIV/0!</v>
      </c>
      <c r="H214" s="9" t="e">
        <f t="shared" si="25"/>
        <v>#DIV/0!</v>
      </c>
      <c r="I214" s="9" t="e">
        <f t="shared" si="26"/>
        <v>#DIV/0!</v>
      </c>
      <c r="J214" s="9" t="e">
        <f t="shared" si="27"/>
        <v>#DIV/0!</v>
      </c>
      <c r="K214" s="9" t="e">
        <f t="shared" si="31"/>
        <v>#DIV/0!</v>
      </c>
      <c r="L214" s="11"/>
      <c r="M214" s="11"/>
      <c r="N214" s="11"/>
      <c r="O214" s="11"/>
      <c r="P214" s="11"/>
      <c r="Q214" s="11"/>
      <c r="R214" s="11"/>
    </row>
    <row r="215" spans="1:18" x14ac:dyDescent="0.7">
      <c r="A215" s="11">
        <f t="shared" si="28"/>
        <v>1.5700000000000012</v>
      </c>
      <c r="B215" s="9">
        <f t="shared" si="29"/>
        <v>0.14347952586234908</v>
      </c>
      <c r="C215" s="9">
        <f t="shared" si="23"/>
        <v>2.9829271522677523</v>
      </c>
      <c r="D215" s="9">
        <f t="shared" si="32"/>
        <v>0</v>
      </c>
      <c r="E215" s="9">
        <f t="shared" si="22"/>
        <v>0.167835455183385</v>
      </c>
      <c r="F215" s="9" t="e">
        <f t="shared" si="30"/>
        <v>#DIV/0!</v>
      </c>
      <c r="G215" s="9" t="e">
        <f t="shared" si="24"/>
        <v>#DIV/0!</v>
      </c>
      <c r="H215" s="9" t="e">
        <f t="shared" si="25"/>
        <v>#DIV/0!</v>
      </c>
      <c r="I215" s="9" t="e">
        <f t="shared" si="26"/>
        <v>#DIV/0!</v>
      </c>
      <c r="J215" s="9" t="e">
        <f t="shared" si="27"/>
        <v>#DIV/0!</v>
      </c>
      <c r="K215" s="9" t="e">
        <f t="shared" si="31"/>
        <v>#DIV/0!</v>
      </c>
      <c r="L215" s="11"/>
      <c r="M215" s="11"/>
      <c r="N215" s="11"/>
      <c r="O215" s="11"/>
      <c r="P215" s="11"/>
      <c r="Q215" s="11"/>
      <c r="R215" s="11"/>
    </row>
    <row r="216" spans="1:18" x14ac:dyDescent="0.7">
      <c r="A216" s="11">
        <f t="shared" si="28"/>
        <v>1.5800000000000012</v>
      </c>
      <c r="B216" s="9">
        <f t="shared" si="29"/>
        <v>0.144318703138266</v>
      </c>
      <c r="C216" s="9">
        <f t="shared" si="23"/>
        <v>2.9758120385879288</v>
      </c>
      <c r="D216" s="9">
        <f t="shared" si="32"/>
        <v>0</v>
      </c>
      <c r="E216" s="9">
        <f t="shared" si="22"/>
        <v>0.16763516847860124</v>
      </c>
      <c r="F216" s="9" t="e">
        <f t="shared" si="30"/>
        <v>#DIV/0!</v>
      </c>
      <c r="G216" s="9" t="e">
        <f t="shared" si="24"/>
        <v>#DIV/0!</v>
      </c>
      <c r="H216" s="9" t="e">
        <f t="shared" si="25"/>
        <v>#DIV/0!</v>
      </c>
      <c r="I216" s="9" t="e">
        <f t="shared" si="26"/>
        <v>#DIV/0!</v>
      </c>
      <c r="J216" s="9" t="e">
        <f t="shared" si="27"/>
        <v>#DIV/0!</v>
      </c>
      <c r="K216" s="9" t="e">
        <f t="shared" si="31"/>
        <v>#DIV/0!</v>
      </c>
      <c r="L216" s="11"/>
      <c r="M216" s="11"/>
      <c r="N216" s="11"/>
      <c r="O216" s="11"/>
      <c r="P216" s="11"/>
      <c r="Q216" s="11"/>
      <c r="R216" s="11"/>
    </row>
    <row r="217" spans="1:18" x14ac:dyDescent="0.7">
      <c r="A217" s="11">
        <f t="shared" si="28"/>
        <v>1.5900000000000012</v>
      </c>
      <c r="B217" s="9">
        <f t="shared" si="29"/>
        <v>0.14515687898065902</v>
      </c>
      <c r="C217" s="9">
        <f t="shared" si="23"/>
        <v>2.9686969249081057</v>
      </c>
      <c r="D217" s="9">
        <f t="shared" si="32"/>
        <v>0</v>
      </c>
      <c r="E217" s="9">
        <f t="shared" si="22"/>
        <v>0.16743464218937498</v>
      </c>
      <c r="F217" s="9" t="e">
        <f t="shared" si="30"/>
        <v>#DIV/0!</v>
      </c>
      <c r="G217" s="9" t="e">
        <f t="shared" si="24"/>
        <v>#DIV/0!</v>
      </c>
      <c r="H217" s="9" t="e">
        <f t="shared" si="25"/>
        <v>#DIV/0!</v>
      </c>
      <c r="I217" s="9" t="e">
        <f t="shared" si="26"/>
        <v>#DIV/0!</v>
      </c>
      <c r="J217" s="9" t="e">
        <f t="shared" si="27"/>
        <v>#DIV/0!</v>
      </c>
      <c r="K217" s="9" t="e">
        <f t="shared" si="31"/>
        <v>#DIV/0!</v>
      </c>
      <c r="L217" s="11"/>
      <c r="M217" s="11"/>
      <c r="N217" s="11"/>
      <c r="O217" s="11"/>
      <c r="P217" s="11"/>
      <c r="Q217" s="11"/>
      <c r="R217" s="11"/>
    </row>
    <row r="218" spans="1:18" x14ac:dyDescent="0.7">
      <c r="A218" s="11">
        <f t="shared" si="28"/>
        <v>1.6000000000000012</v>
      </c>
      <c r="B218" s="9">
        <f t="shared" si="29"/>
        <v>0.14599405219160588</v>
      </c>
      <c r="C218" s="9">
        <f t="shared" si="23"/>
        <v>2.9615818112282826</v>
      </c>
      <c r="D218" s="9">
        <f t="shared" si="32"/>
        <v>0</v>
      </c>
      <c r="E218" s="9">
        <f t="shared" si="22"/>
        <v>0.16723387545386559</v>
      </c>
      <c r="F218" s="9" t="e">
        <f t="shared" si="30"/>
        <v>#DIV/0!</v>
      </c>
      <c r="G218" s="9" t="e">
        <f t="shared" si="24"/>
        <v>#DIV/0!</v>
      </c>
      <c r="H218" s="9" t="e">
        <f t="shared" si="25"/>
        <v>#DIV/0!</v>
      </c>
      <c r="I218" s="9" t="e">
        <f t="shared" si="26"/>
        <v>#DIV/0!</v>
      </c>
      <c r="J218" s="9" t="e">
        <f t="shared" si="27"/>
        <v>#DIV/0!</v>
      </c>
      <c r="K218" s="9" t="e">
        <f t="shared" si="31"/>
        <v>#DIV/0!</v>
      </c>
      <c r="L218" s="11"/>
      <c r="M218" s="11"/>
      <c r="N218" s="11"/>
      <c r="O218" s="11"/>
      <c r="P218" s="11"/>
      <c r="Q218" s="11"/>
      <c r="R218" s="11"/>
    </row>
    <row r="219" spans="1:18" x14ac:dyDescent="0.7">
      <c r="A219" s="11">
        <f t="shared" si="28"/>
        <v>1.6100000000000012</v>
      </c>
      <c r="B219" s="9">
        <f t="shared" si="29"/>
        <v>0.14683022156887521</v>
      </c>
      <c r="C219" s="9">
        <f t="shared" si="23"/>
        <v>2.954466697548459</v>
      </c>
      <c r="D219" s="9">
        <f t="shared" si="32"/>
        <v>0</v>
      </c>
      <c r="E219" s="9">
        <f t="shared" si="22"/>
        <v>0.16703286740505302</v>
      </c>
      <c r="F219" s="9" t="e">
        <f t="shared" si="30"/>
        <v>#DIV/0!</v>
      </c>
      <c r="G219" s="9" t="e">
        <f t="shared" si="24"/>
        <v>#DIV/0!</v>
      </c>
      <c r="H219" s="9" t="e">
        <f t="shared" si="25"/>
        <v>#DIV/0!</v>
      </c>
      <c r="I219" s="9" t="e">
        <f t="shared" si="26"/>
        <v>#DIV/0!</v>
      </c>
      <c r="J219" s="9" t="e">
        <f t="shared" si="27"/>
        <v>#DIV/0!</v>
      </c>
      <c r="K219" s="9" t="e">
        <f t="shared" si="31"/>
        <v>#DIV/0!</v>
      </c>
      <c r="L219" s="11"/>
      <c r="M219" s="11"/>
      <c r="N219" s="11"/>
      <c r="O219" s="11"/>
      <c r="P219" s="11"/>
      <c r="Q219" s="11"/>
      <c r="R219" s="11"/>
    </row>
    <row r="220" spans="1:18" x14ac:dyDescent="0.7">
      <c r="A220" s="11">
        <f t="shared" si="28"/>
        <v>1.6200000000000012</v>
      </c>
      <c r="B220" s="9">
        <f t="shared" si="29"/>
        <v>0.14766538590590048</v>
      </c>
      <c r="C220" s="9">
        <f t="shared" si="23"/>
        <v>2.9473515838686359</v>
      </c>
      <c r="D220" s="9">
        <f t="shared" si="32"/>
        <v>0</v>
      </c>
      <c r="E220" s="9">
        <f t="shared" si="22"/>
        <v>0.16683161717069409</v>
      </c>
      <c r="F220" s="9" t="e">
        <f t="shared" si="30"/>
        <v>#DIV/0!</v>
      </c>
      <c r="G220" s="9" t="e">
        <f t="shared" si="24"/>
        <v>#DIV/0!</v>
      </c>
      <c r="H220" s="9" t="e">
        <f t="shared" si="25"/>
        <v>#DIV/0!</v>
      </c>
      <c r="I220" s="9" t="e">
        <f t="shared" si="26"/>
        <v>#DIV/0!</v>
      </c>
      <c r="J220" s="9" t="e">
        <f t="shared" si="27"/>
        <v>#DIV/0!</v>
      </c>
      <c r="K220" s="9" t="e">
        <f t="shared" si="31"/>
        <v>#DIV/0!</v>
      </c>
      <c r="L220" s="11"/>
      <c r="M220" s="11"/>
      <c r="N220" s="11"/>
      <c r="O220" s="11"/>
      <c r="P220" s="11"/>
      <c r="Q220" s="11"/>
      <c r="R220" s="11"/>
    </row>
    <row r="221" spans="1:18" x14ac:dyDescent="0.7">
      <c r="A221" s="11">
        <f t="shared" si="28"/>
        <v>1.6300000000000012</v>
      </c>
      <c r="B221" s="9">
        <f t="shared" si="29"/>
        <v>0.14849954399175394</v>
      </c>
      <c r="C221" s="9">
        <f t="shared" si="23"/>
        <v>2.9402364701888128</v>
      </c>
      <c r="D221" s="9">
        <f t="shared" si="32"/>
        <v>0</v>
      </c>
      <c r="E221" s="9">
        <f t="shared" si="22"/>
        <v>0.16663012387327819</v>
      </c>
      <c r="F221" s="9" t="e">
        <f t="shared" si="30"/>
        <v>#DIV/0!</v>
      </c>
      <c r="G221" s="9" t="e">
        <f t="shared" si="24"/>
        <v>#DIV/0!</v>
      </c>
      <c r="H221" s="9" t="e">
        <f t="shared" si="25"/>
        <v>#DIV/0!</v>
      </c>
      <c r="I221" s="9" t="e">
        <f t="shared" si="26"/>
        <v>#DIV/0!</v>
      </c>
      <c r="J221" s="9" t="e">
        <f t="shared" si="27"/>
        <v>#DIV/0!</v>
      </c>
      <c r="K221" s="9" t="e">
        <f t="shared" si="31"/>
        <v>#DIV/0!</v>
      </c>
      <c r="L221" s="11"/>
      <c r="M221" s="11"/>
      <c r="N221" s="11"/>
      <c r="O221" s="11"/>
      <c r="P221" s="11"/>
      <c r="Q221" s="11"/>
      <c r="R221" s="11"/>
    </row>
    <row r="222" spans="1:18" x14ac:dyDescent="0.7">
      <c r="A222" s="11">
        <f t="shared" si="28"/>
        <v>1.6400000000000012</v>
      </c>
      <c r="B222" s="9">
        <f t="shared" si="29"/>
        <v>0.14933269461112034</v>
      </c>
      <c r="C222" s="9">
        <f t="shared" si="23"/>
        <v>2.9331213565089893</v>
      </c>
      <c r="D222" s="9">
        <f t="shared" si="32"/>
        <v>0</v>
      </c>
      <c r="E222" s="9">
        <f t="shared" si="22"/>
        <v>0.16642838662998274</v>
      </c>
      <c r="F222" s="9" t="e">
        <f t="shared" si="30"/>
        <v>#DIV/0!</v>
      </c>
      <c r="G222" s="9" t="e">
        <f t="shared" si="24"/>
        <v>#DIV/0!</v>
      </c>
      <c r="H222" s="9" t="e">
        <f t="shared" si="25"/>
        <v>#DIV/0!</v>
      </c>
      <c r="I222" s="9" t="e">
        <f t="shared" si="26"/>
        <v>#DIV/0!</v>
      </c>
      <c r="J222" s="9" t="e">
        <f t="shared" si="27"/>
        <v>#DIV/0!</v>
      </c>
      <c r="K222" s="9" t="e">
        <f t="shared" si="31"/>
        <v>#DIV/0!</v>
      </c>
      <c r="L222" s="11"/>
      <c r="M222" s="11"/>
      <c r="N222" s="11"/>
      <c r="O222" s="11"/>
      <c r="P222" s="11"/>
      <c r="Q222" s="11"/>
      <c r="R222" s="11"/>
    </row>
    <row r="223" spans="1:18" x14ac:dyDescent="0.7">
      <c r="A223" s="11">
        <f t="shared" si="28"/>
        <v>1.6500000000000012</v>
      </c>
      <c r="B223" s="9">
        <f t="shared" si="29"/>
        <v>0.15016483654427026</v>
      </c>
      <c r="C223" s="9">
        <f t="shared" si="23"/>
        <v>2.9260062428291662</v>
      </c>
      <c r="D223" s="9">
        <f t="shared" si="32"/>
        <v>0</v>
      </c>
      <c r="E223" s="9">
        <f t="shared" si="22"/>
        <v>0.16622640455262822</v>
      </c>
      <c r="F223" s="9" t="e">
        <f t="shared" si="30"/>
        <v>#DIV/0!</v>
      </c>
      <c r="G223" s="9" t="e">
        <f t="shared" si="24"/>
        <v>#DIV/0!</v>
      </c>
      <c r="H223" s="9" t="e">
        <f t="shared" si="25"/>
        <v>#DIV/0!</v>
      </c>
      <c r="I223" s="9" t="e">
        <f t="shared" si="26"/>
        <v>#DIV/0!</v>
      </c>
      <c r="J223" s="9" t="e">
        <f t="shared" si="27"/>
        <v>#DIV/0!</v>
      </c>
      <c r="K223" s="9" t="e">
        <f t="shared" si="31"/>
        <v>#DIV/0!</v>
      </c>
      <c r="L223" s="11"/>
      <c r="M223" s="11"/>
      <c r="N223" s="11"/>
      <c r="O223" s="11"/>
      <c r="P223" s="11"/>
      <c r="Q223" s="11"/>
      <c r="R223" s="11"/>
    </row>
    <row r="224" spans="1:18" x14ac:dyDescent="0.7">
      <c r="A224" s="11">
        <f t="shared" si="28"/>
        <v>1.6600000000000013</v>
      </c>
      <c r="B224" s="9">
        <f t="shared" si="29"/>
        <v>0.1509959685670334</v>
      </c>
      <c r="C224" s="9">
        <f t="shared" si="23"/>
        <v>2.9188911291493431</v>
      </c>
      <c r="D224" s="9">
        <f t="shared" si="32"/>
        <v>0</v>
      </c>
      <c r="E224" s="9">
        <f t="shared" si="22"/>
        <v>0.16602417674763223</v>
      </c>
      <c r="F224" s="9" t="e">
        <f t="shared" si="30"/>
        <v>#DIV/0!</v>
      </c>
      <c r="G224" s="9" t="e">
        <f t="shared" si="24"/>
        <v>#DIV/0!</v>
      </c>
      <c r="H224" s="9" t="e">
        <f t="shared" si="25"/>
        <v>#DIV/0!</v>
      </c>
      <c r="I224" s="9" t="e">
        <f t="shared" si="26"/>
        <v>#DIV/0!</v>
      </c>
      <c r="J224" s="9" t="e">
        <f t="shared" si="27"/>
        <v>#DIV/0!</v>
      </c>
      <c r="K224" s="9" t="e">
        <f t="shared" si="31"/>
        <v>#DIV/0!</v>
      </c>
      <c r="L224" s="11"/>
      <c r="M224" s="11"/>
      <c r="N224" s="11"/>
      <c r="O224" s="11"/>
      <c r="P224" s="11"/>
      <c r="Q224" s="11"/>
      <c r="R224" s="11"/>
    </row>
    <row r="225" spans="1:18" x14ac:dyDescent="0.7">
      <c r="A225" s="11">
        <f t="shared" si="28"/>
        <v>1.6700000000000013</v>
      </c>
      <c r="B225" s="9">
        <f t="shared" si="29"/>
        <v>0.15182608945077156</v>
      </c>
      <c r="C225" s="9">
        <f t="shared" si="23"/>
        <v>2.9117760154695196</v>
      </c>
      <c r="D225" s="9">
        <f t="shared" si="32"/>
        <v>0</v>
      </c>
      <c r="E225" s="9">
        <f t="shared" si="22"/>
        <v>0.16582170231596352</v>
      </c>
      <c r="F225" s="9" t="e">
        <f t="shared" si="30"/>
        <v>#DIV/0!</v>
      </c>
      <c r="G225" s="9" t="e">
        <f t="shared" si="24"/>
        <v>#DIV/0!</v>
      </c>
      <c r="H225" s="9" t="e">
        <f t="shared" si="25"/>
        <v>#DIV/0!</v>
      </c>
      <c r="I225" s="9" t="e">
        <f t="shared" si="26"/>
        <v>#DIV/0!</v>
      </c>
      <c r="J225" s="9" t="e">
        <f t="shared" si="27"/>
        <v>#DIV/0!</v>
      </c>
      <c r="K225" s="9" t="e">
        <f t="shared" si="31"/>
        <v>#DIV/0!</v>
      </c>
      <c r="L225" s="11"/>
      <c r="M225" s="11"/>
      <c r="N225" s="11"/>
      <c r="O225" s="11"/>
      <c r="P225" s="11"/>
      <c r="Q225" s="11"/>
      <c r="R225" s="11"/>
    </row>
    <row r="226" spans="1:18" x14ac:dyDescent="0.7">
      <c r="A226" s="11">
        <f t="shared" si="28"/>
        <v>1.6800000000000013</v>
      </c>
      <c r="B226" s="9">
        <f t="shared" si="29"/>
        <v>0.15265519796235139</v>
      </c>
      <c r="C226" s="9">
        <f t="shared" si="23"/>
        <v>2.9046609017896965</v>
      </c>
      <c r="D226" s="9">
        <f t="shared" si="32"/>
        <v>0</v>
      </c>
      <c r="E226" s="9">
        <f t="shared" si="22"/>
        <v>0.16561898035309547</v>
      </c>
      <c r="F226" s="9" t="e">
        <f t="shared" si="30"/>
        <v>#DIV/0!</v>
      </c>
      <c r="G226" s="9" t="e">
        <f t="shared" si="24"/>
        <v>#DIV/0!</v>
      </c>
      <c r="H226" s="9" t="e">
        <f t="shared" si="25"/>
        <v>#DIV/0!</v>
      </c>
      <c r="I226" s="9" t="e">
        <f t="shared" si="26"/>
        <v>#DIV/0!</v>
      </c>
      <c r="J226" s="9" t="e">
        <f t="shared" si="27"/>
        <v>#DIV/0!</v>
      </c>
      <c r="K226" s="9" t="e">
        <f t="shared" si="31"/>
        <v>#DIV/0!</v>
      </c>
      <c r="L226" s="11"/>
      <c r="M226" s="11"/>
      <c r="N226" s="11"/>
      <c r="O226" s="11"/>
      <c r="P226" s="11"/>
      <c r="Q226" s="11"/>
      <c r="R226" s="11"/>
    </row>
    <row r="227" spans="1:18" x14ac:dyDescent="0.7">
      <c r="A227" s="11">
        <f t="shared" si="28"/>
        <v>1.6900000000000013</v>
      </c>
      <c r="B227" s="9">
        <f t="shared" si="29"/>
        <v>0.15348329286411685</v>
      </c>
      <c r="C227" s="9">
        <f t="shared" si="23"/>
        <v>2.8975457881098734</v>
      </c>
      <c r="D227" s="9">
        <f t="shared" si="32"/>
        <v>0</v>
      </c>
      <c r="E227" s="9">
        <f t="shared" si="22"/>
        <v>0.16541600994895875</v>
      </c>
      <c r="F227" s="9" t="e">
        <f t="shared" si="30"/>
        <v>#DIV/0!</v>
      </c>
      <c r="G227" s="9" t="e">
        <f t="shared" si="24"/>
        <v>#DIV/0!</v>
      </c>
      <c r="H227" s="9" t="e">
        <f t="shared" si="25"/>
        <v>#DIV/0!</v>
      </c>
      <c r="I227" s="9" t="e">
        <f t="shared" si="26"/>
        <v>#DIV/0!</v>
      </c>
      <c r="J227" s="9" t="e">
        <f t="shared" si="27"/>
        <v>#DIV/0!</v>
      </c>
      <c r="K227" s="9" t="e">
        <f t="shared" si="31"/>
        <v>#DIV/0!</v>
      </c>
      <c r="L227" s="11"/>
      <c r="M227" s="11"/>
      <c r="N227" s="11"/>
      <c r="O227" s="11"/>
      <c r="P227" s="11"/>
      <c r="Q227" s="11"/>
      <c r="R227" s="11"/>
    </row>
    <row r="228" spans="1:18" x14ac:dyDescent="0.7">
      <c r="A228" s="11">
        <f t="shared" si="28"/>
        <v>1.7000000000000013</v>
      </c>
      <c r="B228" s="9">
        <f t="shared" si="29"/>
        <v>0.15431037291386165</v>
      </c>
      <c r="C228" s="9">
        <f t="shared" si="23"/>
        <v>2.8904306744300499</v>
      </c>
      <c r="D228" s="9">
        <f t="shared" si="32"/>
        <v>0</v>
      </c>
      <c r="E228" s="9">
        <f t="shared" si="22"/>
        <v>0.16521279018789378</v>
      </c>
      <c r="F228" s="9" t="e">
        <f t="shared" si="30"/>
        <v>#DIV/0!</v>
      </c>
      <c r="G228" s="9" t="e">
        <f t="shared" si="24"/>
        <v>#DIV/0!</v>
      </c>
      <c r="H228" s="9" t="e">
        <f t="shared" si="25"/>
        <v>#DIV/0!</v>
      </c>
      <c r="I228" s="9" t="e">
        <f t="shared" si="26"/>
        <v>#DIV/0!</v>
      </c>
      <c r="J228" s="9" t="e">
        <f t="shared" si="27"/>
        <v>#DIV/0!</v>
      </c>
      <c r="K228" s="9" t="e">
        <f t="shared" si="31"/>
        <v>#DIV/0!</v>
      </c>
      <c r="L228" s="11"/>
      <c r="M228" s="11"/>
      <c r="N228" s="11"/>
      <c r="O228" s="11"/>
      <c r="P228" s="11"/>
      <c r="Q228" s="11"/>
      <c r="R228" s="11"/>
    </row>
    <row r="229" spans="1:18" x14ac:dyDescent="0.7">
      <c r="A229" s="11">
        <f t="shared" si="28"/>
        <v>1.7100000000000013</v>
      </c>
      <c r="B229" s="9">
        <f t="shared" si="29"/>
        <v>0.15513643686480114</v>
      </c>
      <c r="C229" s="9">
        <f t="shared" si="23"/>
        <v>2.8833155607502268</v>
      </c>
      <c r="D229" s="9">
        <f t="shared" si="32"/>
        <v>0</v>
      </c>
      <c r="E229" s="9">
        <f t="shared" si="22"/>
        <v>0.16500932014860253</v>
      </c>
      <c r="F229" s="9" t="e">
        <f t="shared" si="30"/>
        <v>#DIV/0!</v>
      </c>
      <c r="G229" s="9" t="e">
        <f t="shared" si="24"/>
        <v>#DIV/0!</v>
      </c>
      <c r="H229" s="9" t="e">
        <f t="shared" si="25"/>
        <v>#DIV/0!</v>
      </c>
      <c r="I229" s="9" t="e">
        <f t="shared" si="26"/>
        <v>#DIV/0!</v>
      </c>
      <c r="J229" s="9" t="e">
        <f t="shared" si="27"/>
        <v>#DIV/0!</v>
      </c>
      <c r="K229" s="9" t="e">
        <f t="shared" si="31"/>
        <v>#DIV/0!</v>
      </c>
      <c r="L229" s="11"/>
      <c r="M229" s="11"/>
      <c r="N229" s="11"/>
      <c r="O229" s="11"/>
      <c r="P229" s="11"/>
      <c r="Q229" s="11"/>
      <c r="R229" s="11"/>
    </row>
    <row r="230" spans="1:18" x14ac:dyDescent="0.7">
      <c r="A230" s="11">
        <f t="shared" si="28"/>
        <v>1.7200000000000013</v>
      </c>
      <c r="B230" s="9">
        <f t="shared" si="29"/>
        <v>0.15596148346554414</v>
      </c>
      <c r="C230" s="9">
        <f t="shared" si="23"/>
        <v>2.8762004470704037</v>
      </c>
      <c r="D230" s="9">
        <f t="shared" si="32"/>
        <v>0</v>
      </c>
      <c r="E230" s="9">
        <f t="shared" si="22"/>
        <v>0.16480559890409979</v>
      </c>
      <c r="F230" s="9" t="e">
        <f t="shared" si="30"/>
        <v>#DIV/0!</v>
      </c>
      <c r="G230" s="9" t="e">
        <f t="shared" si="24"/>
        <v>#DIV/0!</v>
      </c>
      <c r="H230" s="9" t="e">
        <f t="shared" si="25"/>
        <v>#DIV/0!</v>
      </c>
      <c r="I230" s="9" t="e">
        <f t="shared" si="26"/>
        <v>#DIV/0!</v>
      </c>
      <c r="J230" s="9" t="e">
        <f t="shared" si="27"/>
        <v>#DIV/0!</v>
      </c>
      <c r="K230" s="9" t="e">
        <f t="shared" si="31"/>
        <v>#DIV/0!</v>
      </c>
      <c r="L230" s="11"/>
      <c r="M230" s="11"/>
      <c r="N230" s="11"/>
      <c r="O230" s="11"/>
      <c r="P230" s="11"/>
      <c r="Q230" s="11"/>
      <c r="R230" s="11"/>
    </row>
    <row r="231" spans="1:18" x14ac:dyDescent="0.7">
      <c r="A231" s="11">
        <f t="shared" si="28"/>
        <v>1.7300000000000013</v>
      </c>
      <c r="B231" s="9">
        <f t="shared" si="29"/>
        <v>0.15678551146006464</v>
      </c>
      <c r="C231" s="9">
        <f t="shared" si="23"/>
        <v>2.8690853333905801</v>
      </c>
      <c r="D231" s="9">
        <f t="shared" si="32"/>
        <v>0</v>
      </c>
      <c r="E231" s="9">
        <f t="shared" si="22"/>
        <v>0.16460162552166371</v>
      </c>
      <c r="F231" s="9" t="e">
        <f t="shared" si="30"/>
        <v>#DIV/0!</v>
      </c>
      <c r="G231" s="9" t="e">
        <f t="shared" si="24"/>
        <v>#DIV/0!</v>
      </c>
      <c r="H231" s="9" t="e">
        <f t="shared" si="25"/>
        <v>#DIV/0!</v>
      </c>
      <c r="I231" s="9" t="e">
        <f t="shared" si="26"/>
        <v>#DIV/0!</v>
      </c>
      <c r="J231" s="9" t="e">
        <f t="shared" si="27"/>
        <v>#DIV/0!</v>
      </c>
      <c r="K231" s="9" t="e">
        <f t="shared" si="31"/>
        <v>#DIV/0!</v>
      </c>
      <c r="L231" s="11"/>
      <c r="M231" s="11"/>
      <c r="N231" s="11"/>
      <c r="O231" s="11"/>
      <c r="P231" s="11"/>
      <c r="Q231" s="11"/>
      <c r="R231" s="11"/>
    </row>
    <row r="232" spans="1:18" x14ac:dyDescent="0.7">
      <c r="A232" s="11">
        <f t="shared" si="28"/>
        <v>1.7400000000000013</v>
      </c>
      <c r="B232" s="9">
        <f t="shared" si="29"/>
        <v>0.15760851958767297</v>
      </c>
      <c r="C232" s="9">
        <f t="shared" si="23"/>
        <v>2.861970219710757</v>
      </c>
      <c r="D232" s="9">
        <f t="shared" si="32"/>
        <v>0</v>
      </c>
      <c r="E232" s="9">
        <f t="shared" si="22"/>
        <v>0.1643973990627863</v>
      </c>
      <c r="F232" s="9" t="e">
        <f t="shared" si="30"/>
        <v>#DIV/0!</v>
      </c>
      <c r="G232" s="9" t="e">
        <f t="shared" si="24"/>
        <v>#DIV/0!</v>
      </c>
      <c r="H232" s="9" t="e">
        <f t="shared" si="25"/>
        <v>#DIV/0!</v>
      </c>
      <c r="I232" s="9" t="e">
        <f t="shared" si="26"/>
        <v>#DIV/0!</v>
      </c>
      <c r="J232" s="9" t="e">
        <f t="shared" si="27"/>
        <v>#DIV/0!</v>
      </c>
      <c r="K232" s="9" t="e">
        <f t="shared" si="31"/>
        <v>#DIV/0!</v>
      </c>
      <c r="L232" s="11"/>
      <c r="M232" s="11"/>
      <c r="N232" s="11"/>
      <c r="O232" s="11"/>
      <c r="P232" s="11"/>
      <c r="Q232" s="11"/>
      <c r="R232" s="11"/>
    </row>
    <row r="233" spans="1:18" x14ac:dyDescent="0.7">
      <c r="A233" s="11">
        <f t="shared" si="28"/>
        <v>1.7500000000000013</v>
      </c>
      <c r="B233" s="9">
        <f t="shared" si="29"/>
        <v>0.15843050658298691</v>
      </c>
      <c r="C233" s="9">
        <f t="shared" si="23"/>
        <v>2.854855106030934</v>
      </c>
      <c r="D233" s="9">
        <f t="shared" si="32"/>
        <v>0</v>
      </c>
      <c r="E233" s="9">
        <f t="shared" si="22"/>
        <v>0.16419291858312282</v>
      </c>
      <c r="F233" s="9" t="e">
        <f t="shared" si="30"/>
        <v>#DIV/0!</v>
      </c>
      <c r="G233" s="9" t="e">
        <f t="shared" si="24"/>
        <v>#DIV/0!</v>
      </c>
      <c r="H233" s="9" t="e">
        <f t="shared" si="25"/>
        <v>#DIV/0!</v>
      </c>
      <c r="I233" s="9" t="e">
        <f t="shared" si="26"/>
        <v>#DIV/0!</v>
      </c>
      <c r="J233" s="9" t="e">
        <f t="shared" si="27"/>
        <v>#DIV/0!</v>
      </c>
      <c r="K233" s="9" t="e">
        <f t="shared" si="31"/>
        <v>#DIV/0!</v>
      </c>
      <c r="L233" s="11"/>
      <c r="M233" s="11"/>
      <c r="N233" s="11"/>
      <c r="O233" s="11"/>
      <c r="P233" s="11"/>
      <c r="Q233" s="11"/>
      <c r="R233" s="11"/>
    </row>
    <row r="234" spans="1:18" x14ac:dyDescent="0.7">
      <c r="A234" s="11">
        <f t="shared" si="28"/>
        <v>1.7600000000000013</v>
      </c>
      <c r="B234" s="9">
        <f t="shared" si="29"/>
        <v>0.15925147117590252</v>
      </c>
      <c r="C234" s="9">
        <f t="shared" si="23"/>
        <v>2.8477399923511109</v>
      </c>
      <c r="D234" s="9">
        <f t="shared" si="32"/>
        <v>0</v>
      </c>
      <c r="E234" s="9">
        <f t="shared" si="22"/>
        <v>0.16398818313244101</v>
      </c>
      <c r="F234" s="9" t="e">
        <f t="shared" si="30"/>
        <v>#DIV/0!</v>
      </c>
      <c r="G234" s="9" t="e">
        <f t="shared" si="24"/>
        <v>#DIV/0!</v>
      </c>
      <c r="H234" s="9" t="e">
        <f t="shared" si="25"/>
        <v>#DIV/0!</v>
      </c>
      <c r="I234" s="9" t="e">
        <f t="shared" si="26"/>
        <v>#DIV/0!</v>
      </c>
      <c r="J234" s="9" t="e">
        <f t="shared" si="27"/>
        <v>#DIV/0!</v>
      </c>
      <c r="K234" s="9" t="e">
        <f t="shared" si="31"/>
        <v>#DIV/0!</v>
      </c>
      <c r="L234" s="11"/>
      <c r="M234" s="11"/>
      <c r="N234" s="11"/>
      <c r="O234" s="11"/>
      <c r="P234" s="11"/>
      <c r="Q234" s="11"/>
      <c r="R234" s="11"/>
    </row>
    <row r="235" spans="1:18" x14ac:dyDescent="0.7">
      <c r="A235" s="11">
        <f t="shared" si="28"/>
        <v>1.7700000000000014</v>
      </c>
      <c r="B235" s="9">
        <f t="shared" si="29"/>
        <v>0.16007141209156472</v>
      </c>
      <c r="C235" s="9">
        <f t="shared" si="23"/>
        <v>2.8406248786712878</v>
      </c>
      <c r="D235" s="9">
        <f t="shared" si="32"/>
        <v>0</v>
      </c>
      <c r="E235" s="9">
        <f t="shared" si="22"/>
        <v>0.16378319175456929</v>
      </c>
      <c r="F235" s="9" t="e">
        <f t="shared" si="30"/>
        <v>#DIV/0!</v>
      </c>
      <c r="G235" s="9" t="e">
        <f t="shared" si="24"/>
        <v>#DIV/0!</v>
      </c>
      <c r="H235" s="9" t="e">
        <f t="shared" si="25"/>
        <v>#DIV/0!</v>
      </c>
      <c r="I235" s="9" t="e">
        <f t="shared" si="26"/>
        <v>#DIV/0!</v>
      </c>
      <c r="J235" s="9" t="e">
        <f t="shared" si="27"/>
        <v>#DIV/0!</v>
      </c>
      <c r="K235" s="9" t="e">
        <f t="shared" si="31"/>
        <v>#DIV/0!</v>
      </c>
      <c r="L235" s="11"/>
      <c r="M235" s="11"/>
      <c r="N235" s="11"/>
      <c r="O235" s="11"/>
      <c r="P235" s="11"/>
      <c r="Q235" s="11"/>
      <c r="R235" s="11"/>
    </row>
    <row r="236" spans="1:18" x14ac:dyDescent="0.7">
      <c r="A236" s="11">
        <f t="shared" si="28"/>
        <v>1.7800000000000014</v>
      </c>
      <c r="B236" s="9">
        <f t="shared" si="29"/>
        <v>0.16089032805033757</v>
      </c>
      <c r="C236" s="9">
        <f t="shared" si="23"/>
        <v>2.8335097649914642</v>
      </c>
      <c r="D236" s="9">
        <f t="shared" si="32"/>
        <v>0</v>
      </c>
      <c r="E236" s="9">
        <f t="shared" si="22"/>
        <v>0.16357794348734489</v>
      </c>
      <c r="F236" s="9" t="e">
        <f t="shared" si="30"/>
        <v>#DIV/0!</v>
      </c>
      <c r="G236" s="9" t="e">
        <f t="shared" si="24"/>
        <v>#DIV/0!</v>
      </c>
      <c r="H236" s="9" t="e">
        <f t="shared" si="25"/>
        <v>#DIV/0!</v>
      </c>
      <c r="I236" s="9" t="e">
        <f t="shared" si="26"/>
        <v>#DIV/0!</v>
      </c>
      <c r="J236" s="9" t="e">
        <f t="shared" si="27"/>
        <v>#DIV/0!</v>
      </c>
      <c r="K236" s="9" t="e">
        <f t="shared" si="31"/>
        <v>#DIV/0!</v>
      </c>
      <c r="L236" s="11"/>
      <c r="M236" s="11"/>
      <c r="N236" s="11"/>
      <c r="O236" s="11"/>
      <c r="P236" s="11"/>
      <c r="Q236" s="11"/>
      <c r="R236" s="11"/>
    </row>
    <row r="237" spans="1:18" x14ac:dyDescent="0.7">
      <c r="A237" s="11">
        <f t="shared" si="28"/>
        <v>1.7900000000000014</v>
      </c>
      <c r="B237" s="9">
        <f t="shared" si="29"/>
        <v>0.1617082177677743</v>
      </c>
      <c r="C237" s="9">
        <f t="shared" si="23"/>
        <v>2.8263946513116407</v>
      </c>
      <c r="D237" s="9">
        <f t="shared" si="32"/>
        <v>0</v>
      </c>
      <c r="E237" s="9">
        <f t="shared" ref="E237:E300" si="33">IF(B237&lt;=($C$48*$C$14*10^-6),$C$9*(PI()/4*($C$10)^2)*SQRT(2*$C$14*IF(C237&gt;D237,(C237-D237),0)*10^6),0)</f>
        <v>0.16337243736256127</v>
      </c>
      <c r="F237" s="9" t="e">
        <f t="shared" si="30"/>
        <v>#DIV/0!</v>
      </c>
      <c r="G237" s="9" t="e">
        <f t="shared" si="24"/>
        <v>#DIV/0!</v>
      </c>
      <c r="H237" s="9" t="e">
        <f t="shared" si="25"/>
        <v>#DIV/0!</v>
      </c>
      <c r="I237" s="9" t="e">
        <f t="shared" si="26"/>
        <v>#DIV/0!</v>
      </c>
      <c r="J237" s="9" t="e">
        <f t="shared" si="27"/>
        <v>#DIV/0!</v>
      </c>
      <c r="K237" s="9" t="e">
        <f t="shared" si="31"/>
        <v>#DIV/0!</v>
      </c>
      <c r="L237" s="11"/>
      <c r="M237" s="11"/>
      <c r="N237" s="11"/>
      <c r="O237" s="11"/>
      <c r="P237" s="11"/>
      <c r="Q237" s="11"/>
      <c r="R237" s="11"/>
    </row>
    <row r="238" spans="1:18" x14ac:dyDescent="0.7">
      <c r="A238" s="11">
        <f t="shared" si="28"/>
        <v>1.8000000000000014</v>
      </c>
      <c r="B238" s="9">
        <f t="shared" si="29"/>
        <v>0.16252507995458712</v>
      </c>
      <c r="C238" s="9">
        <f t="shared" si="23"/>
        <v>2.819279537631818</v>
      </c>
      <c r="D238" s="9">
        <f t="shared" si="32"/>
        <v>0</v>
      </c>
      <c r="E238" s="9">
        <f t="shared" si="33"/>
        <v>0.16316667240591445</v>
      </c>
      <c r="F238" s="9" t="e">
        <f t="shared" si="30"/>
        <v>#DIV/0!</v>
      </c>
      <c r="G238" s="9" t="e">
        <f t="shared" si="24"/>
        <v>#DIV/0!</v>
      </c>
      <c r="H238" s="9" t="e">
        <f t="shared" si="25"/>
        <v>#DIV/0!</v>
      </c>
      <c r="I238" s="9" t="e">
        <f t="shared" si="26"/>
        <v>#DIV/0!</v>
      </c>
      <c r="J238" s="9" t="e">
        <f t="shared" si="27"/>
        <v>#DIV/0!</v>
      </c>
      <c r="K238" s="9" t="e">
        <f t="shared" si="31"/>
        <v>#DIV/0!</v>
      </c>
      <c r="L238" s="11"/>
      <c r="M238" s="11"/>
      <c r="N238" s="11"/>
      <c r="O238" s="11"/>
      <c r="P238" s="11"/>
      <c r="Q238" s="11"/>
      <c r="R238" s="11"/>
    </row>
    <row r="239" spans="1:18" x14ac:dyDescent="0.7">
      <c r="A239" s="11">
        <f t="shared" si="28"/>
        <v>1.8100000000000014</v>
      </c>
      <c r="B239" s="9">
        <f t="shared" si="29"/>
        <v>0.16334091331661668</v>
      </c>
      <c r="C239" s="9">
        <f t="shared" si="23"/>
        <v>2.8121644239519945</v>
      </c>
      <c r="D239" s="9">
        <f t="shared" si="32"/>
        <v>0</v>
      </c>
      <c r="E239" s="9">
        <f t="shared" si="33"/>
        <v>0.16296064763694948</v>
      </c>
      <c r="F239" s="9" t="e">
        <f t="shared" si="30"/>
        <v>#DIV/0!</v>
      </c>
      <c r="G239" s="9" t="e">
        <f t="shared" si="24"/>
        <v>#DIV/0!</v>
      </c>
      <c r="H239" s="9" t="e">
        <f t="shared" si="25"/>
        <v>#DIV/0!</v>
      </c>
      <c r="I239" s="9" t="e">
        <f t="shared" si="26"/>
        <v>#DIV/0!</v>
      </c>
      <c r="J239" s="9" t="e">
        <f t="shared" si="27"/>
        <v>#DIV/0!</v>
      </c>
      <c r="K239" s="9" t="e">
        <f t="shared" si="31"/>
        <v>#DIV/0!</v>
      </c>
      <c r="L239" s="11"/>
      <c r="M239" s="11"/>
      <c r="N239" s="11"/>
      <c r="O239" s="11"/>
      <c r="P239" s="11"/>
      <c r="Q239" s="11"/>
      <c r="R239" s="11"/>
    </row>
    <row r="240" spans="1:18" x14ac:dyDescent="0.7">
      <c r="A240" s="11">
        <f t="shared" si="28"/>
        <v>1.8200000000000014</v>
      </c>
      <c r="B240" s="9">
        <f t="shared" si="29"/>
        <v>0.16415571655480143</v>
      </c>
      <c r="C240" s="9">
        <f t="shared" si="23"/>
        <v>2.805049310272171</v>
      </c>
      <c r="D240" s="9">
        <f t="shared" si="32"/>
        <v>0</v>
      </c>
      <c r="E240" s="9">
        <f t="shared" si="33"/>
        <v>0.1627543620690057</v>
      </c>
      <c r="F240" s="9" t="e">
        <f t="shared" si="30"/>
        <v>#DIV/0!</v>
      </c>
      <c r="G240" s="9" t="e">
        <f t="shared" si="24"/>
        <v>#DIV/0!</v>
      </c>
      <c r="H240" s="9" t="e">
        <f t="shared" si="25"/>
        <v>#DIV/0!</v>
      </c>
      <c r="I240" s="9" t="e">
        <f t="shared" si="26"/>
        <v>#DIV/0!</v>
      </c>
      <c r="J240" s="9" t="e">
        <f t="shared" si="27"/>
        <v>#DIV/0!</v>
      </c>
      <c r="K240" s="9" t="e">
        <f t="shared" si="31"/>
        <v>#DIV/0!</v>
      </c>
      <c r="L240" s="11"/>
      <c r="M240" s="11"/>
      <c r="N240" s="11"/>
      <c r="O240" s="11"/>
      <c r="P240" s="11"/>
      <c r="Q240" s="11"/>
      <c r="R240" s="11"/>
    </row>
    <row r="241" spans="1:18" x14ac:dyDescent="0.7">
      <c r="A241" s="11">
        <f t="shared" si="28"/>
        <v>1.8300000000000014</v>
      </c>
      <c r="B241" s="9">
        <f t="shared" si="29"/>
        <v>0.16496948836514647</v>
      </c>
      <c r="C241" s="9">
        <f t="shared" si="23"/>
        <v>2.7979341965923479</v>
      </c>
      <c r="D241" s="9">
        <f t="shared" si="32"/>
        <v>0</v>
      </c>
      <c r="E241" s="9">
        <f t="shared" si="33"/>
        <v>0.1625478147091618</v>
      </c>
      <c r="F241" s="9" t="e">
        <f t="shared" si="30"/>
        <v>#DIV/0!</v>
      </c>
      <c r="G241" s="9" t="e">
        <f t="shared" si="24"/>
        <v>#DIV/0!</v>
      </c>
      <c r="H241" s="9" t="e">
        <f t="shared" si="25"/>
        <v>#DIV/0!</v>
      </c>
      <c r="I241" s="9" t="e">
        <f t="shared" si="26"/>
        <v>#DIV/0!</v>
      </c>
      <c r="J241" s="9" t="e">
        <f t="shared" si="27"/>
        <v>#DIV/0!</v>
      </c>
      <c r="K241" s="9" t="e">
        <f t="shared" si="31"/>
        <v>#DIV/0!</v>
      </c>
      <c r="L241" s="11"/>
      <c r="M241" s="11"/>
      <c r="N241" s="11"/>
      <c r="O241" s="11"/>
      <c r="P241" s="11"/>
      <c r="Q241" s="11"/>
      <c r="R241" s="11"/>
    </row>
    <row r="242" spans="1:18" x14ac:dyDescent="0.7">
      <c r="A242" s="11">
        <f t="shared" si="28"/>
        <v>1.8400000000000014</v>
      </c>
      <c r="B242" s="9">
        <f t="shared" si="29"/>
        <v>0.16578222743869228</v>
      </c>
      <c r="C242" s="9">
        <f t="shared" si="23"/>
        <v>2.7908190829125248</v>
      </c>
      <c r="D242" s="9">
        <f t="shared" si="32"/>
        <v>0</v>
      </c>
      <c r="E242" s="9">
        <f t="shared" si="33"/>
        <v>0.1623410045581799</v>
      </c>
      <c r="F242" s="9" t="e">
        <f t="shared" si="30"/>
        <v>#DIV/0!</v>
      </c>
      <c r="G242" s="9" t="e">
        <f t="shared" si="24"/>
        <v>#DIV/0!</v>
      </c>
      <c r="H242" s="9" t="e">
        <f t="shared" si="25"/>
        <v>#DIV/0!</v>
      </c>
      <c r="I242" s="9" t="e">
        <f t="shared" si="26"/>
        <v>#DIV/0!</v>
      </c>
      <c r="J242" s="9" t="e">
        <f t="shared" si="27"/>
        <v>#DIV/0!</v>
      </c>
      <c r="K242" s="9" t="e">
        <f t="shared" si="31"/>
        <v>#DIV/0!</v>
      </c>
      <c r="L242" s="11"/>
      <c r="M242" s="11"/>
      <c r="N242" s="11"/>
      <c r="O242" s="11"/>
      <c r="P242" s="11"/>
      <c r="Q242" s="11"/>
      <c r="R242" s="11"/>
    </row>
    <row r="243" spans="1:18" x14ac:dyDescent="0.7">
      <c r="A243" s="11">
        <f t="shared" si="28"/>
        <v>1.8500000000000014</v>
      </c>
      <c r="B243" s="9">
        <f t="shared" si="29"/>
        <v>0.16659393246148319</v>
      </c>
      <c r="C243" s="9">
        <f t="shared" si="23"/>
        <v>2.7837039692327012</v>
      </c>
      <c r="D243" s="9">
        <f t="shared" si="32"/>
        <v>0</v>
      </c>
      <c r="E243" s="9">
        <f t="shared" si="33"/>
        <v>0.16213393061044931</v>
      </c>
      <c r="F243" s="9" t="e">
        <f t="shared" si="30"/>
        <v>#DIV/0!</v>
      </c>
      <c r="G243" s="9" t="e">
        <f t="shared" si="24"/>
        <v>#DIV/0!</v>
      </c>
      <c r="H243" s="9" t="e">
        <f t="shared" si="25"/>
        <v>#DIV/0!</v>
      </c>
      <c r="I243" s="9" t="e">
        <f t="shared" si="26"/>
        <v>#DIV/0!</v>
      </c>
      <c r="J243" s="9" t="e">
        <f t="shared" si="27"/>
        <v>#DIV/0!</v>
      </c>
      <c r="K243" s="9" t="e">
        <f t="shared" si="31"/>
        <v>#DIV/0!</v>
      </c>
      <c r="L243" s="11"/>
      <c r="M243" s="11"/>
      <c r="N243" s="11"/>
      <c r="O243" s="11"/>
      <c r="P243" s="11"/>
      <c r="Q243" s="11"/>
      <c r="R243" s="11"/>
    </row>
    <row r="244" spans="1:18" x14ac:dyDescent="0.7">
      <c r="A244" s="11">
        <f t="shared" si="28"/>
        <v>1.8600000000000014</v>
      </c>
      <c r="B244" s="9">
        <f t="shared" si="29"/>
        <v>0.16740460211453542</v>
      </c>
      <c r="C244" s="9">
        <f t="shared" si="23"/>
        <v>2.7765888555528786</v>
      </c>
      <c r="D244" s="9">
        <f t="shared" si="32"/>
        <v>0</v>
      </c>
      <c r="E244" s="9">
        <f t="shared" si="33"/>
        <v>0.1619265918539293</v>
      </c>
      <c r="F244" s="9" t="e">
        <f t="shared" si="30"/>
        <v>#DIV/0!</v>
      </c>
      <c r="G244" s="9" t="e">
        <f t="shared" si="24"/>
        <v>#DIV/0!</v>
      </c>
      <c r="H244" s="9" t="e">
        <f t="shared" si="25"/>
        <v>#DIV/0!</v>
      </c>
      <c r="I244" s="9" t="e">
        <f t="shared" si="26"/>
        <v>#DIV/0!</v>
      </c>
      <c r="J244" s="9" t="e">
        <f t="shared" si="27"/>
        <v>#DIV/0!</v>
      </c>
      <c r="K244" s="9" t="e">
        <f t="shared" si="31"/>
        <v>#DIV/0!</v>
      </c>
      <c r="L244" s="11"/>
      <c r="M244" s="11"/>
      <c r="N244" s="11"/>
      <c r="O244" s="11"/>
      <c r="P244" s="11"/>
      <c r="Q244" s="11"/>
      <c r="R244" s="11"/>
    </row>
    <row r="245" spans="1:18" x14ac:dyDescent="0.7">
      <c r="A245" s="11">
        <f t="shared" si="28"/>
        <v>1.8700000000000014</v>
      </c>
      <c r="B245" s="9">
        <f t="shared" si="29"/>
        <v>0.16821423507380506</v>
      </c>
      <c r="C245" s="9">
        <f t="shared" si="23"/>
        <v>2.7694737418730551</v>
      </c>
      <c r="D245" s="9">
        <f t="shared" si="32"/>
        <v>0</v>
      </c>
      <c r="E245" s="9">
        <f t="shared" si="33"/>
        <v>0.16171898727009143</v>
      </c>
      <c r="F245" s="9" t="e">
        <f t="shared" si="30"/>
        <v>#DIV/0!</v>
      </c>
      <c r="G245" s="9" t="e">
        <f t="shared" si="24"/>
        <v>#DIV/0!</v>
      </c>
      <c r="H245" s="9" t="e">
        <f t="shared" si="25"/>
        <v>#DIV/0!</v>
      </c>
      <c r="I245" s="9" t="e">
        <f t="shared" si="26"/>
        <v>#DIV/0!</v>
      </c>
      <c r="J245" s="9" t="e">
        <f t="shared" si="27"/>
        <v>#DIV/0!</v>
      </c>
      <c r="K245" s="9" t="e">
        <f t="shared" si="31"/>
        <v>#DIV/0!</v>
      </c>
      <c r="L245" s="11"/>
      <c r="M245" s="11"/>
      <c r="N245" s="11"/>
      <c r="O245" s="11"/>
      <c r="P245" s="11"/>
      <c r="Q245" s="11"/>
      <c r="R245" s="11"/>
    </row>
    <row r="246" spans="1:18" x14ac:dyDescent="0.7">
      <c r="A246" s="11">
        <f t="shared" si="28"/>
        <v>1.8800000000000014</v>
      </c>
      <c r="B246" s="9">
        <f t="shared" si="29"/>
        <v>0.16902283001015553</v>
      </c>
      <c r="C246" s="9">
        <f t="shared" si="23"/>
        <v>2.762358628193232</v>
      </c>
      <c r="D246" s="9">
        <f t="shared" si="32"/>
        <v>0</v>
      </c>
      <c r="E246" s="9">
        <f t="shared" si="33"/>
        <v>0.16151111583386141</v>
      </c>
      <c r="F246" s="9" t="e">
        <f t="shared" si="30"/>
        <v>#DIV/0!</v>
      </c>
      <c r="G246" s="9" t="e">
        <f t="shared" si="24"/>
        <v>#DIV/0!</v>
      </c>
      <c r="H246" s="9" t="e">
        <f t="shared" si="25"/>
        <v>#DIV/0!</v>
      </c>
      <c r="I246" s="9" t="e">
        <f t="shared" si="26"/>
        <v>#DIV/0!</v>
      </c>
      <c r="J246" s="9" t="e">
        <f t="shared" si="27"/>
        <v>#DIV/0!</v>
      </c>
      <c r="K246" s="9" t="e">
        <f t="shared" si="31"/>
        <v>#DIV/0!</v>
      </c>
      <c r="L246" s="11"/>
      <c r="M246" s="11"/>
      <c r="N246" s="11"/>
      <c r="O246" s="11"/>
      <c r="P246" s="11"/>
      <c r="Q246" s="11"/>
      <c r="R246" s="11"/>
    </row>
    <row r="247" spans="1:18" x14ac:dyDescent="0.7">
      <c r="A247" s="11">
        <f t="shared" si="28"/>
        <v>1.8900000000000015</v>
      </c>
      <c r="B247" s="9">
        <f t="shared" si="29"/>
        <v>0.16983038558932484</v>
      </c>
      <c r="C247" s="9">
        <f t="shared" si="23"/>
        <v>2.7552435145134089</v>
      </c>
      <c r="D247" s="9">
        <f t="shared" si="32"/>
        <v>0</v>
      </c>
      <c r="E247" s="9">
        <f t="shared" si="33"/>
        <v>0.16130297651355971</v>
      </c>
      <c r="F247" s="9" t="e">
        <f t="shared" si="30"/>
        <v>#DIV/0!</v>
      </c>
      <c r="G247" s="9" t="e">
        <f t="shared" si="24"/>
        <v>#DIV/0!</v>
      </c>
      <c r="H247" s="9" t="e">
        <f t="shared" si="25"/>
        <v>#DIV/0!</v>
      </c>
      <c r="I247" s="9" t="e">
        <f t="shared" si="26"/>
        <v>#DIV/0!</v>
      </c>
      <c r="J247" s="9" t="e">
        <f t="shared" si="27"/>
        <v>#DIV/0!</v>
      </c>
      <c r="K247" s="9" t="e">
        <f t="shared" si="31"/>
        <v>#DIV/0!</v>
      </c>
      <c r="L247" s="11"/>
      <c r="M247" s="11"/>
      <c r="N247" s="11"/>
      <c r="O247" s="11"/>
      <c r="P247" s="11"/>
      <c r="Q247" s="11"/>
      <c r="R247" s="11"/>
    </row>
    <row r="248" spans="1:18" x14ac:dyDescent="0.7">
      <c r="A248" s="11">
        <f t="shared" si="28"/>
        <v>1.9000000000000015</v>
      </c>
      <c r="B248" s="9">
        <f t="shared" si="29"/>
        <v>0.17063690047189264</v>
      </c>
      <c r="C248" s="9">
        <f t="shared" si="23"/>
        <v>2.7481284008335853</v>
      </c>
      <c r="D248" s="9">
        <f t="shared" si="32"/>
        <v>0</v>
      </c>
      <c r="E248" s="9">
        <f t="shared" si="33"/>
        <v>0.16109456827084206</v>
      </c>
      <c r="F248" s="9" t="e">
        <f t="shared" si="30"/>
        <v>#DIV/0!</v>
      </c>
      <c r="G248" s="9" t="e">
        <f t="shared" si="24"/>
        <v>#DIV/0!</v>
      </c>
      <c r="H248" s="9" t="e">
        <f t="shared" si="25"/>
        <v>#DIV/0!</v>
      </c>
      <c r="I248" s="9" t="e">
        <f t="shared" si="26"/>
        <v>#DIV/0!</v>
      </c>
      <c r="J248" s="9" t="e">
        <f t="shared" si="27"/>
        <v>#DIV/0!</v>
      </c>
      <c r="K248" s="9" t="e">
        <f t="shared" si="31"/>
        <v>#DIV/0!</v>
      </c>
      <c r="L248" s="11"/>
      <c r="M248" s="11"/>
      <c r="N248" s="11"/>
      <c r="O248" s="11"/>
      <c r="P248" s="11"/>
      <c r="Q248" s="11"/>
      <c r="R248" s="11"/>
    </row>
    <row r="249" spans="1:18" x14ac:dyDescent="0.7">
      <c r="A249" s="11">
        <f t="shared" si="28"/>
        <v>1.9100000000000015</v>
      </c>
      <c r="B249" s="9">
        <f t="shared" si="29"/>
        <v>0.17144237331324685</v>
      </c>
      <c r="C249" s="9">
        <f t="shared" si="23"/>
        <v>2.7410132871537618</v>
      </c>
      <c r="D249" s="9">
        <f t="shared" si="32"/>
        <v>0</v>
      </c>
      <c r="E249" s="9">
        <f t="shared" si="33"/>
        <v>0.16088589006063886</v>
      </c>
      <c r="F249" s="9" t="e">
        <f t="shared" si="30"/>
        <v>#DIV/0!</v>
      </c>
      <c r="G249" s="9" t="e">
        <f t="shared" si="24"/>
        <v>#DIV/0!</v>
      </c>
      <c r="H249" s="9" t="e">
        <f t="shared" si="25"/>
        <v>#DIV/0!</v>
      </c>
      <c r="I249" s="9" t="e">
        <f t="shared" si="26"/>
        <v>#DIV/0!</v>
      </c>
      <c r="J249" s="9" t="e">
        <f t="shared" si="27"/>
        <v>#DIV/0!</v>
      </c>
      <c r="K249" s="9" t="e">
        <f t="shared" si="31"/>
        <v>#DIV/0!</v>
      </c>
      <c r="L249" s="11"/>
      <c r="M249" s="11"/>
      <c r="N249" s="11"/>
      <c r="O249" s="11"/>
      <c r="P249" s="11"/>
      <c r="Q249" s="11"/>
      <c r="R249" s="11"/>
    </row>
    <row r="250" spans="1:18" x14ac:dyDescent="0.7">
      <c r="A250" s="11">
        <f t="shared" si="28"/>
        <v>1.9200000000000015</v>
      </c>
      <c r="B250" s="9">
        <f t="shared" si="29"/>
        <v>0.17224680276355006</v>
      </c>
      <c r="C250" s="9">
        <f t="shared" si="23"/>
        <v>2.7338981734739392</v>
      </c>
      <c r="D250" s="9">
        <f t="shared" si="32"/>
        <v>0</v>
      </c>
      <c r="E250" s="9">
        <f t="shared" si="33"/>
        <v>0.16067694083109435</v>
      </c>
      <c r="F250" s="9" t="e">
        <f t="shared" si="30"/>
        <v>#DIV/0!</v>
      </c>
      <c r="G250" s="9" t="e">
        <f t="shared" si="24"/>
        <v>#DIV/0!</v>
      </c>
      <c r="H250" s="9" t="e">
        <f t="shared" si="25"/>
        <v>#DIV/0!</v>
      </c>
      <c r="I250" s="9" t="e">
        <f t="shared" si="26"/>
        <v>#DIV/0!</v>
      </c>
      <c r="J250" s="9" t="e">
        <f t="shared" si="27"/>
        <v>#DIV/0!</v>
      </c>
      <c r="K250" s="9" t="e">
        <f t="shared" si="31"/>
        <v>#DIV/0!</v>
      </c>
      <c r="L250" s="11"/>
      <c r="M250" s="11"/>
      <c r="N250" s="11"/>
      <c r="O250" s="11"/>
      <c r="P250" s="11"/>
      <c r="Q250" s="11"/>
      <c r="R250" s="11"/>
    </row>
    <row r="251" spans="1:18" x14ac:dyDescent="0.7">
      <c r="A251" s="11">
        <f t="shared" si="28"/>
        <v>1.9300000000000015</v>
      </c>
      <c r="B251" s="9">
        <f t="shared" si="29"/>
        <v>0.17305018746770554</v>
      </c>
      <c r="C251" s="9">
        <f t="shared" ref="C251:C314" si="34">($C$19-$C$12)*A251/$C$25+$C$12</f>
        <v>2.7267830597941156</v>
      </c>
      <c r="D251" s="9">
        <f t="shared" si="32"/>
        <v>0</v>
      </c>
      <c r="E251" s="9">
        <f t="shared" si="33"/>
        <v>0.16046771952350414</v>
      </c>
      <c r="F251" s="9" t="e">
        <f t="shared" si="30"/>
        <v>#DIV/0!</v>
      </c>
      <c r="G251" s="9" t="e">
        <f t="shared" ref="G251:G314" si="35">SQRT(4*F251/($C$49*PI()*$C$30*$C$34)+($C$26)^2)*1000</f>
        <v>#DIV/0!</v>
      </c>
      <c r="H251" s="9" t="e">
        <f t="shared" ref="H251:H314" si="36">4*E251/($C$49*PI()*(G251*0.001)^2)</f>
        <v>#DIV/0!</v>
      </c>
      <c r="I251" s="9" t="e">
        <f t="shared" ref="I251:I314" si="37">$C$31*(H251)^$C$32*1000</f>
        <v>#DIV/0!</v>
      </c>
      <c r="J251" s="9" t="e">
        <f t="shared" ref="J251:J314" si="38">($C$34)*PI()*(G251*10^-3)*$C$30*(I251*10^-3)*$C$49</f>
        <v>#DIV/0!</v>
      </c>
      <c r="K251" s="9" t="e">
        <f t="shared" si="31"/>
        <v>#DIV/0!</v>
      </c>
      <c r="L251" s="11"/>
      <c r="M251" s="11"/>
      <c r="N251" s="11"/>
      <c r="O251" s="11"/>
      <c r="P251" s="11"/>
      <c r="Q251" s="11"/>
      <c r="R251" s="11"/>
    </row>
    <row r="252" spans="1:18" x14ac:dyDescent="0.7">
      <c r="A252" s="11">
        <f t="shared" ref="A252:A315" si="39">A251+0.01</f>
        <v>1.9400000000000015</v>
      </c>
      <c r="B252" s="9">
        <f t="shared" ref="B252:B315" si="40">B251+(E251+0)*(A252-A251)/2</f>
        <v>0.17385252606532306</v>
      </c>
      <c r="C252" s="9">
        <f t="shared" si="34"/>
        <v>2.7196679461142921</v>
      </c>
      <c r="D252" s="9">
        <f t="shared" si="32"/>
        <v>0</v>
      </c>
      <c r="E252" s="9">
        <f t="shared" si="33"/>
        <v>0.16025822507225326</v>
      </c>
      <c r="F252" s="9" t="e">
        <f t="shared" ref="F252:F315" si="41">F251+(J251+0)*(A252-A251)/2</f>
        <v>#DIV/0!</v>
      </c>
      <c r="G252" s="9" t="e">
        <f t="shared" si="35"/>
        <v>#DIV/0!</v>
      </c>
      <c r="H252" s="9" t="e">
        <f t="shared" si="36"/>
        <v>#DIV/0!</v>
      </c>
      <c r="I252" s="9" t="e">
        <f t="shared" si="37"/>
        <v>#DIV/0!</v>
      </c>
      <c r="J252" s="9" t="e">
        <f t="shared" si="38"/>
        <v>#DIV/0!</v>
      </c>
      <c r="K252" s="9" t="e">
        <f t="shared" ref="K252:K315" si="42">E252/J252</f>
        <v>#DIV/0!</v>
      </c>
      <c r="L252" s="11"/>
      <c r="M252" s="11"/>
      <c r="N252" s="11"/>
      <c r="O252" s="11"/>
      <c r="P252" s="11"/>
      <c r="Q252" s="11"/>
      <c r="R252" s="11"/>
    </row>
    <row r="253" spans="1:18" x14ac:dyDescent="0.7">
      <c r="A253" s="11">
        <f t="shared" si="39"/>
        <v>1.9500000000000015</v>
      </c>
      <c r="B253" s="9">
        <f t="shared" si="40"/>
        <v>0.17465381719068432</v>
      </c>
      <c r="C253" s="9">
        <f t="shared" si="34"/>
        <v>2.7125528324344694</v>
      </c>
      <c r="D253" s="9">
        <f t="shared" ref="D253:D316" si="43">-($D$58-$C$20)*A253*100/300+$D$58</f>
        <v>0</v>
      </c>
      <c r="E253" s="9">
        <f t="shared" si="33"/>
        <v>0.16004845640475257</v>
      </c>
      <c r="F253" s="9" t="e">
        <f t="shared" si="41"/>
        <v>#DIV/0!</v>
      </c>
      <c r="G253" s="9" t="e">
        <f t="shared" si="35"/>
        <v>#DIV/0!</v>
      </c>
      <c r="H253" s="9" t="e">
        <f t="shared" si="36"/>
        <v>#DIV/0!</v>
      </c>
      <c r="I253" s="9" t="e">
        <f t="shared" si="37"/>
        <v>#DIV/0!</v>
      </c>
      <c r="J253" s="9" t="e">
        <f t="shared" si="38"/>
        <v>#DIV/0!</v>
      </c>
      <c r="K253" s="9" t="e">
        <f t="shared" si="42"/>
        <v>#DIV/0!</v>
      </c>
      <c r="L253" s="11"/>
      <c r="M253" s="11"/>
      <c r="N253" s="11"/>
      <c r="O253" s="11"/>
      <c r="P253" s="11"/>
      <c r="Q253" s="11"/>
      <c r="R253" s="11"/>
    </row>
    <row r="254" spans="1:18" x14ac:dyDescent="0.7">
      <c r="A254" s="11">
        <f t="shared" si="39"/>
        <v>1.9600000000000015</v>
      </c>
      <c r="B254" s="9">
        <f t="shared" si="40"/>
        <v>0.17545405947270809</v>
      </c>
      <c r="C254" s="9">
        <f t="shared" si="34"/>
        <v>2.7054377187546459</v>
      </c>
      <c r="D254" s="9">
        <f t="shared" si="43"/>
        <v>0</v>
      </c>
      <c r="E254" s="9">
        <f t="shared" si="33"/>
        <v>0.15983841244137464</v>
      </c>
      <c r="F254" s="9" t="e">
        <f t="shared" si="41"/>
        <v>#DIV/0!</v>
      </c>
      <c r="G254" s="9" t="e">
        <f t="shared" si="35"/>
        <v>#DIV/0!</v>
      </c>
      <c r="H254" s="9" t="e">
        <f t="shared" si="36"/>
        <v>#DIV/0!</v>
      </c>
      <c r="I254" s="9" t="e">
        <f t="shared" si="37"/>
        <v>#DIV/0!</v>
      </c>
      <c r="J254" s="9" t="e">
        <f t="shared" si="38"/>
        <v>#DIV/0!</v>
      </c>
      <c r="K254" s="9" t="e">
        <f t="shared" si="42"/>
        <v>#DIV/0!</v>
      </c>
      <c r="L254" s="11"/>
      <c r="M254" s="11"/>
      <c r="N254" s="11"/>
      <c r="O254" s="11"/>
      <c r="P254" s="11"/>
      <c r="Q254" s="11"/>
      <c r="R254" s="11"/>
    </row>
    <row r="255" spans="1:18" x14ac:dyDescent="0.7">
      <c r="A255" s="11">
        <f t="shared" si="39"/>
        <v>1.9700000000000015</v>
      </c>
      <c r="B255" s="9">
        <f t="shared" si="40"/>
        <v>0.17625325153491497</v>
      </c>
      <c r="C255" s="9">
        <f t="shared" si="34"/>
        <v>2.6983226050748228</v>
      </c>
      <c r="D255" s="9">
        <f t="shared" si="43"/>
        <v>0</v>
      </c>
      <c r="E255" s="9">
        <f t="shared" si="33"/>
        <v>0.15962809209538897</v>
      </c>
      <c r="F255" s="9" t="e">
        <f t="shared" si="41"/>
        <v>#DIV/0!</v>
      </c>
      <c r="G255" s="9" t="e">
        <f t="shared" si="35"/>
        <v>#DIV/0!</v>
      </c>
      <c r="H255" s="9" t="e">
        <f t="shared" si="36"/>
        <v>#DIV/0!</v>
      </c>
      <c r="I255" s="9" t="e">
        <f t="shared" si="37"/>
        <v>#DIV/0!</v>
      </c>
      <c r="J255" s="9" t="e">
        <f t="shared" si="38"/>
        <v>#DIV/0!</v>
      </c>
      <c r="K255" s="9" t="e">
        <f t="shared" si="42"/>
        <v>#DIV/0!</v>
      </c>
      <c r="L255" s="11"/>
      <c r="M255" s="11"/>
      <c r="N255" s="11"/>
      <c r="O255" s="11"/>
      <c r="P255" s="11"/>
      <c r="Q255" s="11"/>
      <c r="R255" s="11"/>
    </row>
    <row r="256" spans="1:18" x14ac:dyDescent="0.7">
      <c r="A256" s="11">
        <f t="shared" si="39"/>
        <v>1.9800000000000015</v>
      </c>
      <c r="B256" s="9">
        <f t="shared" si="40"/>
        <v>0.17705139199539191</v>
      </c>
      <c r="C256" s="9">
        <f t="shared" si="34"/>
        <v>2.6912074913949997</v>
      </c>
      <c r="D256" s="9">
        <f t="shared" si="43"/>
        <v>0</v>
      </c>
      <c r="E256" s="9">
        <f t="shared" si="33"/>
        <v>0.15941749427289648</v>
      </c>
      <c r="F256" s="9" t="e">
        <f t="shared" si="41"/>
        <v>#DIV/0!</v>
      </c>
      <c r="G256" s="9" t="e">
        <f t="shared" si="35"/>
        <v>#DIV/0!</v>
      </c>
      <c r="H256" s="9" t="e">
        <f t="shared" si="36"/>
        <v>#DIV/0!</v>
      </c>
      <c r="I256" s="9" t="e">
        <f t="shared" si="37"/>
        <v>#DIV/0!</v>
      </c>
      <c r="J256" s="9" t="e">
        <f t="shared" si="38"/>
        <v>#DIV/0!</v>
      </c>
      <c r="K256" s="9" t="e">
        <f t="shared" si="42"/>
        <v>#DIV/0!</v>
      </c>
      <c r="L256" s="11"/>
      <c r="M256" s="11"/>
      <c r="N256" s="11"/>
      <c r="O256" s="11"/>
      <c r="P256" s="11"/>
      <c r="Q256" s="11"/>
      <c r="R256" s="11"/>
    </row>
    <row r="257" spans="1:18" x14ac:dyDescent="0.7">
      <c r="A257" s="11">
        <f t="shared" si="39"/>
        <v>1.9900000000000015</v>
      </c>
      <c r="B257" s="9">
        <f t="shared" si="40"/>
        <v>0.17784847946675639</v>
      </c>
      <c r="C257" s="9">
        <f t="shared" si="34"/>
        <v>2.6840923777151762</v>
      </c>
      <c r="D257" s="9">
        <f t="shared" si="43"/>
        <v>0</v>
      </c>
      <c r="E257" s="9">
        <f t="shared" si="33"/>
        <v>0.159206617872763</v>
      </c>
      <c r="F257" s="9" t="e">
        <f t="shared" si="41"/>
        <v>#DIV/0!</v>
      </c>
      <c r="G257" s="9" t="e">
        <f t="shared" si="35"/>
        <v>#DIV/0!</v>
      </c>
      <c r="H257" s="9" t="e">
        <f t="shared" si="36"/>
        <v>#DIV/0!</v>
      </c>
      <c r="I257" s="9" t="e">
        <f t="shared" si="37"/>
        <v>#DIV/0!</v>
      </c>
      <c r="J257" s="9" t="e">
        <f t="shared" si="38"/>
        <v>#DIV/0!</v>
      </c>
      <c r="K257" s="9" t="e">
        <f t="shared" si="42"/>
        <v>#DIV/0!</v>
      </c>
      <c r="L257" s="11"/>
      <c r="M257" s="11"/>
      <c r="N257" s="11"/>
      <c r="O257" s="11"/>
      <c r="P257" s="11"/>
      <c r="Q257" s="11"/>
      <c r="R257" s="11"/>
    </row>
    <row r="258" spans="1:18" x14ac:dyDescent="0.7">
      <c r="A258" s="11">
        <f t="shared" si="39"/>
        <v>2.0000000000000013</v>
      </c>
      <c r="B258" s="9">
        <f t="shared" si="40"/>
        <v>0.17864451255612018</v>
      </c>
      <c r="C258" s="9">
        <f t="shared" si="34"/>
        <v>2.6769772640353535</v>
      </c>
      <c r="D258" s="9">
        <f t="shared" si="43"/>
        <v>0</v>
      </c>
      <c r="E258" s="9">
        <f t="shared" si="33"/>
        <v>0.15899546178655222</v>
      </c>
      <c r="F258" s="9" t="e">
        <f t="shared" si="41"/>
        <v>#DIV/0!</v>
      </c>
      <c r="G258" s="9" t="e">
        <f t="shared" si="35"/>
        <v>#DIV/0!</v>
      </c>
      <c r="H258" s="9" t="e">
        <f t="shared" si="36"/>
        <v>#DIV/0!</v>
      </c>
      <c r="I258" s="9" t="e">
        <f t="shared" si="37"/>
        <v>#DIV/0!</v>
      </c>
      <c r="J258" s="9" t="e">
        <f t="shared" si="38"/>
        <v>#DIV/0!</v>
      </c>
      <c r="K258" s="9" t="e">
        <f t="shared" si="42"/>
        <v>#DIV/0!</v>
      </c>
      <c r="L258" s="11"/>
      <c r="M258" s="11"/>
      <c r="N258" s="11"/>
      <c r="O258" s="11"/>
      <c r="P258" s="11"/>
      <c r="Q258" s="11"/>
      <c r="R258" s="11"/>
    </row>
    <row r="259" spans="1:18" x14ac:dyDescent="0.7">
      <c r="A259" s="11">
        <f t="shared" si="39"/>
        <v>2.0100000000000011</v>
      </c>
      <c r="B259" s="9">
        <f t="shared" si="40"/>
        <v>0.17943948986505293</v>
      </c>
      <c r="C259" s="9">
        <f t="shared" si="34"/>
        <v>2.66986215035553</v>
      </c>
      <c r="D259" s="9">
        <f t="shared" si="43"/>
        <v>0</v>
      </c>
      <c r="E259" s="9">
        <f t="shared" si="33"/>
        <v>0.1587840248984575</v>
      </c>
      <c r="F259" s="9" t="e">
        <f t="shared" si="41"/>
        <v>#DIV/0!</v>
      </c>
      <c r="G259" s="9" t="e">
        <f t="shared" si="35"/>
        <v>#DIV/0!</v>
      </c>
      <c r="H259" s="9" t="e">
        <f t="shared" si="36"/>
        <v>#DIV/0!</v>
      </c>
      <c r="I259" s="9" t="e">
        <f t="shared" si="37"/>
        <v>#DIV/0!</v>
      </c>
      <c r="J259" s="9" t="e">
        <f t="shared" si="38"/>
        <v>#DIV/0!</v>
      </c>
      <c r="K259" s="9" t="e">
        <f t="shared" si="42"/>
        <v>#DIV/0!</v>
      </c>
      <c r="L259" s="11"/>
      <c r="M259" s="11"/>
      <c r="N259" s="11"/>
      <c r="O259" s="11"/>
      <c r="P259" s="11"/>
      <c r="Q259" s="11"/>
      <c r="R259" s="11"/>
    </row>
    <row r="260" spans="1:18" x14ac:dyDescent="0.7">
      <c r="A260" s="11">
        <f t="shared" si="39"/>
        <v>2.0200000000000009</v>
      </c>
      <c r="B260" s="9">
        <f t="shared" si="40"/>
        <v>0.18023340998954521</v>
      </c>
      <c r="C260" s="9">
        <f t="shared" si="34"/>
        <v>2.6627470366757073</v>
      </c>
      <c r="D260" s="9">
        <f t="shared" si="43"/>
        <v>0</v>
      </c>
      <c r="E260" s="9">
        <f t="shared" si="33"/>
        <v>0.15857230608523348</v>
      </c>
      <c r="F260" s="9" t="e">
        <f t="shared" si="41"/>
        <v>#DIV/0!</v>
      </c>
      <c r="G260" s="9" t="e">
        <f t="shared" si="35"/>
        <v>#DIV/0!</v>
      </c>
      <c r="H260" s="9" t="e">
        <f t="shared" si="36"/>
        <v>#DIV/0!</v>
      </c>
      <c r="I260" s="9" t="e">
        <f t="shared" si="37"/>
        <v>#DIV/0!</v>
      </c>
      <c r="J260" s="9" t="e">
        <f t="shared" si="38"/>
        <v>#DIV/0!</v>
      </c>
      <c r="K260" s="9" t="e">
        <f t="shared" si="42"/>
        <v>#DIV/0!</v>
      </c>
      <c r="L260" s="11"/>
      <c r="M260" s="11"/>
      <c r="N260" s="11"/>
      <c r="O260" s="11"/>
      <c r="P260" s="11"/>
      <c r="Q260" s="11"/>
      <c r="R260" s="11"/>
    </row>
    <row r="261" spans="1:18" x14ac:dyDescent="0.7">
      <c r="A261" s="11">
        <f t="shared" si="39"/>
        <v>2.0300000000000007</v>
      </c>
      <c r="B261" s="9">
        <f t="shared" si="40"/>
        <v>0.18102627151997136</v>
      </c>
      <c r="C261" s="9">
        <f t="shared" si="34"/>
        <v>2.6556319229958838</v>
      </c>
      <c r="D261" s="9">
        <f t="shared" si="43"/>
        <v>0</v>
      </c>
      <c r="E261" s="9">
        <f t="shared" si="33"/>
        <v>0.15836030421612601</v>
      </c>
      <c r="F261" s="9" t="e">
        <f t="shared" si="41"/>
        <v>#DIV/0!</v>
      </c>
      <c r="G261" s="9" t="e">
        <f t="shared" si="35"/>
        <v>#DIV/0!</v>
      </c>
      <c r="H261" s="9" t="e">
        <f t="shared" si="36"/>
        <v>#DIV/0!</v>
      </c>
      <c r="I261" s="9" t="e">
        <f t="shared" si="37"/>
        <v>#DIV/0!</v>
      </c>
      <c r="J261" s="9" t="e">
        <f t="shared" si="38"/>
        <v>#DIV/0!</v>
      </c>
      <c r="K261" s="9" t="e">
        <f t="shared" si="42"/>
        <v>#DIV/0!</v>
      </c>
      <c r="L261" s="11"/>
      <c r="M261" s="11"/>
      <c r="N261" s="11"/>
      <c r="O261" s="11"/>
      <c r="P261" s="11"/>
      <c r="Q261" s="11"/>
      <c r="R261" s="11"/>
    </row>
    <row r="262" spans="1:18" x14ac:dyDescent="0.7">
      <c r="A262" s="11">
        <f t="shared" si="39"/>
        <v>2.0400000000000005</v>
      </c>
      <c r="B262" s="9">
        <f t="shared" si="40"/>
        <v>0.18181807304105196</v>
      </c>
      <c r="C262" s="9">
        <f t="shared" si="34"/>
        <v>2.6485168093160611</v>
      </c>
      <c r="D262" s="9">
        <f t="shared" si="43"/>
        <v>0</v>
      </c>
      <c r="E262" s="9">
        <f t="shared" si="33"/>
        <v>0.15814801815280199</v>
      </c>
      <c r="F262" s="9" t="e">
        <f t="shared" si="41"/>
        <v>#DIV/0!</v>
      </c>
      <c r="G262" s="9" t="e">
        <f t="shared" si="35"/>
        <v>#DIV/0!</v>
      </c>
      <c r="H262" s="9" t="e">
        <f t="shared" si="36"/>
        <v>#DIV/0!</v>
      </c>
      <c r="I262" s="9" t="e">
        <f t="shared" si="37"/>
        <v>#DIV/0!</v>
      </c>
      <c r="J262" s="9" t="e">
        <f t="shared" si="38"/>
        <v>#DIV/0!</v>
      </c>
      <c r="K262" s="9" t="e">
        <f t="shared" si="42"/>
        <v>#DIV/0!</v>
      </c>
      <c r="L262" s="11"/>
      <c r="M262" s="11"/>
      <c r="N262" s="11"/>
      <c r="O262" s="11"/>
      <c r="P262" s="11"/>
      <c r="Q262" s="11"/>
      <c r="R262" s="11"/>
    </row>
    <row r="263" spans="1:18" x14ac:dyDescent="0.7">
      <c r="A263" s="11">
        <f t="shared" si="39"/>
        <v>2.0500000000000003</v>
      </c>
      <c r="B263" s="9">
        <f t="shared" si="40"/>
        <v>0.18260881313181596</v>
      </c>
      <c r="C263" s="9">
        <f t="shared" si="34"/>
        <v>2.6414016956362376</v>
      </c>
      <c r="D263" s="9">
        <f t="shared" si="43"/>
        <v>0</v>
      </c>
      <c r="E263" s="9">
        <f t="shared" si="33"/>
        <v>0.15793544674927787</v>
      </c>
      <c r="F263" s="9" t="e">
        <f t="shared" si="41"/>
        <v>#DIV/0!</v>
      </c>
      <c r="G263" s="9" t="e">
        <f t="shared" si="35"/>
        <v>#DIV/0!</v>
      </c>
      <c r="H263" s="9" t="e">
        <f t="shared" si="36"/>
        <v>#DIV/0!</v>
      </c>
      <c r="I263" s="9" t="e">
        <f t="shared" si="37"/>
        <v>#DIV/0!</v>
      </c>
      <c r="J263" s="9" t="e">
        <f t="shared" si="38"/>
        <v>#DIV/0!</v>
      </c>
      <c r="K263" s="9" t="e">
        <f t="shared" si="42"/>
        <v>#DIV/0!</v>
      </c>
      <c r="L263" s="11"/>
      <c r="M263" s="11"/>
      <c r="N263" s="11"/>
      <c r="O263" s="11"/>
      <c r="P263" s="11"/>
      <c r="Q263" s="11"/>
      <c r="R263" s="11"/>
    </row>
    <row r="264" spans="1:18" x14ac:dyDescent="0.7">
      <c r="A264" s="11">
        <f t="shared" si="39"/>
        <v>2.06</v>
      </c>
      <c r="B264" s="9">
        <f t="shared" si="40"/>
        <v>0.18339849036556233</v>
      </c>
      <c r="C264" s="9">
        <f t="shared" si="34"/>
        <v>2.634286581956415</v>
      </c>
      <c r="D264" s="9">
        <f t="shared" si="43"/>
        <v>0</v>
      </c>
      <c r="E264" s="9">
        <f t="shared" si="33"/>
        <v>0.15772258885184767</v>
      </c>
      <c r="F264" s="9" t="e">
        <f t="shared" si="41"/>
        <v>#DIV/0!</v>
      </c>
      <c r="G264" s="9" t="e">
        <f t="shared" si="35"/>
        <v>#DIV/0!</v>
      </c>
      <c r="H264" s="9" t="e">
        <f t="shared" si="36"/>
        <v>#DIV/0!</v>
      </c>
      <c r="I264" s="9" t="e">
        <f t="shared" si="37"/>
        <v>#DIV/0!</v>
      </c>
      <c r="J264" s="9" t="e">
        <f t="shared" si="38"/>
        <v>#DIV/0!</v>
      </c>
      <c r="K264" s="9" t="e">
        <f t="shared" si="42"/>
        <v>#DIV/0!</v>
      </c>
      <c r="L264" s="11"/>
      <c r="M264" s="11"/>
      <c r="N264" s="11"/>
      <c r="O264" s="11"/>
      <c r="P264" s="11"/>
      <c r="Q264" s="11"/>
      <c r="R264" s="11"/>
    </row>
    <row r="265" spans="1:18" x14ac:dyDescent="0.7">
      <c r="A265" s="11">
        <f t="shared" si="39"/>
        <v>2.0699999999999998</v>
      </c>
      <c r="B265" s="9">
        <f t="shared" si="40"/>
        <v>0.18418710330982155</v>
      </c>
      <c r="C265" s="9">
        <f t="shared" si="34"/>
        <v>2.6271714682765914</v>
      </c>
      <c r="D265" s="9">
        <f t="shared" si="43"/>
        <v>0</v>
      </c>
      <c r="E265" s="9">
        <f t="shared" si="33"/>
        <v>0.15750944329900979</v>
      </c>
      <c r="F265" s="9" t="e">
        <f t="shared" si="41"/>
        <v>#DIV/0!</v>
      </c>
      <c r="G265" s="9" t="e">
        <f t="shared" si="35"/>
        <v>#DIV/0!</v>
      </c>
      <c r="H265" s="9" t="e">
        <f t="shared" si="36"/>
        <v>#DIV/0!</v>
      </c>
      <c r="I265" s="9" t="e">
        <f t="shared" si="37"/>
        <v>#DIV/0!</v>
      </c>
      <c r="J265" s="9" t="e">
        <f t="shared" si="38"/>
        <v>#DIV/0!</v>
      </c>
      <c r="K265" s="9" t="e">
        <f t="shared" si="42"/>
        <v>#DIV/0!</v>
      </c>
      <c r="L265" s="11"/>
      <c r="M265" s="11"/>
      <c r="N265" s="11"/>
      <c r="O265" s="11"/>
      <c r="P265" s="11"/>
      <c r="Q265" s="11"/>
      <c r="R265" s="11"/>
    </row>
    <row r="266" spans="1:18" x14ac:dyDescent="0.7">
      <c r="A266" s="11">
        <f t="shared" si="39"/>
        <v>2.0799999999999996</v>
      </c>
      <c r="B266" s="9">
        <f t="shared" si="40"/>
        <v>0.18497465052631659</v>
      </c>
      <c r="C266" s="9">
        <f t="shared" si="34"/>
        <v>2.6200563545967688</v>
      </c>
      <c r="D266" s="9">
        <f t="shared" si="43"/>
        <v>0</v>
      </c>
      <c r="E266" s="9">
        <f t="shared" si="33"/>
        <v>0.15729600892139312</v>
      </c>
      <c r="F266" s="9" t="e">
        <f t="shared" si="41"/>
        <v>#DIV/0!</v>
      </c>
      <c r="G266" s="9" t="e">
        <f t="shared" si="35"/>
        <v>#DIV/0!</v>
      </c>
      <c r="H266" s="9" t="e">
        <f t="shared" si="36"/>
        <v>#DIV/0!</v>
      </c>
      <c r="I266" s="9" t="e">
        <f t="shared" si="37"/>
        <v>#DIV/0!</v>
      </c>
      <c r="J266" s="9" t="e">
        <f t="shared" si="38"/>
        <v>#DIV/0!</v>
      </c>
      <c r="K266" s="9" t="e">
        <f t="shared" si="42"/>
        <v>#DIV/0!</v>
      </c>
      <c r="L266" s="11"/>
      <c r="M266" s="11"/>
      <c r="N266" s="11"/>
      <c r="O266" s="11"/>
      <c r="P266" s="11"/>
      <c r="Q266" s="11"/>
      <c r="R266" s="11"/>
    </row>
    <row r="267" spans="1:18" x14ac:dyDescent="0.7">
      <c r="A267" s="11">
        <f t="shared" si="39"/>
        <v>2.0899999999999994</v>
      </c>
      <c r="B267" s="9">
        <f t="shared" si="40"/>
        <v>0.18576113057092353</v>
      </c>
      <c r="C267" s="9">
        <f t="shared" si="34"/>
        <v>2.6129412409169457</v>
      </c>
      <c r="D267" s="9">
        <f t="shared" si="43"/>
        <v>0</v>
      </c>
      <c r="E267" s="9">
        <f t="shared" si="33"/>
        <v>0.15708228454168213</v>
      </c>
      <c r="F267" s="9" t="e">
        <f t="shared" si="41"/>
        <v>#DIV/0!</v>
      </c>
      <c r="G267" s="9" t="e">
        <f t="shared" si="35"/>
        <v>#DIV/0!</v>
      </c>
      <c r="H267" s="9" t="e">
        <f t="shared" si="36"/>
        <v>#DIV/0!</v>
      </c>
      <c r="I267" s="9" t="e">
        <f t="shared" si="37"/>
        <v>#DIV/0!</v>
      </c>
      <c r="J267" s="9" t="e">
        <f t="shared" si="38"/>
        <v>#DIV/0!</v>
      </c>
      <c r="K267" s="9" t="e">
        <f t="shared" si="42"/>
        <v>#DIV/0!</v>
      </c>
      <c r="L267" s="11"/>
      <c r="M267" s="11"/>
      <c r="N267" s="11"/>
      <c r="O267" s="11"/>
      <c r="P267" s="11"/>
      <c r="Q267" s="11"/>
      <c r="R267" s="11"/>
    </row>
    <row r="268" spans="1:18" x14ac:dyDescent="0.7">
      <c r="A268" s="11">
        <f t="shared" si="39"/>
        <v>2.0999999999999992</v>
      </c>
      <c r="B268" s="9">
        <f t="shared" si="40"/>
        <v>0.18654654199363191</v>
      </c>
      <c r="C268" s="9">
        <f t="shared" si="34"/>
        <v>2.6058261272371226</v>
      </c>
      <c r="D268" s="9">
        <f t="shared" si="43"/>
        <v>0</v>
      </c>
      <c r="E268" s="9">
        <f t="shared" si="33"/>
        <v>0.15686826897454115</v>
      </c>
      <c r="F268" s="9" t="e">
        <f t="shared" si="41"/>
        <v>#DIV/0!</v>
      </c>
      <c r="G268" s="9" t="e">
        <f t="shared" si="35"/>
        <v>#DIV/0!</v>
      </c>
      <c r="H268" s="9" t="e">
        <f t="shared" si="36"/>
        <v>#DIV/0!</v>
      </c>
      <c r="I268" s="9" t="e">
        <f t="shared" si="37"/>
        <v>#DIV/0!</v>
      </c>
      <c r="J268" s="9" t="e">
        <f t="shared" si="38"/>
        <v>#DIV/0!</v>
      </c>
      <c r="K268" s="9" t="e">
        <f t="shared" si="42"/>
        <v>#DIV/0!</v>
      </c>
      <c r="L268" s="11"/>
      <c r="M268" s="11"/>
      <c r="N268" s="11"/>
      <c r="O268" s="11"/>
      <c r="P268" s="11"/>
      <c r="Q268" s="11"/>
      <c r="R268" s="11"/>
    </row>
    <row r="269" spans="1:18" x14ac:dyDescent="0.7">
      <c r="A269" s="11">
        <f t="shared" si="39"/>
        <v>2.109999999999999</v>
      </c>
      <c r="B269" s="9">
        <f t="shared" si="40"/>
        <v>0.18733088333850459</v>
      </c>
      <c r="C269" s="9">
        <f t="shared" si="34"/>
        <v>2.5987110135572995</v>
      </c>
      <c r="D269" s="9">
        <f t="shared" si="43"/>
        <v>0</v>
      </c>
      <c r="E269" s="9">
        <f t="shared" si="33"/>
        <v>0.15665396102653767</v>
      </c>
      <c r="F269" s="9" t="e">
        <f t="shared" si="41"/>
        <v>#DIV/0!</v>
      </c>
      <c r="G269" s="9" t="e">
        <f t="shared" si="35"/>
        <v>#DIV/0!</v>
      </c>
      <c r="H269" s="9" t="e">
        <f t="shared" si="36"/>
        <v>#DIV/0!</v>
      </c>
      <c r="I269" s="9" t="e">
        <f t="shared" si="37"/>
        <v>#DIV/0!</v>
      </c>
      <c r="J269" s="9" t="e">
        <f t="shared" si="38"/>
        <v>#DIV/0!</v>
      </c>
      <c r="K269" s="9" t="e">
        <f t="shared" si="42"/>
        <v>#DIV/0!</v>
      </c>
      <c r="L269" s="11"/>
      <c r="M269" s="11"/>
      <c r="N269" s="11"/>
      <c r="O269" s="11"/>
      <c r="P269" s="11"/>
      <c r="Q269" s="11"/>
      <c r="R269" s="11"/>
    </row>
    <row r="270" spans="1:18" x14ac:dyDescent="0.7">
      <c r="A270" s="11">
        <f t="shared" si="39"/>
        <v>2.1199999999999988</v>
      </c>
      <c r="B270" s="9">
        <f t="shared" si="40"/>
        <v>0.18811415314363725</v>
      </c>
      <c r="C270" s="9">
        <f t="shared" si="34"/>
        <v>2.5915958998774764</v>
      </c>
      <c r="D270" s="9">
        <f t="shared" si="43"/>
        <v>0</v>
      </c>
      <c r="E270" s="9">
        <f t="shared" si="33"/>
        <v>0.15643935949606474</v>
      </c>
      <c r="F270" s="9" t="e">
        <f t="shared" si="41"/>
        <v>#DIV/0!</v>
      </c>
      <c r="G270" s="9" t="e">
        <f t="shared" si="35"/>
        <v>#DIV/0!</v>
      </c>
      <c r="H270" s="9" t="e">
        <f t="shared" si="36"/>
        <v>#DIV/0!</v>
      </c>
      <c r="I270" s="9" t="e">
        <f t="shared" si="37"/>
        <v>#DIV/0!</v>
      </c>
      <c r="J270" s="9" t="e">
        <f t="shared" si="38"/>
        <v>#DIV/0!</v>
      </c>
      <c r="K270" s="9" t="e">
        <f t="shared" si="42"/>
        <v>#DIV/0!</v>
      </c>
      <c r="L270" s="11"/>
      <c r="M270" s="11"/>
      <c r="N270" s="11"/>
      <c r="O270" s="11"/>
      <c r="P270" s="11"/>
      <c r="Q270" s="11"/>
      <c r="R270" s="11"/>
    </row>
    <row r="271" spans="1:18" x14ac:dyDescent="0.7">
      <c r="A271" s="11">
        <f t="shared" si="39"/>
        <v>2.1299999999999986</v>
      </c>
      <c r="B271" s="9">
        <f t="shared" si="40"/>
        <v>0.18889634994111756</v>
      </c>
      <c r="C271" s="9">
        <f t="shared" si="34"/>
        <v>2.5844807861976533</v>
      </c>
      <c r="D271" s="9">
        <f t="shared" si="43"/>
        <v>0</v>
      </c>
      <c r="E271" s="9">
        <f t="shared" si="33"/>
        <v>0.15622446317326227</v>
      </c>
      <c r="F271" s="9" t="e">
        <f t="shared" si="41"/>
        <v>#DIV/0!</v>
      </c>
      <c r="G271" s="9" t="e">
        <f t="shared" si="35"/>
        <v>#DIV/0!</v>
      </c>
      <c r="H271" s="9" t="e">
        <f t="shared" si="36"/>
        <v>#DIV/0!</v>
      </c>
      <c r="I271" s="9" t="e">
        <f t="shared" si="37"/>
        <v>#DIV/0!</v>
      </c>
      <c r="J271" s="9" t="e">
        <f t="shared" si="38"/>
        <v>#DIV/0!</v>
      </c>
      <c r="K271" s="9" t="e">
        <f t="shared" si="42"/>
        <v>#DIV/0!</v>
      </c>
      <c r="L271" s="11"/>
      <c r="M271" s="11"/>
      <c r="N271" s="11"/>
      <c r="O271" s="11"/>
      <c r="P271" s="11"/>
      <c r="Q271" s="11"/>
      <c r="R271" s="11"/>
    </row>
    <row r="272" spans="1:18" x14ac:dyDescent="0.7">
      <c r="A272" s="11">
        <f t="shared" si="39"/>
        <v>2.1399999999999983</v>
      </c>
      <c r="B272" s="9">
        <f t="shared" si="40"/>
        <v>0.18967747225698386</v>
      </c>
      <c r="C272" s="9">
        <f t="shared" si="34"/>
        <v>2.5773656725178302</v>
      </c>
      <c r="D272" s="9">
        <f t="shared" si="43"/>
        <v>0</v>
      </c>
      <c r="E272" s="9">
        <f t="shared" si="33"/>
        <v>0.15600927083993754</v>
      </c>
      <c r="F272" s="9" t="e">
        <f t="shared" si="41"/>
        <v>#DIV/0!</v>
      </c>
      <c r="G272" s="9" t="e">
        <f t="shared" si="35"/>
        <v>#DIV/0!</v>
      </c>
      <c r="H272" s="9" t="e">
        <f t="shared" si="36"/>
        <v>#DIV/0!</v>
      </c>
      <c r="I272" s="9" t="e">
        <f t="shared" si="37"/>
        <v>#DIV/0!</v>
      </c>
      <c r="J272" s="9" t="e">
        <f t="shared" si="38"/>
        <v>#DIV/0!</v>
      </c>
      <c r="K272" s="9" t="e">
        <f t="shared" si="42"/>
        <v>#DIV/0!</v>
      </c>
      <c r="L272" s="11"/>
      <c r="M272" s="11"/>
      <c r="N272" s="11"/>
      <c r="O272" s="11"/>
      <c r="P272" s="11"/>
      <c r="Q272" s="11"/>
      <c r="R272" s="11"/>
    </row>
    <row r="273" spans="1:18" x14ac:dyDescent="0.7">
      <c r="A273" s="11">
        <f t="shared" si="39"/>
        <v>2.1499999999999981</v>
      </c>
      <c r="B273" s="9">
        <f t="shared" si="40"/>
        <v>0.19045751861118354</v>
      </c>
      <c r="C273" s="9">
        <f t="shared" si="34"/>
        <v>2.5702505588380071</v>
      </c>
      <c r="D273" s="9">
        <f t="shared" si="43"/>
        <v>0</v>
      </c>
      <c r="E273" s="9">
        <f t="shared" si="33"/>
        <v>0.15579378126948454</v>
      </c>
      <c r="F273" s="9" t="e">
        <f t="shared" si="41"/>
        <v>#DIV/0!</v>
      </c>
      <c r="G273" s="9" t="e">
        <f t="shared" si="35"/>
        <v>#DIV/0!</v>
      </c>
      <c r="H273" s="9" t="e">
        <f t="shared" si="36"/>
        <v>#DIV/0!</v>
      </c>
      <c r="I273" s="9" t="e">
        <f t="shared" si="37"/>
        <v>#DIV/0!</v>
      </c>
      <c r="J273" s="9" t="e">
        <f t="shared" si="38"/>
        <v>#DIV/0!</v>
      </c>
      <c r="K273" s="9" t="e">
        <f t="shared" si="42"/>
        <v>#DIV/0!</v>
      </c>
      <c r="L273" s="11"/>
      <c r="M273" s="11"/>
      <c r="N273" s="11"/>
      <c r="O273" s="11"/>
      <c r="P273" s="11"/>
      <c r="Q273" s="11"/>
      <c r="R273" s="11"/>
    </row>
    <row r="274" spans="1:18" x14ac:dyDescent="0.7">
      <c r="A274" s="11">
        <f t="shared" si="39"/>
        <v>2.1599999999999979</v>
      </c>
      <c r="B274" s="9">
        <f t="shared" si="40"/>
        <v>0.19123648751753095</v>
      </c>
      <c r="C274" s="9">
        <f t="shared" si="34"/>
        <v>2.563135445158184</v>
      </c>
      <c r="D274" s="9">
        <f t="shared" si="43"/>
        <v>0</v>
      </c>
      <c r="E274" s="9">
        <f t="shared" si="33"/>
        <v>0.15557799322680241</v>
      </c>
      <c r="F274" s="9" t="e">
        <f t="shared" si="41"/>
        <v>#DIV/0!</v>
      </c>
      <c r="G274" s="9" t="e">
        <f t="shared" si="35"/>
        <v>#DIV/0!</v>
      </c>
      <c r="H274" s="9" t="e">
        <f t="shared" si="36"/>
        <v>#DIV/0!</v>
      </c>
      <c r="I274" s="9" t="e">
        <f t="shared" si="37"/>
        <v>#DIV/0!</v>
      </c>
      <c r="J274" s="9" t="e">
        <f t="shared" si="38"/>
        <v>#DIV/0!</v>
      </c>
      <c r="K274" s="9" t="e">
        <f t="shared" si="42"/>
        <v>#DIV/0!</v>
      </c>
      <c r="L274" s="11"/>
      <c r="M274" s="11"/>
      <c r="N274" s="11"/>
      <c r="O274" s="11"/>
      <c r="P274" s="11"/>
      <c r="Q274" s="11"/>
      <c r="R274" s="11"/>
    </row>
    <row r="275" spans="1:18" x14ac:dyDescent="0.7">
      <c r="A275" s="11">
        <f t="shared" si="39"/>
        <v>2.1699999999999977</v>
      </c>
      <c r="B275" s="9">
        <f t="shared" si="40"/>
        <v>0.19201437748366493</v>
      </c>
      <c r="C275" s="9">
        <f t="shared" si="34"/>
        <v>2.5560203314783609</v>
      </c>
      <c r="D275" s="9">
        <f t="shared" si="43"/>
        <v>0</v>
      </c>
      <c r="E275" s="9">
        <f t="shared" si="33"/>
        <v>0.1553619054682131</v>
      </c>
      <c r="F275" s="9" t="e">
        <f t="shared" si="41"/>
        <v>#DIV/0!</v>
      </c>
      <c r="G275" s="9" t="e">
        <f t="shared" si="35"/>
        <v>#DIV/0!</v>
      </c>
      <c r="H275" s="9" t="e">
        <f t="shared" si="36"/>
        <v>#DIV/0!</v>
      </c>
      <c r="I275" s="9" t="e">
        <f t="shared" si="37"/>
        <v>#DIV/0!</v>
      </c>
      <c r="J275" s="9" t="e">
        <f t="shared" si="38"/>
        <v>#DIV/0!</v>
      </c>
      <c r="K275" s="9" t="e">
        <f t="shared" si="42"/>
        <v>#DIV/0!</v>
      </c>
      <c r="L275" s="11"/>
      <c r="M275" s="11"/>
      <c r="N275" s="11"/>
      <c r="O275" s="11"/>
      <c r="P275" s="11"/>
      <c r="Q275" s="11"/>
      <c r="R275" s="11"/>
    </row>
    <row r="276" spans="1:18" x14ac:dyDescent="0.7">
      <c r="A276" s="11">
        <f t="shared" si="39"/>
        <v>2.1799999999999975</v>
      </c>
      <c r="B276" s="9">
        <f t="shared" si="40"/>
        <v>0.19279118701100598</v>
      </c>
      <c r="C276" s="9">
        <f t="shared" si="34"/>
        <v>2.5489052177985378</v>
      </c>
      <c r="D276" s="9">
        <f t="shared" si="43"/>
        <v>0</v>
      </c>
      <c r="E276" s="9">
        <f t="shared" si="33"/>
        <v>0.15514551674137733</v>
      </c>
      <c r="F276" s="9" t="e">
        <f t="shared" si="41"/>
        <v>#DIV/0!</v>
      </c>
      <c r="G276" s="9" t="e">
        <f t="shared" si="35"/>
        <v>#DIV/0!</v>
      </c>
      <c r="H276" s="9" t="e">
        <f t="shared" si="36"/>
        <v>#DIV/0!</v>
      </c>
      <c r="I276" s="9" t="e">
        <f t="shared" si="37"/>
        <v>#DIV/0!</v>
      </c>
      <c r="J276" s="9" t="e">
        <f t="shared" si="38"/>
        <v>#DIV/0!</v>
      </c>
      <c r="K276" s="9" t="e">
        <f t="shared" si="42"/>
        <v>#DIV/0!</v>
      </c>
      <c r="L276" s="11"/>
      <c r="M276" s="11"/>
      <c r="N276" s="11"/>
      <c r="O276" s="11"/>
      <c r="P276" s="11"/>
      <c r="Q276" s="11"/>
      <c r="R276" s="11"/>
    </row>
    <row r="277" spans="1:18" x14ac:dyDescent="0.7">
      <c r="A277" s="11">
        <f t="shared" si="39"/>
        <v>2.1899999999999973</v>
      </c>
      <c r="B277" s="9">
        <f t="shared" si="40"/>
        <v>0.19356691459471284</v>
      </c>
      <c r="C277" s="9">
        <f t="shared" si="34"/>
        <v>2.5417901041187148</v>
      </c>
      <c r="D277" s="9">
        <f t="shared" si="43"/>
        <v>0</v>
      </c>
      <c r="E277" s="9">
        <f t="shared" si="33"/>
        <v>0.15492882578521008</v>
      </c>
      <c r="F277" s="9" t="e">
        <f t="shared" si="41"/>
        <v>#DIV/0!</v>
      </c>
      <c r="G277" s="9" t="e">
        <f t="shared" si="35"/>
        <v>#DIV/0!</v>
      </c>
      <c r="H277" s="9" t="e">
        <f t="shared" si="36"/>
        <v>#DIV/0!</v>
      </c>
      <c r="I277" s="9" t="e">
        <f t="shared" si="37"/>
        <v>#DIV/0!</v>
      </c>
      <c r="J277" s="9" t="e">
        <f t="shared" si="38"/>
        <v>#DIV/0!</v>
      </c>
      <c r="K277" s="9" t="e">
        <f t="shared" si="42"/>
        <v>#DIV/0!</v>
      </c>
      <c r="L277" s="11"/>
      <c r="M277" s="11"/>
      <c r="N277" s="11"/>
      <c r="O277" s="11"/>
      <c r="P277" s="11"/>
      <c r="Q277" s="11"/>
      <c r="R277" s="11"/>
    </row>
    <row r="278" spans="1:18" x14ac:dyDescent="0.7">
      <c r="A278" s="11">
        <f t="shared" si="39"/>
        <v>2.1999999999999971</v>
      </c>
      <c r="B278" s="9">
        <f t="shared" si="40"/>
        <v>0.19434155872363887</v>
      </c>
      <c r="C278" s="9">
        <f t="shared" si="34"/>
        <v>2.5346749904388917</v>
      </c>
      <c r="D278" s="9">
        <f t="shared" si="43"/>
        <v>0</v>
      </c>
      <c r="E278" s="9">
        <f t="shared" si="33"/>
        <v>0.15471183132979513</v>
      </c>
      <c r="F278" s="9" t="e">
        <f t="shared" si="41"/>
        <v>#DIV/0!</v>
      </c>
      <c r="G278" s="9" t="e">
        <f t="shared" si="35"/>
        <v>#DIV/0!</v>
      </c>
      <c r="H278" s="9" t="e">
        <f t="shared" si="36"/>
        <v>#DIV/0!</v>
      </c>
      <c r="I278" s="9" t="e">
        <f t="shared" si="37"/>
        <v>#DIV/0!</v>
      </c>
      <c r="J278" s="9" t="e">
        <f t="shared" si="38"/>
        <v>#DIV/0!</v>
      </c>
      <c r="K278" s="9" t="e">
        <f t="shared" si="42"/>
        <v>#DIV/0!</v>
      </c>
      <c r="L278" s="11"/>
      <c r="M278" s="11"/>
      <c r="N278" s="11"/>
      <c r="O278" s="11"/>
      <c r="P278" s="11"/>
      <c r="Q278" s="11"/>
      <c r="R278" s="11"/>
    </row>
    <row r="279" spans="1:18" x14ac:dyDescent="0.7">
      <c r="A279" s="11">
        <f t="shared" si="39"/>
        <v>2.2099999999999969</v>
      </c>
      <c r="B279" s="9">
        <f t="shared" si="40"/>
        <v>0.19511511788028782</v>
      </c>
      <c r="C279" s="9">
        <f t="shared" si="34"/>
        <v>2.5275598767590686</v>
      </c>
      <c r="D279" s="9">
        <f t="shared" si="43"/>
        <v>0</v>
      </c>
      <c r="E279" s="9">
        <f t="shared" si="33"/>
        <v>0.15449453209629777</v>
      </c>
      <c r="F279" s="9" t="e">
        <f t="shared" si="41"/>
        <v>#DIV/0!</v>
      </c>
      <c r="G279" s="9" t="e">
        <f t="shared" si="35"/>
        <v>#DIV/0!</v>
      </c>
      <c r="H279" s="9" t="e">
        <f t="shared" si="36"/>
        <v>#DIV/0!</v>
      </c>
      <c r="I279" s="9" t="e">
        <f t="shared" si="37"/>
        <v>#DIV/0!</v>
      </c>
      <c r="J279" s="9" t="e">
        <f t="shared" si="38"/>
        <v>#DIV/0!</v>
      </c>
      <c r="K279" s="9" t="e">
        <f t="shared" si="42"/>
        <v>#DIV/0!</v>
      </c>
      <c r="L279" s="11"/>
      <c r="M279" s="11"/>
      <c r="N279" s="11"/>
      <c r="O279" s="11"/>
      <c r="P279" s="11"/>
      <c r="Q279" s="11"/>
      <c r="R279" s="11"/>
    </row>
    <row r="280" spans="1:18" x14ac:dyDescent="0.7">
      <c r="A280" s="11">
        <f t="shared" si="39"/>
        <v>2.2199999999999966</v>
      </c>
      <c r="B280" s="9">
        <f t="shared" si="40"/>
        <v>0.19588759054076929</v>
      </c>
      <c r="C280" s="9">
        <f t="shared" si="34"/>
        <v>2.5204447630792455</v>
      </c>
      <c r="D280" s="9">
        <f t="shared" si="43"/>
        <v>0</v>
      </c>
      <c r="E280" s="9">
        <f t="shared" si="33"/>
        <v>0.1542769267968771</v>
      </c>
      <c r="F280" s="9" t="e">
        <f t="shared" si="41"/>
        <v>#DIV/0!</v>
      </c>
      <c r="G280" s="9" t="e">
        <f t="shared" si="35"/>
        <v>#DIV/0!</v>
      </c>
      <c r="H280" s="9" t="e">
        <f t="shared" si="36"/>
        <v>#DIV/0!</v>
      </c>
      <c r="I280" s="9" t="e">
        <f t="shared" si="37"/>
        <v>#DIV/0!</v>
      </c>
      <c r="J280" s="9" t="e">
        <f t="shared" si="38"/>
        <v>#DIV/0!</v>
      </c>
      <c r="K280" s="9" t="e">
        <f t="shared" si="42"/>
        <v>#DIV/0!</v>
      </c>
      <c r="L280" s="11"/>
      <c r="M280" s="11"/>
      <c r="N280" s="11"/>
      <c r="O280" s="11"/>
      <c r="P280" s="11"/>
      <c r="Q280" s="11"/>
      <c r="R280" s="11"/>
    </row>
    <row r="281" spans="1:18" x14ac:dyDescent="0.7">
      <c r="A281" s="11">
        <f t="shared" si="39"/>
        <v>2.2299999999999964</v>
      </c>
      <c r="B281" s="9">
        <f t="shared" si="40"/>
        <v>0.19665897517475367</v>
      </c>
      <c r="C281" s="9">
        <f t="shared" si="34"/>
        <v>2.5133296493994228</v>
      </c>
      <c r="D281" s="9">
        <f t="shared" si="43"/>
        <v>0</v>
      </c>
      <c r="E281" s="9">
        <f t="shared" si="33"/>
        <v>0.15405901413459711</v>
      </c>
      <c r="F281" s="9" t="e">
        <f t="shared" si="41"/>
        <v>#DIV/0!</v>
      </c>
      <c r="G281" s="9" t="e">
        <f t="shared" si="35"/>
        <v>#DIV/0!</v>
      </c>
      <c r="H281" s="9" t="e">
        <f t="shared" si="36"/>
        <v>#DIV/0!</v>
      </c>
      <c r="I281" s="9" t="e">
        <f t="shared" si="37"/>
        <v>#DIV/0!</v>
      </c>
      <c r="J281" s="9" t="e">
        <f t="shared" si="38"/>
        <v>#DIV/0!</v>
      </c>
      <c r="K281" s="9" t="e">
        <f t="shared" si="42"/>
        <v>#DIV/0!</v>
      </c>
      <c r="L281" s="11"/>
      <c r="M281" s="11"/>
      <c r="N281" s="11"/>
      <c r="O281" s="11"/>
      <c r="P281" s="11"/>
      <c r="Q281" s="11"/>
      <c r="R281" s="11"/>
    </row>
    <row r="282" spans="1:18" x14ac:dyDescent="0.7">
      <c r="A282" s="11">
        <f t="shared" si="39"/>
        <v>2.2399999999999962</v>
      </c>
      <c r="B282" s="9">
        <f t="shared" si="40"/>
        <v>0.19742927024542664</v>
      </c>
      <c r="C282" s="9">
        <f t="shared" si="34"/>
        <v>2.5062145357195993</v>
      </c>
      <c r="D282" s="9">
        <f t="shared" si="43"/>
        <v>0</v>
      </c>
      <c r="E282" s="9">
        <f t="shared" si="33"/>
        <v>0.1538407928033361</v>
      </c>
      <c r="F282" s="9" t="e">
        <f t="shared" si="41"/>
        <v>#DIV/0!</v>
      </c>
      <c r="G282" s="9" t="e">
        <f t="shared" si="35"/>
        <v>#DIV/0!</v>
      </c>
      <c r="H282" s="9" t="e">
        <f t="shared" si="36"/>
        <v>#DIV/0!</v>
      </c>
      <c r="I282" s="9" t="e">
        <f t="shared" si="37"/>
        <v>#DIV/0!</v>
      </c>
      <c r="J282" s="9" t="e">
        <f t="shared" si="38"/>
        <v>#DIV/0!</v>
      </c>
      <c r="K282" s="9" t="e">
        <f t="shared" si="42"/>
        <v>#DIV/0!</v>
      </c>
      <c r="L282" s="11"/>
      <c r="M282" s="11"/>
      <c r="N282" s="11"/>
      <c r="O282" s="11"/>
      <c r="P282" s="11"/>
      <c r="Q282" s="11"/>
      <c r="R282" s="11"/>
    </row>
    <row r="283" spans="1:18" x14ac:dyDescent="0.7">
      <c r="A283" s="11">
        <f t="shared" si="39"/>
        <v>2.249999999999996</v>
      </c>
      <c r="B283" s="9">
        <f t="shared" si="40"/>
        <v>0.19819847420944331</v>
      </c>
      <c r="C283" s="9">
        <f t="shared" si="34"/>
        <v>2.4990994220397766</v>
      </c>
      <c r="D283" s="9">
        <f t="shared" si="43"/>
        <v>0</v>
      </c>
      <c r="E283" s="9">
        <f t="shared" si="33"/>
        <v>0.15362226148769581</v>
      </c>
      <c r="F283" s="9" t="e">
        <f t="shared" si="41"/>
        <v>#DIV/0!</v>
      </c>
      <c r="G283" s="9" t="e">
        <f t="shared" si="35"/>
        <v>#DIV/0!</v>
      </c>
      <c r="H283" s="9" t="e">
        <f t="shared" si="36"/>
        <v>#DIV/0!</v>
      </c>
      <c r="I283" s="9" t="e">
        <f t="shared" si="37"/>
        <v>#DIV/0!</v>
      </c>
      <c r="J283" s="9" t="e">
        <f t="shared" si="38"/>
        <v>#DIV/0!</v>
      </c>
      <c r="K283" s="9" t="e">
        <f t="shared" si="42"/>
        <v>#DIV/0!</v>
      </c>
      <c r="L283" s="11"/>
      <c r="M283" s="11"/>
      <c r="N283" s="11"/>
      <c r="O283" s="11"/>
      <c r="P283" s="11"/>
      <c r="Q283" s="11"/>
      <c r="R283" s="11"/>
    </row>
    <row r="284" spans="1:18" x14ac:dyDescent="0.7">
      <c r="A284" s="11">
        <f t="shared" si="39"/>
        <v>2.2599999999999958</v>
      </c>
      <c r="B284" s="9">
        <f t="shared" si="40"/>
        <v>0.19896658551688176</v>
      </c>
      <c r="C284" s="9">
        <f t="shared" si="34"/>
        <v>2.4919843083599531</v>
      </c>
      <c r="D284" s="9">
        <f t="shared" si="43"/>
        <v>0</v>
      </c>
      <c r="E284" s="9">
        <f t="shared" si="33"/>
        <v>0.15340341886290862</v>
      </c>
      <c r="F284" s="9" t="e">
        <f t="shared" si="41"/>
        <v>#DIV/0!</v>
      </c>
      <c r="G284" s="9" t="e">
        <f t="shared" si="35"/>
        <v>#DIV/0!</v>
      </c>
      <c r="H284" s="9" t="e">
        <f t="shared" si="36"/>
        <v>#DIV/0!</v>
      </c>
      <c r="I284" s="9" t="e">
        <f t="shared" si="37"/>
        <v>#DIV/0!</v>
      </c>
      <c r="J284" s="9" t="e">
        <f t="shared" si="38"/>
        <v>#DIV/0!</v>
      </c>
      <c r="K284" s="9" t="e">
        <f t="shared" si="42"/>
        <v>#DIV/0!</v>
      </c>
      <c r="L284" s="11"/>
      <c r="M284" s="11"/>
      <c r="N284" s="11"/>
      <c r="O284" s="11"/>
      <c r="P284" s="11"/>
      <c r="Q284" s="11"/>
      <c r="R284" s="11"/>
    </row>
    <row r="285" spans="1:18" x14ac:dyDescent="0.7">
      <c r="A285" s="11">
        <f t="shared" si="39"/>
        <v>2.2699999999999956</v>
      </c>
      <c r="B285" s="9">
        <f t="shared" si="40"/>
        <v>0.1997336026111963</v>
      </c>
      <c r="C285" s="9">
        <f t="shared" si="34"/>
        <v>2.4848691946801305</v>
      </c>
      <c r="D285" s="9">
        <f t="shared" si="43"/>
        <v>0</v>
      </c>
      <c r="E285" s="9">
        <f t="shared" si="33"/>
        <v>0.15318426359474394</v>
      </c>
      <c r="F285" s="9" t="e">
        <f t="shared" si="41"/>
        <v>#DIV/0!</v>
      </c>
      <c r="G285" s="9" t="e">
        <f t="shared" si="35"/>
        <v>#DIV/0!</v>
      </c>
      <c r="H285" s="9" t="e">
        <f t="shared" si="36"/>
        <v>#DIV/0!</v>
      </c>
      <c r="I285" s="9" t="e">
        <f t="shared" si="37"/>
        <v>#DIV/0!</v>
      </c>
      <c r="J285" s="9" t="e">
        <f t="shared" si="38"/>
        <v>#DIV/0!</v>
      </c>
      <c r="K285" s="9" t="e">
        <f t="shared" si="42"/>
        <v>#DIV/0!</v>
      </c>
      <c r="L285" s="11"/>
      <c r="M285" s="11"/>
      <c r="N285" s="11"/>
      <c r="O285" s="11"/>
      <c r="P285" s="11"/>
      <c r="Q285" s="11"/>
      <c r="R285" s="11"/>
    </row>
    <row r="286" spans="1:18" x14ac:dyDescent="0.7">
      <c r="A286" s="11">
        <f t="shared" si="39"/>
        <v>2.2799999999999954</v>
      </c>
      <c r="B286" s="9">
        <f t="shared" si="40"/>
        <v>0.20049952392917</v>
      </c>
      <c r="C286" s="9">
        <f t="shared" si="34"/>
        <v>2.4777540810003069</v>
      </c>
      <c r="D286" s="9">
        <f t="shared" si="43"/>
        <v>0</v>
      </c>
      <c r="E286" s="9">
        <f t="shared" si="33"/>
        <v>0.15296479433941323</v>
      </c>
      <c r="F286" s="9" t="e">
        <f t="shared" si="41"/>
        <v>#DIV/0!</v>
      </c>
      <c r="G286" s="9" t="e">
        <f t="shared" si="35"/>
        <v>#DIV/0!</v>
      </c>
      <c r="H286" s="9" t="e">
        <f t="shared" si="36"/>
        <v>#DIV/0!</v>
      </c>
      <c r="I286" s="9" t="e">
        <f t="shared" si="37"/>
        <v>#DIV/0!</v>
      </c>
      <c r="J286" s="9" t="e">
        <f t="shared" si="38"/>
        <v>#DIV/0!</v>
      </c>
      <c r="K286" s="9" t="e">
        <f t="shared" si="42"/>
        <v>#DIV/0!</v>
      </c>
      <c r="L286" s="11"/>
      <c r="M286" s="11"/>
      <c r="N286" s="11"/>
      <c r="O286" s="11"/>
      <c r="P286" s="11"/>
      <c r="Q286" s="11"/>
      <c r="R286" s="11"/>
    </row>
    <row r="287" spans="1:18" x14ac:dyDescent="0.7">
      <c r="A287" s="11">
        <f t="shared" si="39"/>
        <v>2.2899999999999952</v>
      </c>
      <c r="B287" s="9">
        <f t="shared" si="40"/>
        <v>0.20126434790086706</v>
      </c>
      <c r="C287" s="9">
        <f t="shared" si="34"/>
        <v>2.4706389673204843</v>
      </c>
      <c r="D287" s="9">
        <f t="shared" si="43"/>
        <v>0</v>
      </c>
      <c r="E287" s="9">
        <f t="shared" si="33"/>
        <v>0.15274500974347408</v>
      </c>
      <c r="F287" s="9" t="e">
        <f t="shared" si="41"/>
        <v>#DIV/0!</v>
      </c>
      <c r="G287" s="9" t="e">
        <f t="shared" si="35"/>
        <v>#DIV/0!</v>
      </c>
      <c r="H287" s="9" t="e">
        <f t="shared" si="36"/>
        <v>#DIV/0!</v>
      </c>
      <c r="I287" s="9" t="e">
        <f t="shared" si="37"/>
        <v>#DIV/0!</v>
      </c>
      <c r="J287" s="9" t="e">
        <f t="shared" si="38"/>
        <v>#DIV/0!</v>
      </c>
      <c r="K287" s="9" t="e">
        <f t="shared" si="42"/>
        <v>#DIV/0!</v>
      </c>
      <c r="L287" s="11"/>
      <c r="M287" s="11"/>
      <c r="N287" s="11"/>
      <c r="O287" s="11"/>
      <c r="P287" s="11"/>
      <c r="Q287" s="11"/>
      <c r="R287" s="11"/>
    </row>
    <row r="288" spans="1:18" x14ac:dyDescent="0.7">
      <c r="A288" s="11">
        <f t="shared" si="39"/>
        <v>2.2999999999999949</v>
      </c>
      <c r="B288" s="9">
        <f t="shared" si="40"/>
        <v>0.20202807294958441</v>
      </c>
      <c r="C288" s="9">
        <f t="shared" si="34"/>
        <v>2.4635238536406607</v>
      </c>
      <c r="D288" s="9">
        <f t="shared" si="43"/>
        <v>0</v>
      </c>
      <c r="E288" s="9">
        <f t="shared" si="33"/>
        <v>0.15252490844373251</v>
      </c>
      <c r="F288" s="9" t="e">
        <f t="shared" si="41"/>
        <v>#DIV/0!</v>
      </c>
      <c r="G288" s="9" t="e">
        <f t="shared" si="35"/>
        <v>#DIV/0!</v>
      </c>
      <c r="H288" s="9" t="e">
        <f t="shared" si="36"/>
        <v>#DIV/0!</v>
      </c>
      <c r="I288" s="9" t="e">
        <f t="shared" si="37"/>
        <v>#DIV/0!</v>
      </c>
      <c r="J288" s="9" t="e">
        <f t="shared" si="38"/>
        <v>#DIV/0!</v>
      </c>
      <c r="K288" s="9" t="e">
        <f t="shared" si="42"/>
        <v>#DIV/0!</v>
      </c>
      <c r="L288" s="11"/>
      <c r="M288" s="11"/>
      <c r="N288" s="11"/>
      <c r="O288" s="11"/>
      <c r="P288" s="11"/>
      <c r="Q288" s="11"/>
      <c r="R288" s="11"/>
    </row>
    <row r="289" spans="1:18" x14ac:dyDescent="0.7">
      <c r="A289" s="11">
        <f t="shared" si="39"/>
        <v>2.3099999999999947</v>
      </c>
      <c r="B289" s="9">
        <f t="shared" si="40"/>
        <v>0.20279069749180306</v>
      </c>
      <c r="C289" s="9">
        <f t="shared" si="34"/>
        <v>2.4564087399608381</v>
      </c>
      <c r="D289" s="9">
        <f t="shared" si="43"/>
        <v>0</v>
      </c>
      <c r="E289" s="9">
        <f t="shared" si="33"/>
        <v>0.15230448906714467</v>
      </c>
      <c r="F289" s="9" t="e">
        <f t="shared" si="41"/>
        <v>#DIV/0!</v>
      </c>
      <c r="G289" s="9" t="e">
        <f t="shared" si="35"/>
        <v>#DIV/0!</v>
      </c>
      <c r="H289" s="9" t="e">
        <f t="shared" si="36"/>
        <v>#DIV/0!</v>
      </c>
      <c r="I289" s="9" t="e">
        <f t="shared" si="37"/>
        <v>#DIV/0!</v>
      </c>
      <c r="J289" s="9" t="e">
        <f t="shared" si="38"/>
        <v>#DIV/0!</v>
      </c>
      <c r="K289" s="9" t="e">
        <f t="shared" si="42"/>
        <v>#DIV/0!</v>
      </c>
      <c r="L289" s="11"/>
      <c r="M289" s="11"/>
      <c r="N289" s="11"/>
      <c r="O289" s="11"/>
      <c r="P289" s="11"/>
      <c r="Q289" s="11"/>
      <c r="R289" s="11"/>
    </row>
    <row r="290" spans="1:18" x14ac:dyDescent="0.7">
      <c r="A290" s="11">
        <f t="shared" si="39"/>
        <v>2.3199999999999945</v>
      </c>
      <c r="B290" s="9">
        <f t="shared" si="40"/>
        <v>0.20355221993713876</v>
      </c>
      <c r="C290" s="9">
        <f t="shared" si="34"/>
        <v>2.4492936262810145</v>
      </c>
      <c r="D290" s="9">
        <f t="shared" si="43"/>
        <v>0</v>
      </c>
      <c r="E290" s="9">
        <f t="shared" si="33"/>
        <v>0.15208375023071657</v>
      </c>
      <c r="F290" s="9" t="e">
        <f t="shared" si="41"/>
        <v>#DIV/0!</v>
      </c>
      <c r="G290" s="9" t="e">
        <f t="shared" si="35"/>
        <v>#DIV/0!</v>
      </c>
      <c r="H290" s="9" t="e">
        <f t="shared" si="36"/>
        <v>#DIV/0!</v>
      </c>
      <c r="I290" s="9" t="e">
        <f t="shared" si="37"/>
        <v>#DIV/0!</v>
      </c>
      <c r="J290" s="9" t="e">
        <f t="shared" si="38"/>
        <v>#DIV/0!</v>
      </c>
      <c r="K290" s="9" t="e">
        <f t="shared" si="42"/>
        <v>#DIV/0!</v>
      </c>
      <c r="L290" s="11"/>
      <c r="M290" s="11"/>
      <c r="N290" s="11"/>
      <c r="O290" s="11"/>
      <c r="P290" s="11"/>
      <c r="Q290" s="11"/>
      <c r="R290" s="11"/>
    </row>
    <row r="291" spans="1:18" x14ac:dyDescent="0.7">
      <c r="A291" s="11">
        <f t="shared" si="39"/>
        <v>2.3299999999999943</v>
      </c>
      <c r="B291" s="9">
        <f t="shared" si="40"/>
        <v>0.20431263868829233</v>
      </c>
      <c r="C291" s="9">
        <f t="shared" si="34"/>
        <v>2.4421785126011919</v>
      </c>
      <c r="D291" s="9">
        <f t="shared" si="43"/>
        <v>0</v>
      </c>
      <c r="E291" s="9">
        <f t="shared" si="33"/>
        <v>0.15186269054140319</v>
      </c>
      <c r="F291" s="9" t="e">
        <f t="shared" si="41"/>
        <v>#DIV/0!</v>
      </c>
      <c r="G291" s="9" t="e">
        <f t="shared" si="35"/>
        <v>#DIV/0!</v>
      </c>
      <c r="H291" s="9" t="e">
        <f t="shared" si="36"/>
        <v>#DIV/0!</v>
      </c>
      <c r="I291" s="9" t="e">
        <f t="shared" si="37"/>
        <v>#DIV/0!</v>
      </c>
      <c r="J291" s="9" t="e">
        <f t="shared" si="38"/>
        <v>#DIV/0!</v>
      </c>
      <c r="K291" s="9" t="e">
        <f t="shared" si="42"/>
        <v>#DIV/0!</v>
      </c>
      <c r="L291" s="11"/>
      <c r="M291" s="11"/>
      <c r="N291" s="11"/>
      <c r="O291" s="11"/>
      <c r="P291" s="11"/>
      <c r="Q291" s="11"/>
      <c r="R291" s="11"/>
    </row>
    <row r="292" spans="1:18" x14ac:dyDescent="0.7">
      <c r="A292" s="11">
        <f t="shared" si="39"/>
        <v>2.3399999999999941</v>
      </c>
      <c r="B292" s="9">
        <f t="shared" si="40"/>
        <v>0.20507195214099933</v>
      </c>
      <c r="C292" s="9">
        <f t="shared" si="34"/>
        <v>2.4350633989213684</v>
      </c>
      <c r="D292" s="9">
        <f t="shared" si="43"/>
        <v>0</v>
      </c>
      <c r="E292" s="9">
        <f t="shared" si="33"/>
        <v>0.15164130859600555</v>
      </c>
      <c r="F292" s="9" t="e">
        <f t="shared" si="41"/>
        <v>#DIV/0!</v>
      </c>
      <c r="G292" s="9" t="e">
        <f t="shared" si="35"/>
        <v>#DIV/0!</v>
      </c>
      <c r="H292" s="9" t="e">
        <f t="shared" si="36"/>
        <v>#DIV/0!</v>
      </c>
      <c r="I292" s="9" t="e">
        <f t="shared" si="37"/>
        <v>#DIV/0!</v>
      </c>
      <c r="J292" s="9" t="e">
        <f t="shared" si="38"/>
        <v>#DIV/0!</v>
      </c>
      <c r="K292" s="9" t="e">
        <f t="shared" si="42"/>
        <v>#DIV/0!</v>
      </c>
      <c r="L292" s="11"/>
      <c r="M292" s="11"/>
      <c r="N292" s="11"/>
      <c r="O292" s="11"/>
      <c r="P292" s="11"/>
      <c r="Q292" s="11"/>
      <c r="R292" s="11"/>
    </row>
    <row r="293" spans="1:18" x14ac:dyDescent="0.7">
      <c r="A293" s="11">
        <f t="shared" si="39"/>
        <v>2.3499999999999939</v>
      </c>
      <c r="B293" s="9">
        <f t="shared" si="40"/>
        <v>0.20583015868397933</v>
      </c>
      <c r="C293" s="9">
        <f t="shared" si="34"/>
        <v>2.4279482852415457</v>
      </c>
      <c r="D293" s="9">
        <f t="shared" si="43"/>
        <v>0</v>
      </c>
      <c r="E293" s="9">
        <f t="shared" si="33"/>
        <v>0.1514196029810671</v>
      </c>
      <c r="F293" s="9" t="e">
        <f t="shared" si="41"/>
        <v>#DIV/0!</v>
      </c>
      <c r="G293" s="9" t="e">
        <f t="shared" si="35"/>
        <v>#DIV/0!</v>
      </c>
      <c r="H293" s="9" t="e">
        <f t="shared" si="36"/>
        <v>#DIV/0!</v>
      </c>
      <c r="I293" s="9" t="e">
        <f t="shared" si="37"/>
        <v>#DIV/0!</v>
      </c>
      <c r="J293" s="9" t="e">
        <f t="shared" si="38"/>
        <v>#DIV/0!</v>
      </c>
      <c r="K293" s="9" t="e">
        <f t="shared" si="42"/>
        <v>#DIV/0!</v>
      </c>
      <c r="L293" s="11"/>
      <c r="M293" s="11"/>
      <c r="N293" s="11"/>
      <c r="O293" s="11"/>
      <c r="P293" s="11"/>
      <c r="Q293" s="11"/>
      <c r="R293" s="11"/>
    </row>
    <row r="294" spans="1:18" x14ac:dyDescent="0.7">
      <c r="A294" s="11">
        <f t="shared" si="39"/>
        <v>2.3599999999999937</v>
      </c>
      <c r="B294" s="9">
        <f t="shared" si="40"/>
        <v>0.20658725669888464</v>
      </c>
      <c r="C294" s="9">
        <f t="shared" si="34"/>
        <v>2.4208331715617222</v>
      </c>
      <c r="D294" s="9">
        <f t="shared" si="43"/>
        <v>0</v>
      </c>
      <c r="E294" s="9">
        <f t="shared" si="33"/>
        <v>0.15119757227276825</v>
      </c>
      <c r="F294" s="9" t="e">
        <f t="shared" si="41"/>
        <v>#DIV/0!</v>
      </c>
      <c r="G294" s="9" t="e">
        <f t="shared" si="35"/>
        <v>#DIV/0!</v>
      </c>
      <c r="H294" s="9" t="e">
        <f t="shared" si="36"/>
        <v>#DIV/0!</v>
      </c>
      <c r="I294" s="9" t="e">
        <f t="shared" si="37"/>
        <v>#DIV/0!</v>
      </c>
      <c r="J294" s="9" t="e">
        <f t="shared" si="38"/>
        <v>#DIV/0!</v>
      </c>
      <c r="K294" s="9" t="e">
        <f t="shared" si="42"/>
        <v>#DIV/0!</v>
      </c>
      <c r="L294" s="11"/>
      <c r="M294" s="11"/>
      <c r="N294" s="11"/>
      <c r="O294" s="11"/>
      <c r="P294" s="11"/>
      <c r="Q294" s="11"/>
      <c r="R294" s="11"/>
    </row>
    <row r="295" spans="1:18" x14ac:dyDescent="0.7">
      <c r="A295" s="11">
        <f t="shared" si="39"/>
        <v>2.3699999999999934</v>
      </c>
      <c r="B295" s="9">
        <f t="shared" si="40"/>
        <v>0.20734324456024847</v>
      </c>
      <c r="C295" s="9">
        <f t="shared" si="34"/>
        <v>2.4137180578818995</v>
      </c>
      <c r="D295" s="9">
        <f t="shared" si="43"/>
        <v>0</v>
      </c>
      <c r="E295" s="9">
        <f t="shared" si="33"/>
        <v>0.15097521503681985</v>
      </c>
      <c r="F295" s="9" t="e">
        <f t="shared" si="41"/>
        <v>#DIV/0!</v>
      </c>
      <c r="G295" s="9" t="e">
        <f t="shared" si="35"/>
        <v>#DIV/0!</v>
      </c>
      <c r="H295" s="9" t="e">
        <f t="shared" si="36"/>
        <v>#DIV/0!</v>
      </c>
      <c r="I295" s="9" t="e">
        <f t="shared" si="37"/>
        <v>#DIV/0!</v>
      </c>
      <c r="J295" s="9" t="e">
        <f t="shared" si="38"/>
        <v>#DIV/0!</v>
      </c>
      <c r="K295" s="9" t="e">
        <f t="shared" si="42"/>
        <v>#DIV/0!</v>
      </c>
      <c r="L295" s="11"/>
      <c r="M295" s="11"/>
      <c r="N295" s="11"/>
      <c r="O295" s="11"/>
      <c r="P295" s="11"/>
      <c r="Q295" s="11"/>
      <c r="R295" s="11"/>
    </row>
    <row r="296" spans="1:18" x14ac:dyDescent="0.7">
      <c r="A296" s="11">
        <f t="shared" si="39"/>
        <v>2.3799999999999932</v>
      </c>
      <c r="B296" s="9">
        <f t="shared" si="40"/>
        <v>0.20809812063543257</v>
      </c>
      <c r="C296" s="9">
        <f t="shared" si="34"/>
        <v>2.4066029442020764</v>
      </c>
      <c r="D296" s="9">
        <f t="shared" si="43"/>
        <v>0</v>
      </c>
      <c r="E296" s="9">
        <f t="shared" si="33"/>
        <v>0.15075252982835477</v>
      </c>
      <c r="F296" s="9" t="e">
        <f t="shared" si="41"/>
        <v>#DIV/0!</v>
      </c>
      <c r="G296" s="9" t="e">
        <f t="shared" si="35"/>
        <v>#DIV/0!</v>
      </c>
      <c r="H296" s="9" t="e">
        <f t="shared" si="36"/>
        <v>#DIV/0!</v>
      </c>
      <c r="I296" s="9" t="e">
        <f t="shared" si="37"/>
        <v>#DIV/0!</v>
      </c>
      <c r="J296" s="9" t="e">
        <f t="shared" si="38"/>
        <v>#DIV/0!</v>
      </c>
      <c r="K296" s="9" t="e">
        <f t="shared" si="42"/>
        <v>#DIV/0!</v>
      </c>
      <c r="L296" s="11"/>
      <c r="M296" s="11"/>
      <c r="N296" s="11"/>
      <c r="O296" s="11"/>
      <c r="P296" s="11"/>
      <c r="Q296" s="11"/>
      <c r="R296" s="11"/>
    </row>
    <row r="297" spans="1:18" x14ac:dyDescent="0.7">
      <c r="A297" s="11">
        <f t="shared" si="39"/>
        <v>2.389999999999993</v>
      </c>
      <c r="B297" s="9">
        <f t="shared" si="40"/>
        <v>0.20885188328457432</v>
      </c>
      <c r="C297" s="9">
        <f t="shared" si="34"/>
        <v>2.3994878305222533</v>
      </c>
      <c r="D297" s="9">
        <f t="shared" si="43"/>
        <v>0</v>
      </c>
      <c r="E297" s="9">
        <f t="shared" si="33"/>
        <v>0.15052951519181876</v>
      </c>
      <c r="F297" s="9" t="e">
        <f t="shared" si="41"/>
        <v>#DIV/0!</v>
      </c>
      <c r="G297" s="9" t="e">
        <f t="shared" si="35"/>
        <v>#DIV/0!</v>
      </c>
      <c r="H297" s="9" t="e">
        <f t="shared" si="36"/>
        <v>#DIV/0!</v>
      </c>
      <c r="I297" s="9" t="e">
        <f t="shared" si="37"/>
        <v>#DIV/0!</v>
      </c>
      <c r="J297" s="9" t="e">
        <f t="shared" si="38"/>
        <v>#DIV/0!</v>
      </c>
      <c r="K297" s="9" t="e">
        <f t="shared" si="42"/>
        <v>#DIV/0!</v>
      </c>
      <c r="L297" s="11"/>
      <c r="M297" s="11"/>
      <c r="N297" s="11"/>
      <c r="O297" s="11"/>
      <c r="P297" s="11"/>
      <c r="Q297" s="11"/>
      <c r="R297" s="11"/>
    </row>
    <row r="298" spans="1:18" x14ac:dyDescent="0.7">
      <c r="A298" s="11">
        <f t="shared" si="39"/>
        <v>2.3999999999999928</v>
      </c>
      <c r="B298" s="9">
        <f t="shared" si="40"/>
        <v>0.20960453086053341</v>
      </c>
      <c r="C298" s="9">
        <f t="shared" si="34"/>
        <v>2.3923727168424302</v>
      </c>
      <c r="D298" s="9">
        <f t="shared" si="43"/>
        <v>0</v>
      </c>
      <c r="E298" s="9">
        <f t="shared" si="33"/>
        <v>0.15030616966085919</v>
      </c>
      <c r="F298" s="9" t="e">
        <f t="shared" si="41"/>
        <v>#DIV/0!</v>
      </c>
      <c r="G298" s="9" t="e">
        <f t="shared" si="35"/>
        <v>#DIV/0!</v>
      </c>
      <c r="H298" s="9" t="e">
        <f t="shared" si="36"/>
        <v>#DIV/0!</v>
      </c>
      <c r="I298" s="9" t="e">
        <f t="shared" si="37"/>
        <v>#DIV/0!</v>
      </c>
      <c r="J298" s="9" t="e">
        <f t="shared" si="38"/>
        <v>#DIV/0!</v>
      </c>
      <c r="K298" s="9" t="e">
        <f t="shared" si="42"/>
        <v>#DIV/0!</v>
      </c>
      <c r="L298" s="11"/>
      <c r="M298" s="11"/>
      <c r="N298" s="11"/>
      <c r="O298" s="11"/>
      <c r="P298" s="11"/>
      <c r="Q298" s="11"/>
      <c r="R298" s="11"/>
    </row>
    <row r="299" spans="1:18" x14ac:dyDescent="0.7">
      <c r="A299" s="11">
        <f t="shared" si="39"/>
        <v>2.4099999999999926</v>
      </c>
      <c r="B299" s="9">
        <f t="shared" si="40"/>
        <v>0.21035606170883769</v>
      </c>
      <c r="C299" s="9">
        <f t="shared" si="34"/>
        <v>2.3852576031626072</v>
      </c>
      <c r="D299" s="9">
        <f t="shared" si="43"/>
        <v>0</v>
      </c>
      <c r="E299" s="9">
        <f t="shared" si="33"/>
        <v>0.15008249175821273</v>
      </c>
      <c r="F299" s="9" t="e">
        <f t="shared" si="41"/>
        <v>#DIV/0!</v>
      </c>
      <c r="G299" s="9" t="e">
        <f t="shared" si="35"/>
        <v>#DIV/0!</v>
      </c>
      <c r="H299" s="9" t="e">
        <f t="shared" si="36"/>
        <v>#DIV/0!</v>
      </c>
      <c r="I299" s="9" t="e">
        <f t="shared" si="37"/>
        <v>#DIV/0!</v>
      </c>
      <c r="J299" s="9" t="e">
        <f t="shared" si="38"/>
        <v>#DIV/0!</v>
      </c>
      <c r="K299" s="9" t="e">
        <f t="shared" si="42"/>
        <v>#DIV/0!</v>
      </c>
      <c r="L299" s="11"/>
      <c r="M299" s="11"/>
      <c r="N299" s="11"/>
      <c r="O299" s="11"/>
      <c r="P299" s="11"/>
      <c r="Q299" s="11"/>
      <c r="R299" s="11"/>
    </row>
    <row r="300" spans="1:18" x14ac:dyDescent="0.7">
      <c r="A300" s="11">
        <f t="shared" si="39"/>
        <v>2.4199999999999924</v>
      </c>
      <c r="B300" s="9">
        <f t="shared" si="40"/>
        <v>0.21110647416762873</v>
      </c>
      <c r="C300" s="9">
        <f t="shared" si="34"/>
        <v>2.3781424894827841</v>
      </c>
      <c r="D300" s="9">
        <f t="shared" si="43"/>
        <v>0</v>
      </c>
      <c r="E300" s="9">
        <f t="shared" si="33"/>
        <v>0.14985847999559115</v>
      </c>
      <c r="F300" s="9" t="e">
        <f t="shared" si="41"/>
        <v>#DIV/0!</v>
      </c>
      <c r="G300" s="9" t="e">
        <f t="shared" si="35"/>
        <v>#DIV/0!</v>
      </c>
      <c r="H300" s="9" t="e">
        <f t="shared" si="36"/>
        <v>#DIV/0!</v>
      </c>
      <c r="I300" s="9" t="e">
        <f t="shared" si="37"/>
        <v>#DIV/0!</v>
      </c>
      <c r="J300" s="9" t="e">
        <f t="shared" si="38"/>
        <v>#DIV/0!</v>
      </c>
      <c r="K300" s="9" t="e">
        <f t="shared" si="42"/>
        <v>#DIV/0!</v>
      </c>
      <c r="L300" s="11"/>
      <c r="M300" s="11"/>
      <c r="N300" s="11"/>
      <c r="O300" s="11"/>
      <c r="P300" s="11"/>
      <c r="Q300" s="11"/>
      <c r="R300" s="11"/>
    </row>
    <row r="301" spans="1:18" x14ac:dyDescent="0.7">
      <c r="A301" s="11">
        <f t="shared" si="39"/>
        <v>2.4299999999999922</v>
      </c>
      <c r="B301" s="9">
        <f t="shared" si="40"/>
        <v>0.21185576656760668</v>
      </c>
      <c r="C301" s="9">
        <f t="shared" si="34"/>
        <v>2.371027375802961</v>
      </c>
      <c r="D301" s="9">
        <f t="shared" si="43"/>
        <v>0</v>
      </c>
      <c r="E301" s="9">
        <f t="shared" ref="E301:E358" si="44">IF(B301&lt;=($C$48*$C$14*10^-6),$C$9*(PI()/4*($C$10)^2)*SQRT(2*$C$14*IF(C301&gt;D301,(C301-D301),0)*10^6),0)</f>
        <v>0.14963413287356594</v>
      </c>
      <c r="F301" s="9" t="e">
        <f t="shared" si="41"/>
        <v>#DIV/0!</v>
      </c>
      <c r="G301" s="9" t="e">
        <f t="shared" si="35"/>
        <v>#DIV/0!</v>
      </c>
      <c r="H301" s="9" t="e">
        <f t="shared" si="36"/>
        <v>#DIV/0!</v>
      </c>
      <c r="I301" s="9" t="e">
        <f t="shared" si="37"/>
        <v>#DIV/0!</v>
      </c>
      <c r="J301" s="9" t="e">
        <f t="shared" si="38"/>
        <v>#DIV/0!</v>
      </c>
      <c r="K301" s="9" t="e">
        <f t="shared" si="42"/>
        <v>#DIV/0!</v>
      </c>
      <c r="L301" s="11"/>
      <c r="M301" s="11"/>
      <c r="N301" s="11"/>
      <c r="O301" s="11"/>
      <c r="P301" s="11"/>
      <c r="Q301" s="11"/>
      <c r="R301" s="11"/>
    </row>
    <row r="302" spans="1:18" x14ac:dyDescent="0.7">
      <c r="A302" s="11">
        <f t="shared" si="39"/>
        <v>2.439999999999992</v>
      </c>
      <c r="B302" s="9">
        <f t="shared" si="40"/>
        <v>0.21260393723197449</v>
      </c>
      <c r="C302" s="9">
        <f t="shared" si="34"/>
        <v>2.3639122621231379</v>
      </c>
      <c r="D302" s="9">
        <f t="shared" si="43"/>
        <v>0</v>
      </c>
      <c r="E302" s="9">
        <f t="shared" si="44"/>
        <v>0.14940944888145125</v>
      </c>
      <c r="F302" s="9" t="e">
        <f t="shared" si="41"/>
        <v>#DIV/0!</v>
      </c>
      <c r="G302" s="9" t="e">
        <f t="shared" si="35"/>
        <v>#DIV/0!</v>
      </c>
      <c r="H302" s="9" t="e">
        <f t="shared" si="36"/>
        <v>#DIV/0!</v>
      </c>
      <c r="I302" s="9" t="e">
        <f t="shared" si="37"/>
        <v>#DIV/0!</v>
      </c>
      <c r="J302" s="9" t="e">
        <f t="shared" si="38"/>
        <v>#DIV/0!</v>
      </c>
      <c r="K302" s="9" t="e">
        <f t="shared" si="42"/>
        <v>#DIV/0!</v>
      </c>
      <c r="L302" s="11"/>
      <c r="M302" s="11"/>
      <c r="N302" s="11"/>
      <c r="O302" s="11"/>
      <c r="P302" s="11"/>
      <c r="Q302" s="11"/>
      <c r="R302" s="11"/>
    </row>
    <row r="303" spans="1:18" x14ac:dyDescent="0.7">
      <c r="A303" s="11">
        <f t="shared" si="39"/>
        <v>2.4499999999999917</v>
      </c>
      <c r="B303" s="9">
        <f t="shared" si="40"/>
        <v>0.21335098447638173</v>
      </c>
      <c r="C303" s="9">
        <f t="shared" si="34"/>
        <v>2.3567971484433148</v>
      </c>
      <c r="D303" s="9">
        <f t="shared" si="43"/>
        <v>0</v>
      </c>
      <c r="E303" s="9">
        <f t="shared" si="44"/>
        <v>0.149184426497185</v>
      </c>
      <c r="F303" s="9" t="e">
        <f t="shared" si="41"/>
        <v>#DIV/0!</v>
      </c>
      <c r="G303" s="9" t="e">
        <f t="shared" si="35"/>
        <v>#DIV/0!</v>
      </c>
      <c r="H303" s="9" t="e">
        <f t="shared" si="36"/>
        <v>#DIV/0!</v>
      </c>
      <c r="I303" s="9" t="e">
        <f t="shared" si="37"/>
        <v>#DIV/0!</v>
      </c>
      <c r="J303" s="9" t="e">
        <f t="shared" si="38"/>
        <v>#DIV/0!</v>
      </c>
      <c r="K303" s="9" t="e">
        <f t="shared" si="42"/>
        <v>#DIV/0!</v>
      </c>
      <c r="L303" s="11"/>
      <c r="M303" s="11"/>
      <c r="N303" s="11"/>
      <c r="O303" s="11"/>
      <c r="P303" s="11"/>
      <c r="Q303" s="11"/>
      <c r="R303" s="11"/>
    </row>
    <row r="304" spans="1:18" x14ac:dyDescent="0.7">
      <c r="A304" s="11">
        <f t="shared" si="39"/>
        <v>2.4599999999999915</v>
      </c>
      <c r="B304" s="9">
        <f t="shared" si="40"/>
        <v>0.21409690660886765</v>
      </c>
      <c r="C304" s="9">
        <f t="shared" si="34"/>
        <v>2.3496820347634917</v>
      </c>
      <c r="D304" s="9">
        <f t="shared" si="43"/>
        <v>0</v>
      </c>
      <c r="E304" s="9">
        <f t="shared" si="44"/>
        <v>0.14895906418720881</v>
      </c>
      <c r="F304" s="9" t="e">
        <f t="shared" si="41"/>
        <v>#DIV/0!</v>
      </c>
      <c r="G304" s="9" t="e">
        <f t="shared" si="35"/>
        <v>#DIV/0!</v>
      </c>
      <c r="H304" s="9" t="e">
        <f t="shared" si="36"/>
        <v>#DIV/0!</v>
      </c>
      <c r="I304" s="9" t="e">
        <f t="shared" si="37"/>
        <v>#DIV/0!</v>
      </c>
      <c r="J304" s="9" t="e">
        <f t="shared" si="38"/>
        <v>#DIV/0!</v>
      </c>
      <c r="K304" s="9" t="e">
        <f t="shared" si="42"/>
        <v>#DIV/0!</v>
      </c>
      <c r="L304" s="11"/>
      <c r="M304" s="11"/>
      <c r="N304" s="11"/>
      <c r="O304" s="11"/>
      <c r="P304" s="11"/>
      <c r="Q304" s="11"/>
      <c r="R304" s="11"/>
    </row>
    <row r="305" spans="1:18" x14ac:dyDescent="0.7">
      <c r="A305" s="11">
        <f t="shared" si="39"/>
        <v>2.4699999999999913</v>
      </c>
      <c r="B305" s="9">
        <f t="shared" si="40"/>
        <v>0.21484170192980367</v>
      </c>
      <c r="C305" s="9">
        <f t="shared" si="34"/>
        <v>2.3425669210836686</v>
      </c>
      <c r="D305" s="9">
        <f t="shared" si="43"/>
        <v>0</v>
      </c>
      <c r="E305" s="9">
        <f t="shared" si="44"/>
        <v>0.14873336040634594</v>
      </c>
      <c r="F305" s="9" t="e">
        <f t="shared" si="41"/>
        <v>#DIV/0!</v>
      </c>
      <c r="G305" s="9" t="e">
        <f t="shared" si="35"/>
        <v>#DIV/0!</v>
      </c>
      <c r="H305" s="9" t="e">
        <f t="shared" si="36"/>
        <v>#DIV/0!</v>
      </c>
      <c r="I305" s="9" t="e">
        <f t="shared" si="37"/>
        <v>#DIV/0!</v>
      </c>
      <c r="J305" s="9" t="e">
        <f t="shared" si="38"/>
        <v>#DIV/0!</v>
      </c>
      <c r="K305" s="9" t="e">
        <f t="shared" si="42"/>
        <v>#DIV/0!</v>
      </c>
      <c r="L305" s="11"/>
      <c r="M305" s="11"/>
      <c r="N305" s="11"/>
      <c r="O305" s="11"/>
      <c r="P305" s="11"/>
      <c r="Q305" s="11"/>
      <c r="R305" s="11"/>
    </row>
    <row r="306" spans="1:18" x14ac:dyDescent="0.7">
      <c r="A306" s="11">
        <f t="shared" si="39"/>
        <v>2.4799999999999911</v>
      </c>
      <c r="B306" s="9">
        <f t="shared" si="40"/>
        <v>0.2155853687318354</v>
      </c>
      <c r="C306" s="9">
        <f t="shared" si="34"/>
        <v>2.3354518074038455</v>
      </c>
      <c r="D306" s="9">
        <f t="shared" si="43"/>
        <v>0</v>
      </c>
      <c r="E306" s="9">
        <f t="shared" si="44"/>
        <v>0.14850731359767771</v>
      </c>
      <c r="F306" s="9" t="e">
        <f t="shared" si="41"/>
        <v>#DIV/0!</v>
      </c>
      <c r="G306" s="9" t="e">
        <f t="shared" si="35"/>
        <v>#DIV/0!</v>
      </c>
      <c r="H306" s="9" t="e">
        <f t="shared" si="36"/>
        <v>#DIV/0!</v>
      </c>
      <c r="I306" s="9" t="e">
        <f t="shared" si="37"/>
        <v>#DIV/0!</v>
      </c>
      <c r="J306" s="9" t="e">
        <f t="shared" si="38"/>
        <v>#DIV/0!</v>
      </c>
      <c r="K306" s="9" t="e">
        <f t="shared" si="42"/>
        <v>#DIV/0!</v>
      </c>
      <c r="L306" s="11"/>
      <c r="M306" s="11"/>
      <c r="N306" s="11"/>
      <c r="O306" s="11"/>
      <c r="P306" s="11"/>
      <c r="Q306" s="11"/>
      <c r="R306" s="11"/>
    </row>
    <row r="307" spans="1:18" x14ac:dyDescent="0.7">
      <c r="A307" s="11">
        <f t="shared" si="39"/>
        <v>2.4899999999999909</v>
      </c>
      <c r="B307" s="9">
        <f t="shared" si="40"/>
        <v>0.21632790529982376</v>
      </c>
      <c r="C307" s="9">
        <f t="shared" si="34"/>
        <v>2.3283366937240224</v>
      </c>
      <c r="D307" s="9">
        <f t="shared" si="43"/>
        <v>0</v>
      </c>
      <c r="E307" s="9">
        <f t="shared" si="44"/>
        <v>0.14828092219241823</v>
      </c>
      <c r="F307" s="9" t="e">
        <f t="shared" si="41"/>
        <v>#DIV/0!</v>
      </c>
      <c r="G307" s="9" t="e">
        <f t="shared" si="35"/>
        <v>#DIV/0!</v>
      </c>
      <c r="H307" s="9" t="e">
        <f t="shared" si="36"/>
        <v>#DIV/0!</v>
      </c>
      <c r="I307" s="9" t="e">
        <f t="shared" si="37"/>
        <v>#DIV/0!</v>
      </c>
      <c r="J307" s="9" t="e">
        <f t="shared" si="38"/>
        <v>#DIV/0!</v>
      </c>
      <c r="K307" s="9" t="e">
        <f t="shared" si="42"/>
        <v>#DIV/0!</v>
      </c>
      <c r="L307" s="11"/>
      <c r="M307" s="11"/>
      <c r="N307" s="11"/>
      <c r="O307" s="11"/>
      <c r="P307" s="11"/>
      <c r="Q307" s="11"/>
      <c r="R307" s="11"/>
    </row>
    <row r="308" spans="1:18" x14ac:dyDescent="0.7">
      <c r="A308" s="11">
        <f t="shared" si="39"/>
        <v>2.4999999999999907</v>
      </c>
      <c r="B308" s="9">
        <f t="shared" si="40"/>
        <v>0.21706930991078585</v>
      </c>
      <c r="C308" s="9">
        <f t="shared" si="34"/>
        <v>2.3212215800441993</v>
      </c>
      <c r="D308" s="9">
        <f t="shared" si="43"/>
        <v>0</v>
      </c>
      <c r="E308" s="9">
        <f t="shared" si="44"/>
        <v>0.14805418460978736</v>
      </c>
      <c r="F308" s="9" t="e">
        <f t="shared" si="41"/>
        <v>#DIV/0!</v>
      </c>
      <c r="G308" s="9" t="e">
        <f t="shared" si="35"/>
        <v>#DIV/0!</v>
      </c>
      <c r="H308" s="9" t="e">
        <f t="shared" si="36"/>
        <v>#DIV/0!</v>
      </c>
      <c r="I308" s="9" t="e">
        <f t="shared" si="37"/>
        <v>#DIV/0!</v>
      </c>
      <c r="J308" s="9" t="e">
        <f t="shared" si="38"/>
        <v>#DIV/0!</v>
      </c>
      <c r="K308" s="9" t="e">
        <f t="shared" si="42"/>
        <v>#DIV/0!</v>
      </c>
      <c r="L308" s="11"/>
      <c r="M308" s="11"/>
      <c r="N308" s="11"/>
      <c r="O308" s="11"/>
      <c r="P308" s="11"/>
      <c r="Q308" s="11"/>
      <c r="R308" s="11"/>
    </row>
    <row r="309" spans="1:18" x14ac:dyDescent="0.7">
      <c r="A309" s="11">
        <f t="shared" si="39"/>
        <v>2.5099999999999905</v>
      </c>
      <c r="B309" s="9">
        <f t="shared" si="40"/>
        <v>0.21780958083383478</v>
      </c>
      <c r="C309" s="9">
        <f t="shared" si="34"/>
        <v>2.3141064663643762</v>
      </c>
      <c r="D309" s="9">
        <f t="shared" si="43"/>
        <v>0</v>
      </c>
      <c r="E309" s="9">
        <f t="shared" si="44"/>
        <v>0.14782709925688181</v>
      </c>
      <c r="F309" s="9" t="e">
        <f t="shared" si="41"/>
        <v>#DIV/0!</v>
      </c>
      <c r="G309" s="9" t="e">
        <f t="shared" si="35"/>
        <v>#DIV/0!</v>
      </c>
      <c r="H309" s="9" t="e">
        <f t="shared" si="36"/>
        <v>#DIV/0!</v>
      </c>
      <c r="I309" s="9" t="e">
        <f t="shared" si="37"/>
        <v>#DIV/0!</v>
      </c>
      <c r="J309" s="9" t="e">
        <f t="shared" si="38"/>
        <v>#DIV/0!</v>
      </c>
      <c r="K309" s="9" t="e">
        <f t="shared" si="42"/>
        <v>#DIV/0!</v>
      </c>
      <c r="L309" s="11"/>
      <c r="M309" s="11"/>
      <c r="N309" s="11"/>
      <c r="O309" s="11"/>
      <c r="P309" s="11"/>
      <c r="Q309" s="11"/>
      <c r="R309" s="11"/>
    </row>
    <row r="310" spans="1:18" x14ac:dyDescent="0.7">
      <c r="A310" s="11">
        <f t="shared" si="39"/>
        <v>2.5199999999999902</v>
      </c>
      <c r="B310" s="9">
        <f t="shared" si="40"/>
        <v>0.21854871633011919</v>
      </c>
      <c r="C310" s="9">
        <f t="shared" si="34"/>
        <v>2.3069913526845536</v>
      </c>
      <c r="D310" s="9">
        <f t="shared" si="43"/>
        <v>0</v>
      </c>
      <c r="E310" s="9">
        <f t="shared" si="44"/>
        <v>0.14759966452854489</v>
      </c>
      <c r="F310" s="9" t="e">
        <f t="shared" si="41"/>
        <v>#DIV/0!</v>
      </c>
      <c r="G310" s="9" t="e">
        <f t="shared" si="35"/>
        <v>#DIV/0!</v>
      </c>
      <c r="H310" s="9" t="e">
        <f t="shared" si="36"/>
        <v>#DIV/0!</v>
      </c>
      <c r="I310" s="9" t="e">
        <f t="shared" si="37"/>
        <v>#DIV/0!</v>
      </c>
      <c r="J310" s="9" t="e">
        <f t="shared" si="38"/>
        <v>#DIV/0!</v>
      </c>
      <c r="K310" s="9" t="e">
        <f t="shared" si="42"/>
        <v>#DIV/0!</v>
      </c>
      <c r="L310" s="11"/>
      <c r="M310" s="11"/>
      <c r="N310" s="11"/>
      <c r="O310" s="11"/>
      <c r="P310" s="11"/>
      <c r="Q310" s="11"/>
      <c r="R310" s="11"/>
    </row>
    <row r="311" spans="1:18" x14ac:dyDescent="0.7">
      <c r="A311" s="11">
        <f t="shared" si="39"/>
        <v>2.52999999999999</v>
      </c>
      <c r="B311" s="9">
        <f t="shared" si="40"/>
        <v>0.21928671465276189</v>
      </c>
      <c r="C311" s="9">
        <f t="shared" si="34"/>
        <v>2.29987623900473</v>
      </c>
      <c r="D311" s="9">
        <f t="shared" si="43"/>
        <v>0</v>
      </c>
      <c r="E311" s="9">
        <f t="shared" si="44"/>
        <v>0.14737187880723376</v>
      </c>
      <c r="F311" s="9" t="e">
        <f t="shared" si="41"/>
        <v>#DIV/0!</v>
      </c>
      <c r="G311" s="9" t="e">
        <f t="shared" si="35"/>
        <v>#DIV/0!</v>
      </c>
      <c r="H311" s="9" t="e">
        <f t="shared" si="36"/>
        <v>#DIV/0!</v>
      </c>
      <c r="I311" s="9" t="e">
        <f t="shared" si="37"/>
        <v>#DIV/0!</v>
      </c>
      <c r="J311" s="9" t="e">
        <f t="shared" si="38"/>
        <v>#DIV/0!</v>
      </c>
      <c r="K311" s="9" t="e">
        <f t="shared" si="42"/>
        <v>#DIV/0!</v>
      </c>
      <c r="L311" s="11"/>
      <c r="M311" s="11"/>
      <c r="N311" s="11"/>
      <c r="O311" s="11"/>
      <c r="P311" s="11"/>
      <c r="Q311" s="11"/>
      <c r="R311" s="11"/>
    </row>
    <row r="312" spans="1:18" x14ac:dyDescent="0.7">
      <c r="A312" s="11">
        <f t="shared" si="39"/>
        <v>2.5399999999999898</v>
      </c>
      <c r="B312" s="9">
        <f t="shared" si="40"/>
        <v>0.22002357404679804</v>
      </c>
      <c r="C312" s="9">
        <f t="shared" si="34"/>
        <v>2.2927611253249074</v>
      </c>
      <c r="D312" s="9">
        <f t="shared" si="43"/>
        <v>0</v>
      </c>
      <c r="E312" s="9">
        <f t="shared" si="44"/>
        <v>0.14714374046288548</v>
      </c>
      <c r="F312" s="9" t="e">
        <f t="shared" si="41"/>
        <v>#DIV/0!</v>
      </c>
      <c r="G312" s="9" t="e">
        <f t="shared" si="35"/>
        <v>#DIV/0!</v>
      </c>
      <c r="H312" s="9" t="e">
        <f t="shared" si="36"/>
        <v>#DIV/0!</v>
      </c>
      <c r="I312" s="9" t="e">
        <f t="shared" si="37"/>
        <v>#DIV/0!</v>
      </c>
      <c r="J312" s="9" t="e">
        <f t="shared" si="38"/>
        <v>#DIV/0!</v>
      </c>
      <c r="K312" s="9" t="e">
        <f t="shared" si="42"/>
        <v>#DIV/0!</v>
      </c>
      <c r="L312" s="11"/>
      <c r="M312" s="11"/>
      <c r="N312" s="11"/>
      <c r="O312" s="11"/>
      <c r="P312" s="11"/>
      <c r="Q312" s="11"/>
      <c r="R312" s="11"/>
    </row>
    <row r="313" spans="1:18" x14ac:dyDescent="0.7">
      <c r="A313" s="11">
        <f t="shared" si="39"/>
        <v>2.5499999999999896</v>
      </c>
      <c r="B313" s="9">
        <f t="shared" si="40"/>
        <v>0.22075929274911246</v>
      </c>
      <c r="C313" s="9">
        <f t="shared" si="34"/>
        <v>2.2856460116450839</v>
      </c>
      <c r="D313" s="9">
        <f t="shared" si="43"/>
        <v>0</v>
      </c>
      <c r="E313" s="9">
        <f t="shared" si="44"/>
        <v>0.14691524785278073</v>
      </c>
      <c r="F313" s="9" t="e">
        <f t="shared" si="41"/>
        <v>#DIV/0!</v>
      </c>
      <c r="G313" s="9" t="e">
        <f t="shared" si="35"/>
        <v>#DIV/0!</v>
      </c>
      <c r="H313" s="9" t="e">
        <f t="shared" si="36"/>
        <v>#DIV/0!</v>
      </c>
      <c r="I313" s="9" t="e">
        <f t="shared" si="37"/>
        <v>#DIV/0!</v>
      </c>
      <c r="J313" s="9" t="e">
        <f t="shared" si="38"/>
        <v>#DIV/0!</v>
      </c>
      <c r="K313" s="9" t="e">
        <f t="shared" si="42"/>
        <v>#DIV/0!</v>
      </c>
      <c r="L313" s="11"/>
      <c r="M313" s="11"/>
      <c r="N313" s="11"/>
      <c r="O313" s="11"/>
      <c r="P313" s="11"/>
      <c r="Q313" s="11"/>
      <c r="R313" s="11"/>
    </row>
    <row r="314" spans="1:18" x14ac:dyDescent="0.7">
      <c r="A314" s="11">
        <f t="shared" si="39"/>
        <v>2.5599999999999894</v>
      </c>
      <c r="B314" s="9">
        <f t="shared" si="40"/>
        <v>0.22149386898837636</v>
      </c>
      <c r="C314" s="9">
        <f t="shared" si="34"/>
        <v>2.2785308979652612</v>
      </c>
      <c r="D314" s="9">
        <f t="shared" si="43"/>
        <v>0</v>
      </c>
      <c r="E314" s="9">
        <f t="shared" si="44"/>
        <v>0.14668639932140606</v>
      </c>
      <c r="F314" s="9" t="e">
        <f t="shared" si="41"/>
        <v>#DIV/0!</v>
      </c>
      <c r="G314" s="9" t="e">
        <f t="shared" si="35"/>
        <v>#DIV/0!</v>
      </c>
      <c r="H314" s="9" t="e">
        <f t="shared" si="36"/>
        <v>#DIV/0!</v>
      </c>
      <c r="I314" s="9" t="e">
        <f t="shared" si="37"/>
        <v>#DIV/0!</v>
      </c>
      <c r="J314" s="9" t="e">
        <f t="shared" si="38"/>
        <v>#DIV/0!</v>
      </c>
      <c r="K314" s="9" t="e">
        <f t="shared" si="42"/>
        <v>#DIV/0!</v>
      </c>
      <c r="L314" s="11"/>
      <c r="M314" s="11"/>
      <c r="N314" s="11"/>
      <c r="O314" s="11"/>
      <c r="P314" s="11"/>
      <c r="Q314" s="11"/>
      <c r="R314" s="11"/>
    </row>
    <row r="315" spans="1:18" x14ac:dyDescent="0.7">
      <c r="A315" s="11">
        <f t="shared" si="39"/>
        <v>2.5699999999999892</v>
      </c>
      <c r="B315" s="9">
        <f t="shared" si="40"/>
        <v>0.22222730098498339</v>
      </c>
      <c r="C315" s="9">
        <f t="shared" ref="C315:C358" si="45">($C$19-$C$12)*A315/$C$25+$C$12</f>
        <v>2.2714157842854377</v>
      </c>
      <c r="D315" s="9">
        <f t="shared" si="43"/>
        <v>0</v>
      </c>
      <c r="E315" s="9">
        <f t="shared" si="44"/>
        <v>0.14645719320031361</v>
      </c>
      <c r="F315" s="9" t="e">
        <f t="shared" si="41"/>
        <v>#DIV/0!</v>
      </c>
      <c r="G315" s="9" t="e">
        <f t="shared" ref="G315:G358" si="46">SQRT(4*F315/($C$49*PI()*$C$30*$C$34)+($C$26)^2)*1000</f>
        <v>#DIV/0!</v>
      </c>
      <c r="H315" s="9" t="e">
        <f t="shared" ref="H315:H358" si="47">4*E315/($C$49*PI()*(G315*0.001)^2)</f>
        <v>#DIV/0!</v>
      </c>
      <c r="I315" s="9" t="e">
        <f t="shared" ref="I315:I358" si="48">$C$31*(H315)^$C$32*1000</f>
        <v>#DIV/0!</v>
      </c>
      <c r="J315" s="9" t="e">
        <f t="shared" ref="J315:J358" si="49">($C$34)*PI()*(G315*10^-3)*$C$30*(I315*10^-3)*$C$49</f>
        <v>#DIV/0!</v>
      </c>
      <c r="K315" s="9" t="e">
        <f t="shared" si="42"/>
        <v>#DIV/0!</v>
      </c>
      <c r="L315" s="11"/>
      <c r="M315" s="11"/>
      <c r="N315" s="11"/>
      <c r="O315" s="11"/>
      <c r="P315" s="11"/>
      <c r="Q315" s="11"/>
      <c r="R315" s="11"/>
    </row>
    <row r="316" spans="1:18" x14ac:dyDescent="0.7">
      <c r="A316" s="11">
        <f t="shared" ref="A316:A358" si="50">A315+0.01</f>
        <v>2.579999999999989</v>
      </c>
      <c r="B316" s="9">
        <f t="shared" ref="B316:B358" si="51">B315+(E315+0)*(A316-A315)/2</f>
        <v>0.22295958695098494</v>
      </c>
      <c r="C316" s="9">
        <f t="shared" si="45"/>
        <v>2.264300670605615</v>
      </c>
      <c r="D316" s="9">
        <f t="shared" si="43"/>
        <v>0</v>
      </c>
      <c r="E316" s="9">
        <f t="shared" si="44"/>
        <v>0.14622762780797957</v>
      </c>
      <c r="F316" s="9" t="e">
        <f t="shared" ref="F316:F358" si="52">F315+(J315+0)*(A316-A315)/2</f>
        <v>#DIV/0!</v>
      </c>
      <c r="G316" s="9" t="e">
        <f t="shared" si="46"/>
        <v>#DIV/0!</v>
      </c>
      <c r="H316" s="9" t="e">
        <f t="shared" si="47"/>
        <v>#DIV/0!</v>
      </c>
      <c r="I316" s="9" t="e">
        <f t="shared" si="48"/>
        <v>#DIV/0!</v>
      </c>
      <c r="J316" s="9" t="e">
        <f t="shared" si="49"/>
        <v>#DIV/0!</v>
      </c>
      <c r="K316" s="9" t="e">
        <f t="shared" ref="K316:K358" si="53">E316/J316</f>
        <v>#DIV/0!</v>
      </c>
      <c r="L316" s="11"/>
      <c r="M316" s="11"/>
      <c r="N316" s="11"/>
      <c r="O316" s="11"/>
      <c r="P316" s="11"/>
      <c r="Q316" s="11"/>
      <c r="R316" s="11"/>
    </row>
    <row r="317" spans="1:18" x14ac:dyDescent="0.7">
      <c r="A317" s="11">
        <f t="shared" si="50"/>
        <v>2.5899999999999888</v>
      </c>
      <c r="B317" s="9">
        <f t="shared" si="51"/>
        <v>0.22369072509002483</v>
      </c>
      <c r="C317" s="9">
        <f t="shared" si="45"/>
        <v>2.2571855569257915</v>
      </c>
      <c r="D317" s="9">
        <f t="shared" ref="D317:D358" si="54">-($D$58-$C$20)*A317*100/300+$D$58</f>
        <v>0</v>
      </c>
      <c r="E317" s="9">
        <f t="shared" si="44"/>
        <v>0.14599770144965979</v>
      </c>
      <c r="F317" s="9" t="e">
        <f t="shared" si="52"/>
        <v>#DIV/0!</v>
      </c>
      <c r="G317" s="9" t="e">
        <f t="shared" si="46"/>
        <v>#DIV/0!</v>
      </c>
      <c r="H317" s="9" t="e">
        <f t="shared" si="47"/>
        <v>#DIV/0!</v>
      </c>
      <c r="I317" s="9" t="e">
        <f t="shared" si="48"/>
        <v>#DIV/0!</v>
      </c>
      <c r="J317" s="9" t="e">
        <f t="shared" si="49"/>
        <v>#DIV/0!</v>
      </c>
      <c r="K317" s="9" t="e">
        <f t="shared" si="53"/>
        <v>#DIV/0!</v>
      </c>
      <c r="L317" s="11"/>
      <c r="M317" s="11"/>
      <c r="N317" s="11"/>
      <c r="O317" s="11"/>
      <c r="P317" s="11"/>
      <c r="Q317" s="11"/>
      <c r="R317" s="11"/>
    </row>
    <row r="318" spans="1:18" x14ac:dyDescent="0.7">
      <c r="A318" s="11">
        <f t="shared" si="50"/>
        <v>2.5999999999999885</v>
      </c>
      <c r="B318" s="9">
        <f t="shared" si="51"/>
        <v>0.22442071359727311</v>
      </c>
      <c r="C318" s="9">
        <f t="shared" si="45"/>
        <v>2.2500704432459688</v>
      </c>
      <c r="D318" s="9">
        <f t="shared" si="54"/>
        <v>0</v>
      </c>
      <c r="E318" s="9">
        <f t="shared" si="44"/>
        <v>0.14576741241724434</v>
      </c>
      <c r="F318" s="9" t="e">
        <f t="shared" si="52"/>
        <v>#DIV/0!</v>
      </c>
      <c r="G318" s="9" t="e">
        <f t="shared" si="46"/>
        <v>#DIV/0!</v>
      </c>
      <c r="H318" s="9" t="e">
        <f t="shared" si="47"/>
        <v>#DIV/0!</v>
      </c>
      <c r="I318" s="9" t="e">
        <f t="shared" si="48"/>
        <v>#DIV/0!</v>
      </c>
      <c r="J318" s="9" t="e">
        <f t="shared" si="49"/>
        <v>#DIV/0!</v>
      </c>
      <c r="K318" s="9" t="e">
        <f t="shared" si="53"/>
        <v>#DIV/0!</v>
      </c>
      <c r="L318" s="11"/>
      <c r="M318" s="11"/>
      <c r="N318" s="11"/>
      <c r="O318" s="11"/>
      <c r="P318" s="11"/>
      <c r="Q318" s="11"/>
      <c r="R318" s="11"/>
    </row>
    <row r="319" spans="1:18" x14ac:dyDescent="0.7">
      <c r="A319" s="11">
        <f t="shared" si="50"/>
        <v>2.6099999999999883</v>
      </c>
      <c r="B319" s="9">
        <f t="shared" si="51"/>
        <v>0.22514955065935932</v>
      </c>
      <c r="C319" s="9">
        <f t="shared" si="45"/>
        <v>2.2429553295661453</v>
      </c>
      <c r="D319" s="9">
        <f t="shared" si="54"/>
        <v>0</v>
      </c>
      <c r="E319" s="9">
        <f t="shared" si="44"/>
        <v>0.14553675898910898</v>
      </c>
      <c r="F319" s="9" t="e">
        <f t="shared" si="52"/>
        <v>#DIV/0!</v>
      </c>
      <c r="G319" s="9" t="e">
        <f t="shared" si="46"/>
        <v>#DIV/0!</v>
      </c>
      <c r="H319" s="9" t="e">
        <f t="shared" si="47"/>
        <v>#DIV/0!</v>
      </c>
      <c r="I319" s="9" t="e">
        <f t="shared" si="48"/>
        <v>#DIV/0!</v>
      </c>
      <c r="J319" s="9" t="e">
        <f t="shared" si="49"/>
        <v>#DIV/0!</v>
      </c>
      <c r="K319" s="9" t="e">
        <f t="shared" si="53"/>
        <v>#DIV/0!</v>
      </c>
      <c r="L319" s="11"/>
      <c r="M319" s="11"/>
      <c r="N319" s="11"/>
      <c r="O319" s="11"/>
      <c r="P319" s="11"/>
      <c r="Q319" s="11"/>
      <c r="R319" s="11"/>
    </row>
    <row r="320" spans="1:18" x14ac:dyDescent="0.7">
      <c r="A320" s="11">
        <f t="shared" si="50"/>
        <v>2.6199999999999881</v>
      </c>
      <c r="B320" s="9">
        <f t="shared" si="51"/>
        <v>0.22587723445430485</v>
      </c>
      <c r="C320" s="9">
        <f t="shared" si="45"/>
        <v>2.2358402158863226</v>
      </c>
      <c r="D320" s="9">
        <f t="shared" si="54"/>
        <v>0</v>
      </c>
      <c r="E320" s="9">
        <f t="shared" si="44"/>
        <v>0.14530573942996539</v>
      </c>
      <c r="F320" s="9" t="e">
        <f t="shared" si="52"/>
        <v>#DIV/0!</v>
      </c>
      <c r="G320" s="9" t="e">
        <f t="shared" si="46"/>
        <v>#DIV/0!</v>
      </c>
      <c r="H320" s="9" t="e">
        <f t="shared" si="47"/>
        <v>#DIV/0!</v>
      </c>
      <c r="I320" s="9" t="e">
        <f t="shared" si="48"/>
        <v>#DIV/0!</v>
      </c>
      <c r="J320" s="9" t="e">
        <f t="shared" si="49"/>
        <v>#DIV/0!</v>
      </c>
      <c r="K320" s="9" t="e">
        <f t="shared" si="53"/>
        <v>#DIV/0!</v>
      </c>
      <c r="L320" s="11"/>
      <c r="M320" s="11"/>
      <c r="N320" s="11"/>
      <c r="O320" s="11"/>
      <c r="P320" s="11"/>
      <c r="Q320" s="11"/>
      <c r="R320" s="11"/>
    </row>
    <row r="321" spans="1:18" x14ac:dyDescent="0.7">
      <c r="A321" s="11">
        <f t="shared" si="50"/>
        <v>2.6299999999999879</v>
      </c>
      <c r="B321" s="9">
        <f t="shared" si="51"/>
        <v>0.22660376315145467</v>
      </c>
      <c r="C321" s="9">
        <f t="shared" si="45"/>
        <v>2.2287251022064991</v>
      </c>
      <c r="D321" s="9">
        <f t="shared" si="54"/>
        <v>0</v>
      </c>
      <c r="E321" s="9">
        <f t="shared" si="44"/>
        <v>0.14507435199070851</v>
      </c>
      <c r="F321" s="9" t="e">
        <f t="shared" si="52"/>
        <v>#DIV/0!</v>
      </c>
      <c r="G321" s="9" t="e">
        <f t="shared" si="46"/>
        <v>#DIV/0!</v>
      </c>
      <c r="H321" s="9" t="e">
        <f t="shared" si="47"/>
        <v>#DIV/0!</v>
      </c>
      <c r="I321" s="9" t="e">
        <f t="shared" si="48"/>
        <v>#DIV/0!</v>
      </c>
      <c r="J321" s="9" t="e">
        <f t="shared" si="49"/>
        <v>#DIV/0!</v>
      </c>
      <c r="K321" s="9" t="e">
        <f t="shared" si="53"/>
        <v>#DIV/0!</v>
      </c>
      <c r="L321" s="11"/>
      <c r="M321" s="11"/>
      <c r="N321" s="11"/>
      <c r="O321" s="11"/>
      <c r="P321" s="11"/>
      <c r="Q321" s="11"/>
      <c r="R321" s="11"/>
    </row>
    <row r="322" spans="1:18" x14ac:dyDescent="0.7">
      <c r="A322" s="11">
        <f t="shared" si="50"/>
        <v>2.6399999999999877</v>
      </c>
      <c r="B322" s="9">
        <f t="shared" si="51"/>
        <v>0.22732913491140819</v>
      </c>
      <c r="C322" s="9">
        <f t="shared" si="45"/>
        <v>2.2216099885266765</v>
      </c>
      <c r="D322" s="9">
        <f t="shared" si="54"/>
        <v>0</v>
      </c>
      <c r="E322" s="9">
        <f t="shared" si="44"/>
        <v>0.14484259490826237</v>
      </c>
      <c r="F322" s="9" t="e">
        <f t="shared" si="52"/>
        <v>#DIV/0!</v>
      </c>
      <c r="G322" s="9" t="e">
        <f t="shared" si="46"/>
        <v>#DIV/0!</v>
      </c>
      <c r="H322" s="9" t="e">
        <f t="shared" si="47"/>
        <v>#DIV/0!</v>
      </c>
      <c r="I322" s="9" t="e">
        <f t="shared" si="48"/>
        <v>#DIV/0!</v>
      </c>
      <c r="J322" s="9" t="e">
        <f t="shared" si="49"/>
        <v>#DIV/0!</v>
      </c>
      <c r="K322" s="9" t="e">
        <f t="shared" si="53"/>
        <v>#DIV/0!</v>
      </c>
      <c r="L322" s="11"/>
      <c r="M322" s="11"/>
      <c r="N322" s="11"/>
      <c r="O322" s="11"/>
      <c r="P322" s="11"/>
      <c r="Q322" s="11"/>
      <c r="R322" s="11"/>
    </row>
    <row r="323" spans="1:18" x14ac:dyDescent="0.7">
      <c r="A323" s="11">
        <f t="shared" si="50"/>
        <v>2.6499999999999875</v>
      </c>
      <c r="B323" s="9">
        <f t="shared" si="51"/>
        <v>0.22805334788594947</v>
      </c>
      <c r="C323" s="9">
        <f t="shared" si="45"/>
        <v>2.2144948748468529</v>
      </c>
      <c r="D323" s="9">
        <f t="shared" si="54"/>
        <v>0</v>
      </c>
      <c r="E323" s="9">
        <f t="shared" si="44"/>
        <v>0.14461046640542305</v>
      </c>
      <c r="F323" s="9" t="e">
        <f t="shared" si="52"/>
        <v>#DIV/0!</v>
      </c>
      <c r="G323" s="9" t="e">
        <f t="shared" si="46"/>
        <v>#DIV/0!</v>
      </c>
      <c r="H323" s="9" t="e">
        <f t="shared" si="47"/>
        <v>#DIV/0!</v>
      </c>
      <c r="I323" s="9" t="e">
        <f t="shared" si="48"/>
        <v>#DIV/0!</v>
      </c>
      <c r="J323" s="9" t="e">
        <f t="shared" si="49"/>
        <v>#DIV/0!</v>
      </c>
      <c r="K323" s="9" t="e">
        <f t="shared" si="53"/>
        <v>#DIV/0!</v>
      </c>
      <c r="L323" s="11"/>
      <c r="M323" s="11"/>
      <c r="N323" s="11"/>
      <c r="O323" s="11"/>
      <c r="P323" s="11"/>
      <c r="Q323" s="11"/>
      <c r="R323" s="11"/>
    </row>
    <row r="324" spans="1:18" x14ac:dyDescent="0.7">
      <c r="A324" s="11">
        <f t="shared" si="50"/>
        <v>2.6599999999999873</v>
      </c>
      <c r="B324" s="9">
        <f t="shared" si="51"/>
        <v>0.22877640021797657</v>
      </c>
      <c r="C324" s="9">
        <f t="shared" si="45"/>
        <v>2.2073797611670303</v>
      </c>
      <c r="D324" s="9">
        <f t="shared" si="54"/>
        <v>0</v>
      </c>
      <c r="E324" s="9">
        <f t="shared" si="44"/>
        <v>0.14437796469069994</v>
      </c>
      <c r="F324" s="9" t="e">
        <f t="shared" si="52"/>
        <v>#DIV/0!</v>
      </c>
      <c r="G324" s="9" t="e">
        <f t="shared" si="46"/>
        <v>#DIV/0!</v>
      </c>
      <c r="H324" s="9" t="e">
        <f t="shared" si="47"/>
        <v>#DIV/0!</v>
      </c>
      <c r="I324" s="9" t="e">
        <f t="shared" si="48"/>
        <v>#DIV/0!</v>
      </c>
      <c r="J324" s="9" t="e">
        <f t="shared" si="49"/>
        <v>#DIV/0!</v>
      </c>
      <c r="K324" s="9" t="e">
        <f t="shared" si="53"/>
        <v>#DIV/0!</v>
      </c>
      <c r="L324" s="11"/>
      <c r="M324" s="11"/>
      <c r="N324" s="11"/>
      <c r="O324" s="11"/>
      <c r="P324" s="11"/>
      <c r="Q324" s="11"/>
      <c r="R324" s="11"/>
    </row>
    <row r="325" spans="1:18" x14ac:dyDescent="0.7">
      <c r="A325" s="11">
        <f t="shared" si="50"/>
        <v>2.6699999999999871</v>
      </c>
      <c r="B325" s="9">
        <f t="shared" si="51"/>
        <v>0.22949829004143005</v>
      </c>
      <c r="C325" s="9">
        <f t="shared" si="45"/>
        <v>2.2002646474872072</v>
      </c>
      <c r="D325" s="9">
        <f t="shared" si="54"/>
        <v>0</v>
      </c>
      <c r="E325" s="9">
        <f t="shared" si="44"/>
        <v>0.14414508795815414</v>
      </c>
      <c r="F325" s="9" t="e">
        <f t="shared" si="52"/>
        <v>#DIV/0!</v>
      </c>
      <c r="G325" s="9" t="e">
        <f t="shared" si="46"/>
        <v>#DIV/0!</v>
      </c>
      <c r="H325" s="9" t="e">
        <f t="shared" si="47"/>
        <v>#DIV/0!</v>
      </c>
      <c r="I325" s="9" t="e">
        <f t="shared" si="48"/>
        <v>#DIV/0!</v>
      </c>
      <c r="J325" s="9" t="e">
        <f t="shared" si="49"/>
        <v>#DIV/0!</v>
      </c>
      <c r="K325" s="9" t="e">
        <f t="shared" si="53"/>
        <v>#DIV/0!</v>
      </c>
      <c r="L325" s="11"/>
      <c r="M325" s="11"/>
      <c r="N325" s="11"/>
      <c r="O325" s="11"/>
      <c r="P325" s="11"/>
      <c r="Q325" s="11"/>
      <c r="R325" s="11"/>
    </row>
    <row r="326" spans="1:18" x14ac:dyDescent="0.7">
      <c r="A326" s="11">
        <f t="shared" si="50"/>
        <v>2.6799999999999868</v>
      </c>
      <c r="B326" s="9">
        <f t="shared" si="51"/>
        <v>0.23021901548122081</v>
      </c>
      <c r="C326" s="9">
        <f t="shared" si="45"/>
        <v>2.1931495338073841</v>
      </c>
      <c r="D326" s="9">
        <f t="shared" si="54"/>
        <v>0</v>
      </c>
      <c r="E326" s="9">
        <f t="shared" si="44"/>
        <v>0.14391183438723515</v>
      </c>
      <c r="F326" s="9" t="e">
        <f t="shared" si="52"/>
        <v>#DIV/0!</v>
      </c>
      <c r="G326" s="9" t="e">
        <f t="shared" si="46"/>
        <v>#DIV/0!</v>
      </c>
      <c r="H326" s="9" t="e">
        <f t="shared" si="47"/>
        <v>#DIV/0!</v>
      </c>
      <c r="I326" s="9" t="e">
        <f t="shared" si="48"/>
        <v>#DIV/0!</v>
      </c>
      <c r="J326" s="9" t="e">
        <f t="shared" si="49"/>
        <v>#DIV/0!</v>
      </c>
      <c r="K326" s="9" t="e">
        <f t="shared" si="53"/>
        <v>#DIV/0!</v>
      </c>
      <c r="L326" s="11"/>
      <c r="M326" s="11"/>
      <c r="N326" s="11"/>
      <c r="O326" s="11"/>
      <c r="P326" s="11"/>
      <c r="Q326" s="11"/>
      <c r="R326" s="11"/>
    </row>
    <row r="327" spans="1:18" x14ac:dyDescent="0.7">
      <c r="A327" s="11">
        <f t="shared" si="50"/>
        <v>2.6899999999999866</v>
      </c>
      <c r="B327" s="9">
        <f t="shared" si="51"/>
        <v>0.23093857465315698</v>
      </c>
      <c r="C327" s="9">
        <f t="shared" si="45"/>
        <v>2.186034420127561</v>
      </c>
      <c r="D327" s="9">
        <f t="shared" si="54"/>
        <v>0</v>
      </c>
      <c r="E327" s="9">
        <f t="shared" si="44"/>
        <v>0.14367820214261451</v>
      </c>
      <c r="F327" s="9" t="e">
        <f t="shared" si="52"/>
        <v>#DIV/0!</v>
      </c>
      <c r="G327" s="9" t="e">
        <f t="shared" si="46"/>
        <v>#DIV/0!</v>
      </c>
      <c r="H327" s="9" t="e">
        <f t="shared" si="47"/>
        <v>#DIV/0!</v>
      </c>
      <c r="I327" s="9" t="e">
        <f t="shared" si="48"/>
        <v>#DIV/0!</v>
      </c>
      <c r="J327" s="9" t="e">
        <f t="shared" si="49"/>
        <v>#DIV/0!</v>
      </c>
      <c r="K327" s="9" t="e">
        <f t="shared" si="53"/>
        <v>#DIV/0!</v>
      </c>
      <c r="L327" s="11"/>
      <c r="M327" s="11"/>
      <c r="N327" s="11"/>
      <c r="O327" s="11"/>
      <c r="P327" s="11"/>
      <c r="Q327" s="11"/>
      <c r="R327" s="11"/>
    </row>
    <row r="328" spans="1:18" x14ac:dyDescent="0.7">
      <c r="A328" s="11">
        <f t="shared" si="50"/>
        <v>2.6999999999999864</v>
      </c>
      <c r="B328" s="9">
        <f t="shared" si="51"/>
        <v>0.23165696566387003</v>
      </c>
      <c r="C328" s="9">
        <f t="shared" si="45"/>
        <v>2.1789193064477379</v>
      </c>
      <c r="D328" s="9">
        <f t="shared" si="54"/>
        <v>0</v>
      </c>
      <c r="E328" s="9">
        <f t="shared" si="44"/>
        <v>0.14344418937401751</v>
      </c>
      <c r="F328" s="9" t="e">
        <f t="shared" si="52"/>
        <v>#DIV/0!</v>
      </c>
      <c r="G328" s="9" t="e">
        <f t="shared" si="46"/>
        <v>#DIV/0!</v>
      </c>
      <c r="H328" s="9" t="e">
        <f t="shared" si="47"/>
        <v>#DIV/0!</v>
      </c>
      <c r="I328" s="9" t="e">
        <f t="shared" si="48"/>
        <v>#DIV/0!</v>
      </c>
      <c r="J328" s="9" t="e">
        <f t="shared" si="49"/>
        <v>#DIV/0!</v>
      </c>
      <c r="K328" s="9" t="e">
        <f t="shared" si="53"/>
        <v>#DIV/0!</v>
      </c>
      <c r="L328" s="11"/>
      <c r="M328" s="11"/>
      <c r="N328" s="11"/>
      <c r="O328" s="11"/>
      <c r="P328" s="11"/>
      <c r="Q328" s="11"/>
      <c r="R328" s="11"/>
    </row>
    <row r="329" spans="1:18" x14ac:dyDescent="0.7">
      <c r="A329" s="11">
        <f t="shared" si="50"/>
        <v>2.7099999999999862</v>
      </c>
      <c r="B329" s="9">
        <f t="shared" si="51"/>
        <v>0.23237418661074011</v>
      </c>
      <c r="C329" s="9">
        <f t="shared" si="45"/>
        <v>2.1718041927679148</v>
      </c>
      <c r="D329" s="9">
        <f t="shared" si="54"/>
        <v>0</v>
      </c>
      <c r="E329" s="9">
        <f t="shared" si="44"/>
        <v>0.14320979421605212</v>
      </c>
      <c r="F329" s="9" t="e">
        <f t="shared" si="52"/>
        <v>#DIV/0!</v>
      </c>
      <c r="G329" s="9" t="e">
        <f t="shared" si="46"/>
        <v>#DIV/0!</v>
      </c>
      <c r="H329" s="9" t="e">
        <f t="shared" si="47"/>
        <v>#DIV/0!</v>
      </c>
      <c r="I329" s="9" t="e">
        <f t="shared" si="48"/>
        <v>#DIV/0!</v>
      </c>
      <c r="J329" s="9" t="e">
        <f t="shared" si="49"/>
        <v>#DIV/0!</v>
      </c>
      <c r="K329" s="9" t="e">
        <f t="shared" si="53"/>
        <v>#DIV/0!</v>
      </c>
      <c r="L329" s="11"/>
      <c r="M329" s="11"/>
      <c r="N329" s="11"/>
      <c r="O329" s="11"/>
      <c r="P329" s="11"/>
      <c r="Q329" s="11"/>
      <c r="R329" s="11"/>
    </row>
    <row r="330" spans="1:18" x14ac:dyDescent="0.7">
      <c r="A330" s="11">
        <f t="shared" si="50"/>
        <v>2.719999999999986</v>
      </c>
      <c r="B330" s="9">
        <f t="shared" si="51"/>
        <v>0.23309023558182035</v>
      </c>
      <c r="C330" s="9">
        <f t="shared" si="45"/>
        <v>2.1646890790880917</v>
      </c>
      <c r="D330" s="9">
        <f t="shared" si="54"/>
        <v>0</v>
      </c>
      <c r="E330" s="9">
        <f t="shared" si="44"/>
        <v>0.14297501478803559</v>
      </c>
      <c r="F330" s="9" t="e">
        <f t="shared" si="52"/>
        <v>#DIV/0!</v>
      </c>
      <c r="G330" s="9" t="e">
        <f t="shared" si="46"/>
        <v>#DIV/0!</v>
      </c>
      <c r="H330" s="9" t="e">
        <f t="shared" si="47"/>
        <v>#DIV/0!</v>
      </c>
      <c r="I330" s="9" t="e">
        <f t="shared" si="48"/>
        <v>#DIV/0!</v>
      </c>
      <c r="J330" s="9" t="e">
        <f t="shared" si="49"/>
        <v>#DIV/0!</v>
      </c>
      <c r="K330" s="9" t="e">
        <f t="shared" si="53"/>
        <v>#DIV/0!</v>
      </c>
      <c r="L330" s="11"/>
      <c r="M330" s="11"/>
      <c r="N330" s="11"/>
      <c r="O330" s="11"/>
      <c r="P330" s="11"/>
      <c r="Q330" s="11"/>
      <c r="R330" s="11"/>
    </row>
    <row r="331" spans="1:18" x14ac:dyDescent="0.7">
      <c r="A331" s="11">
        <f t="shared" si="50"/>
        <v>2.7299999999999858</v>
      </c>
      <c r="B331" s="9">
        <f t="shared" si="51"/>
        <v>0.23380511065576051</v>
      </c>
      <c r="C331" s="9">
        <f t="shared" si="45"/>
        <v>2.1575739654082686</v>
      </c>
      <c r="D331" s="9">
        <f t="shared" si="54"/>
        <v>0</v>
      </c>
      <c r="E331" s="9">
        <f t="shared" si="44"/>
        <v>0.14273984919381832</v>
      </c>
      <c r="F331" s="9" t="e">
        <f t="shared" si="52"/>
        <v>#DIV/0!</v>
      </c>
      <c r="G331" s="9" t="e">
        <f t="shared" si="46"/>
        <v>#DIV/0!</v>
      </c>
      <c r="H331" s="9" t="e">
        <f t="shared" si="47"/>
        <v>#DIV/0!</v>
      </c>
      <c r="I331" s="9" t="e">
        <f t="shared" si="48"/>
        <v>#DIV/0!</v>
      </c>
      <c r="J331" s="9" t="e">
        <f t="shared" si="49"/>
        <v>#DIV/0!</v>
      </c>
      <c r="K331" s="9" t="e">
        <f t="shared" si="53"/>
        <v>#DIV/0!</v>
      </c>
      <c r="L331" s="11"/>
      <c r="M331" s="11"/>
      <c r="N331" s="11"/>
      <c r="O331" s="11"/>
      <c r="P331" s="11"/>
      <c r="Q331" s="11"/>
      <c r="R331" s="11"/>
    </row>
    <row r="332" spans="1:18" x14ac:dyDescent="0.7">
      <c r="A332" s="11">
        <f t="shared" si="50"/>
        <v>2.7399999999999856</v>
      </c>
      <c r="B332" s="9">
        <f t="shared" si="51"/>
        <v>0.23451880990172957</v>
      </c>
      <c r="C332" s="9">
        <f t="shared" si="45"/>
        <v>2.1504588517284455</v>
      </c>
      <c r="D332" s="9">
        <f t="shared" si="54"/>
        <v>0</v>
      </c>
      <c r="E332" s="9">
        <f t="shared" si="44"/>
        <v>0.14250429552160523</v>
      </c>
      <c r="F332" s="9" t="e">
        <f t="shared" si="52"/>
        <v>#DIV/0!</v>
      </c>
      <c r="G332" s="9" t="e">
        <f t="shared" si="46"/>
        <v>#DIV/0!</v>
      </c>
      <c r="H332" s="9" t="e">
        <f t="shared" si="47"/>
        <v>#DIV/0!</v>
      </c>
      <c r="I332" s="9" t="e">
        <f t="shared" si="48"/>
        <v>#DIV/0!</v>
      </c>
      <c r="J332" s="9" t="e">
        <f t="shared" si="49"/>
        <v>#DIV/0!</v>
      </c>
      <c r="K332" s="9" t="e">
        <f t="shared" si="53"/>
        <v>#DIV/0!</v>
      </c>
      <c r="L332" s="11"/>
      <c r="M332" s="11"/>
      <c r="N332" s="11"/>
      <c r="O332" s="11"/>
      <c r="P332" s="11"/>
      <c r="Q332" s="11"/>
      <c r="R332" s="11"/>
    </row>
    <row r="333" spans="1:18" x14ac:dyDescent="0.7">
      <c r="A333" s="11">
        <f t="shared" si="50"/>
        <v>2.7499999999999853</v>
      </c>
      <c r="B333" s="9">
        <f t="shared" si="51"/>
        <v>0.23523133137933758</v>
      </c>
      <c r="C333" s="9">
        <f t="shared" si="45"/>
        <v>2.1433437380486224</v>
      </c>
      <c r="D333" s="9">
        <f t="shared" si="54"/>
        <v>0</v>
      </c>
      <c r="E333" s="9">
        <f t="shared" si="44"/>
        <v>0.14226835184377445</v>
      </c>
      <c r="F333" s="9" t="e">
        <f t="shared" si="52"/>
        <v>#DIV/0!</v>
      </c>
      <c r="G333" s="9" t="e">
        <f t="shared" si="46"/>
        <v>#DIV/0!</v>
      </c>
      <c r="H333" s="9" t="e">
        <f t="shared" si="47"/>
        <v>#DIV/0!</v>
      </c>
      <c r="I333" s="9" t="e">
        <f t="shared" si="48"/>
        <v>#DIV/0!</v>
      </c>
      <c r="J333" s="9" t="e">
        <f t="shared" si="49"/>
        <v>#DIV/0!</v>
      </c>
      <c r="K333" s="9" t="e">
        <f t="shared" si="53"/>
        <v>#DIV/0!</v>
      </c>
      <c r="L333" s="11"/>
      <c r="M333" s="11"/>
      <c r="N333" s="11"/>
      <c r="O333" s="11"/>
      <c r="P333" s="11"/>
      <c r="Q333" s="11"/>
      <c r="R333" s="11"/>
    </row>
    <row r="334" spans="1:18" x14ac:dyDescent="0.7">
      <c r="A334" s="11">
        <f t="shared" si="50"/>
        <v>2.7599999999999851</v>
      </c>
      <c r="B334" s="9">
        <f t="shared" si="51"/>
        <v>0.23594267313855644</v>
      </c>
      <c r="C334" s="9">
        <f t="shared" si="45"/>
        <v>2.1362286243687993</v>
      </c>
      <c r="D334" s="9">
        <f t="shared" si="54"/>
        <v>0</v>
      </c>
      <c r="E334" s="9">
        <f t="shared" si="44"/>
        <v>0.14203201621669317</v>
      </c>
      <c r="F334" s="9" t="e">
        <f t="shared" si="52"/>
        <v>#DIV/0!</v>
      </c>
      <c r="G334" s="9" t="e">
        <f t="shared" si="46"/>
        <v>#DIV/0!</v>
      </c>
      <c r="H334" s="9" t="e">
        <f t="shared" si="47"/>
        <v>#DIV/0!</v>
      </c>
      <c r="I334" s="9" t="e">
        <f t="shared" si="48"/>
        <v>#DIV/0!</v>
      </c>
      <c r="J334" s="9" t="e">
        <f t="shared" si="49"/>
        <v>#DIV/0!</v>
      </c>
      <c r="K334" s="9" t="e">
        <f t="shared" si="53"/>
        <v>#DIV/0!</v>
      </c>
      <c r="L334" s="11"/>
      <c r="M334" s="11"/>
      <c r="N334" s="11"/>
      <c r="O334" s="11"/>
      <c r="P334" s="11"/>
      <c r="Q334" s="11"/>
      <c r="R334" s="11"/>
    </row>
    <row r="335" spans="1:18" x14ac:dyDescent="0.7">
      <c r="A335" s="11">
        <f t="shared" si="50"/>
        <v>2.7699999999999849</v>
      </c>
      <c r="B335" s="9">
        <f t="shared" si="51"/>
        <v>0.2366528332196399</v>
      </c>
      <c r="C335" s="9">
        <f t="shared" si="45"/>
        <v>2.1291135106889763</v>
      </c>
      <c r="D335" s="9">
        <f t="shared" si="54"/>
        <v>0</v>
      </c>
      <c r="E335" s="9">
        <f t="shared" si="44"/>
        <v>0.1417952866805311</v>
      </c>
      <c r="F335" s="9" t="e">
        <f t="shared" si="52"/>
        <v>#DIV/0!</v>
      </c>
      <c r="G335" s="9" t="e">
        <f t="shared" si="46"/>
        <v>#DIV/0!</v>
      </c>
      <c r="H335" s="9" t="e">
        <f t="shared" si="47"/>
        <v>#DIV/0!</v>
      </c>
      <c r="I335" s="9" t="e">
        <f t="shared" si="48"/>
        <v>#DIV/0!</v>
      </c>
      <c r="J335" s="9" t="e">
        <f t="shared" si="49"/>
        <v>#DIV/0!</v>
      </c>
      <c r="K335" s="9" t="e">
        <f t="shared" si="53"/>
        <v>#DIV/0!</v>
      </c>
      <c r="L335" s="11"/>
      <c r="M335" s="11"/>
      <c r="N335" s="11"/>
      <c r="O335" s="11"/>
      <c r="P335" s="11"/>
      <c r="Q335" s="11"/>
      <c r="R335" s="11"/>
    </row>
    <row r="336" spans="1:18" x14ac:dyDescent="0.7">
      <c r="A336" s="11">
        <f t="shared" si="50"/>
        <v>2.7799999999999847</v>
      </c>
      <c r="B336" s="9">
        <f t="shared" si="51"/>
        <v>0.23736180965304254</v>
      </c>
      <c r="C336" s="9">
        <f t="shared" si="45"/>
        <v>2.1219983970091532</v>
      </c>
      <c r="D336" s="9">
        <f t="shared" si="54"/>
        <v>0</v>
      </c>
      <c r="E336" s="9">
        <f t="shared" si="44"/>
        <v>0.14155816125907048</v>
      </c>
      <c r="F336" s="9" t="e">
        <f t="shared" si="52"/>
        <v>#DIV/0!</v>
      </c>
      <c r="G336" s="9" t="e">
        <f t="shared" si="46"/>
        <v>#DIV/0!</v>
      </c>
      <c r="H336" s="9" t="e">
        <f t="shared" si="47"/>
        <v>#DIV/0!</v>
      </c>
      <c r="I336" s="9" t="e">
        <f t="shared" si="48"/>
        <v>#DIV/0!</v>
      </c>
      <c r="J336" s="9" t="e">
        <f t="shared" si="49"/>
        <v>#DIV/0!</v>
      </c>
      <c r="K336" s="9" t="e">
        <f t="shared" si="53"/>
        <v>#DIV/0!</v>
      </c>
      <c r="L336" s="11"/>
      <c r="M336" s="11"/>
      <c r="N336" s="11"/>
      <c r="O336" s="11"/>
      <c r="P336" s="11"/>
      <c r="Q336" s="11"/>
      <c r="R336" s="11"/>
    </row>
    <row r="337" spans="1:18" x14ac:dyDescent="0.7">
      <c r="A337" s="11">
        <f t="shared" si="50"/>
        <v>2.7899999999999845</v>
      </c>
      <c r="B337" s="9">
        <f t="shared" si="51"/>
        <v>0.23806960045933789</v>
      </c>
      <c r="C337" s="9">
        <f t="shared" si="45"/>
        <v>2.1148832833293301</v>
      </c>
      <c r="D337" s="9">
        <f t="shared" si="54"/>
        <v>0</v>
      </c>
      <c r="E337" s="9">
        <f t="shared" si="44"/>
        <v>0.14132063795951388</v>
      </c>
      <c r="F337" s="9" t="e">
        <f t="shared" si="52"/>
        <v>#DIV/0!</v>
      </c>
      <c r="G337" s="9" t="e">
        <f t="shared" si="46"/>
        <v>#DIV/0!</v>
      </c>
      <c r="H337" s="9" t="e">
        <f t="shared" si="47"/>
        <v>#DIV/0!</v>
      </c>
      <c r="I337" s="9" t="e">
        <f t="shared" si="48"/>
        <v>#DIV/0!</v>
      </c>
      <c r="J337" s="9" t="e">
        <f t="shared" si="49"/>
        <v>#DIV/0!</v>
      </c>
      <c r="K337" s="9" t="e">
        <f t="shared" si="53"/>
        <v>#DIV/0!</v>
      </c>
      <c r="L337" s="11"/>
      <c r="M337" s="11"/>
      <c r="N337" s="11"/>
      <c r="O337" s="11"/>
      <c r="P337" s="11"/>
      <c r="Q337" s="11"/>
      <c r="R337" s="11"/>
    </row>
    <row r="338" spans="1:18" x14ac:dyDescent="0.7">
      <c r="A338" s="11">
        <f t="shared" si="50"/>
        <v>2.7999999999999843</v>
      </c>
      <c r="B338" s="9">
        <f t="shared" si="51"/>
        <v>0.23877620364913546</v>
      </c>
      <c r="C338" s="9">
        <f t="shared" si="45"/>
        <v>2.107768169649507</v>
      </c>
      <c r="D338" s="9">
        <f t="shared" si="54"/>
        <v>0</v>
      </c>
      <c r="E338" s="9">
        <f t="shared" si="44"/>
        <v>0.14108271477228881</v>
      </c>
      <c r="F338" s="9" t="e">
        <f t="shared" si="52"/>
        <v>#DIV/0!</v>
      </c>
      <c r="G338" s="9" t="e">
        <f t="shared" si="46"/>
        <v>#DIV/0!</v>
      </c>
      <c r="H338" s="9" t="e">
        <f t="shared" si="47"/>
        <v>#DIV/0!</v>
      </c>
      <c r="I338" s="9" t="e">
        <f t="shared" si="48"/>
        <v>#DIV/0!</v>
      </c>
      <c r="J338" s="9" t="e">
        <f t="shared" si="49"/>
        <v>#DIV/0!</v>
      </c>
      <c r="K338" s="9" t="e">
        <f t="shared" si="53"/>
        <v>#DIV/0!</v>
      </c>
      <c r="L338" s="11"/>
      <c r="M338" s="11"/>
      <c r="N338" s="11"/>
      <c r="O338" s="11"/>
      <c r="P338" s="11"/>
      <c r="Q338" s="11"/>
      <c r="R338" s="11"/>
    </row>
    <row r="339" spans="1:18" x14ac:dyDescent="0.7">
      <c r="A339" s="11">
        <f t="shared" si="50"/>
        <v>2.8099999999999841</v>
      </c>
      <c r="B339" s="9">
        <f t="shared" si="51"/>
        <v>0.23948161722299688</v>
      </c>
      <c r="C339" s="9">
        <f t="shared" si="45"/>
        <v>2.1006530559696839</v>
      </c>
      <c r="D339" s="9">
        <f t="shared" si="54"/>
        <v>0</v>
      </c>
      <c r="E339" s="9">
        <f t="shared" si="44"/>
        <v>0.14084438967084914</v>
      </c>
      <c r="F339" s="9" t="e">
        <f t="shared" si="52"/>
        <v>#DIV/0!</v>
      </c>
      <c r="G339" s="9" t="e">
        <f t="shared" si="46"/>
        <v>#DIV/0!</v>
      </c>
      <c r="H339" s="9" t="e">
        <f t="shared" si="47"/>
        <v>#DIV/0!</v>
      </c>
      <c r="I339" s="9" t="e">
        <f t="shared" si="48"/>
        <v>#DIV/0!</v>
      </c>
      <c r="J339" s="9" t="e">
        <f t="shared" si="49"/>
        <v>#DIV/0!</v>
      </c>
      <c r="K339" s="9" t="e">
        <f t="shared" si="53"/>
        <v>#DIV/0!</v>
      </c>
      <c r="L339" s="11"/>
      <c r="M339" s="11"/>
      <c r="N339" s="11"/>
      <c r="O339" s="11"/>
      <c r="P339" s="11"/>
      <c r="Q339" s="11"/>
      <c r="R339" s="11"/>
    </row>
    <row r="340" spans="1:18" x14ac:dyDescent="0.7">
      <c r="A340" s="11">
        <f t="shared" si="50"/>
        <v>2.8199999999999839</v>
      </c>
      <c r="B340" s="9">
        <f t="shared" si="51"/>
        <v>0.24018583917135111</v>
      </c>
      <c r="C340" s="9">
        <f t="shared" si="45"/>
        <v>2.0935379422898608</v>
      </c>
      <c r="D340" s="9">
        <f t="shared" si="54"/>
        <v>0</v>
      </c>
      <c r="E340" s="9">
        <f t="shared" si="44"/>
        <v>0.14060566061147395</v>
      </c>
      <c r="F340" s="9" t="e">
        <f t="shared" si="52"/>
        <v>#DIV/0!</v>
      </c>
      <c r="G340" s="9" t="e">
        <f t="shared" si="46"/>
        <v>#DIV/0!</v>
      </c>
      <c r="H340" s="9" t="e">
        <f t="shared" si="47"/>
        <v>#DIV/0!</v>
      </c>
      <c r="I340" s="9" t="e">
        <f t="shared" si="48"/>
        <v>#DIV/0!</v>
      </c>
      <c r="J340" s="9" t="e">
        <f t="shared" si="49"/>
        <v>#DIV/0!</v>
      </c>
      <c r="K340" s="9" t="e">
        <f t="shared" si="53"/>
        <v>#DIV/0!</v>
      </c>
      <c r="L340" s="11"/>
      <c r="M340" s="11"/>
      <c r="N340" s="11"/>
      <c r="O340" s="11"/>
      <c r="P340" s="11"/>
      <c r="Q340" s="11"/>
      <c r="R340" s="11"/>
    </row>
    <row r="341" spans="1:18" x14ac:dyDescent="0.7">
      <c r="A341" s="11">
        <f t="shared" si="50"/>
        <v>2.8299999999999836</v>
      </c>
      <c r="B341" s="9">
        <f t="shared" si="51"/>
        <v>0.24088886747440846</v>
      </c>
      <c r="C341" s="9">
        <f t="shared" si="45"/>
        <v>2.0864228286100377</v>
      </c>
      <c r="D341" s="9">
        <f t="shared" si="54"/>
        <v>0</v>
      </c>
      <c r="E341" s="9">
        <f t="shared" si="44"/>
        <v>0.14036652553306289</v>
      </c>
      <c r="F341" s="9" t="e">
        <f t="shared" si="52"/>
        <v>#DIV/0!</v>
      </c>
      <c r="G341" s="9" t="e">
        <f t="shared" si="46"/>
        <v>#DIV/0!</v>
      </c>
      <c r="H341" s="9" t="e">
        <f t="shared" si="47"/>
        <v>#DIV/0!</v>
      </c>
      <c r="I341" s="9" t="e">
        <f t="shared" si="48"/>
        <v>#DIV/0!</v>
      </c>
      <c r="J341" s="9" t="e">
        <f t="shared" si="49"/>
        <v>#DIV/0!</v>
      </c>
      <c r="K341" s="9" t="e">
        <f t="shared" si="53"/>
        <v>#DIV/0!</v>
      </c>
      <c r="L341" s="11"/>
      <c r="M341" s="11"/>
      <c r="N341" s="11"/>
      <c r="O341" s="11"/>
      <c r="P341" s="11"/>
      <c r="Q341" s="11"/>
      <c r="R341" s="11"/>
    </row>
    <row r="342" spans="1:18" x14ac:dyDescent="0.7">
      <c r="A342" s="11">
        <f t="shared" si="50"/>
        <v>2.8399999999999834</v>
      </c>
      <c r="B342" s="9">
        <f t="shared" si="51"/>
        <v>0.24159070010207376</v>
      </c>
      <c r="C342" s="9">
        <f t="shared" si="45"/>
        <v>2.0793077149302146</v>
      </c>
      <c r="D342" s="9">
        <f t="shared" si="54"/>
        <v>0</v>
      </c>
      <c r="E342" s="9">
        <f t="shared" si="44"/>
        <v>0.14012698235692866</v>
      </c>
      <c r="F342" s="9" t="e">
        <f t="shared" si="52"/>
        <v>#DIV/0!</v>
      </c>
      <c r="G342" s="9" t="e">
        <f t="shared" si="46"/>
        <v>#DIV/0!</v>
      </c>
      <c r="H342" s="9" t="e">
        <f t="shared" si="47"/>
        <v>#DIV/0!</v>
      </c>
      <c r="I342" s="9" t="e">
        <f t="shared" si="48"/>
        <v>#DIV/0!</v>
      </c>
      <c r="J342" s="9" t="e">
        <f t="shared" si="49"/>
        <v>#DIV/0!</v>
      </c>
      <c r="K342" s="9" t="e">
        <f t="shared" si="53"/>
        <v>#DIV/0!</v>
      </c>
      <c r="L342" s="11"/>
      <c r="M342" s="11"/>
      <c r="N342" s="11"/>
      <c r="O342" s="11"/>
      <c r="P342" s="11"/>
      <c r="Q342" s="11"/>
      <c r="R342" s="11"/>
    </row>
    <row r="343" spans="1:18" x14ac:dyDescent="0.7">
      <c r="A343" s="11">
        <f t="shared" si="50"/>
        <v>2.8499999999999832</v>
      </c>
      <c r="B343" s="9">
        <f t="shared" si="51"/>
        <v>0.24229133501385838</v>
      </c>
      <c r="C343" s="9">
        <f t="shared" si="45"/>
        <v>2.0721926012503915</v>
      </c>
      <c r="D343" s="9">
        <f t="shared" si="54"/>
        <v>0</v>
      </c>
      <c r="E343" s="9">
        <f t="shared" si="44"/>
        <v>0.13988702898658617</v>
      </c>
      <c r="F343" s="9" t="e">
        <f t="shared" si="52"/>
        <v>#DIV/0!</v>
      </c>
      <c r="G343" s="9" t="e">
        <f t="shared" si="46"/>
        <v>#DIV/0!</v>
      </c>
      <c r="H343" s="9" t="e">
        <f t="shared" si="47"/>
        <v>#DIV/0!</v>
      </c>
      <c r="I343" s="9" t="e">
        <f t="shared" si="48"/>
        <v>#DIV/0!</v>
      </c>
      <c r="J343" s="9" t="e">
        <f t="shared" si="49"/>
        <v>#DIV/0!</v>
      </c>
      <c r="K343" s="9" t="e">
        <f t="shared" si="53"/>
        <v>#DIV/0!</v>
      </c>
      <c r="L343" s="11"/>
      <c r="M343" s="11"/>
      <c r="N343" s="11"/>
      <c r="O343" s="11"/>
      <c r="P343" s="11"/>
      <c r="Q343" s="11"/>
      <c r="R343" s="11"/>
    </row>
    <row r="344" spans="1:18" x14ac:dyDescent="0.7">
      <c r="A344" s="11">
        <f t="shared" si="50"/>
        <v>2.859999999999983</v>
      </c>
      <c r="B344" s="9">
        <f t="shared" si="51"/>
        <v>0.24299077015879131</v>
      </c>
      <c r="C344" s="9">
        <f t="shared" si="45"/>
        <v>2.0650774875705684</v>
      </c>
      <c r="D344" s="9">
        <f t="shared" si="54"/>
        <v>0</v>
      </c>
      <c r="E344" s="9">
        <f t="shared" si="44"/>
        <v>0.13964666330753844</v>
      </c>
      <c r="F344" s="9" t="e">
        <f t="shared" si="52"/>
        <v>#DIV/0!</v>
      </c>
      <c r="G344" s="9" t="e">
        <f t="shared" si="46"/>
        <v>#DIV/0!</v>
      </c>
      <c r="H344" s="9" t="e">
        <f t="shared" si="47"/>
        <v>#DIV/0!</v>
      </c>
      <c r="I344" s="9" t="e">
        <f t="shared" si="48"/>
        <v>#DIV/0!</v>
      </c>
      <c r="J344" s="9" t="e">
        <f t="shared" si="49"/>
        <v>#DIV/0!</v>
      </c>
      <c r="K344" s="9" t="e">
        <f t="shared" si="53"/>
        <v>#DIV/0!</v>
      </c>
      <c r="L344" s="11"/>
      <c r="M344" s="11"/>
      <c r="N344" s="11"/>
      <c r="O344" s="11"/>
      <c r="P344" s="11"/>
      <c r="Q344" s="11"/>
      <c r="R344" s="11"/>
    </row>
    <row r="345" spans="1:18" x14ac:dyDescent="0.7">
      <c r="A345" s="11">
        <f t="shared" si="50"/>
        <v>2.8699999999999828</v>
      </c>
      <c r="B345" s="9">
        <f t="shared" si="51"/>
        <v>0.24368900347532899</v>
      </c>
      <c r="C345" s="9">
        <f t="shared" si="45"/>
        <v>2.0579623738907453</v>
      </c>
      <c r="D345" s="9">
        <f t="shared" si="54"/>
        <v>0</v>
      </c>
      <c r="E345" s="9">
        <f t="shared" si="44"/>
        <v>0.13940588318705921</v>
      </c>
      <c r="F345" s="9" t="e">
        <f t="shared" si="52"/>
        <v>#DIV/0!</v>
      </c>
      <c r="G345" s="9" t="e">
        <f t="shared" si="46"/>
        <v>#DIV/0!</v>
      </c>
      <c r="H345" s="9" t="e">
        <f t="shared" si="47"/>
        <v>#DIV/0!</v>
      </c>
      <c r="I345" s="9" t="e">
        <f t="shared" si="48"/>
        <v>#DIV/0!</v>
      </c>
      <c r="J345" s="9" t="e">
        <f t="shared" si="49"/>
        <v>#DIV/0!</v>
      </c>
      <c r="K345" s="9" t="e">
        <f t="shared" si="53"/>
        <v>#DIV/0!</v>
      </c>
      <c r="L345" s="11"/>
      <c r="M345" s="11"/>
      <c r="N345" s="11"/>
      <c r="O345" s="11"/>
      <c r="P345" s="11"/>
      <c r="Q345" s="11"/>
      <c r="R345" s="11"/>
    </row>
    <row r="346" spans="1:18" x14ac:dyDescent="0.7">
      <c r="A346" s="11">
        <f t="shared" si="50"/>
        <v>2.8799999999999826</v>
      </c>
      <c r="B346" s="9">
        <f t="shared" si="51"/>
        <v>0.24438603289126426</v>
      </c>
      <c r="C346" s="9">
        <f t="shared" si="45"/>
        <v>2.0508472602109222</v>
      </c>
      <c r="D346" s="9">
        <f t="shared" si="54"/>
        <v>0</v>
      </c>
      <c r="E346" s="9">
        <f t="shared" si="44"/>
        <v>0.13916468647397226</v>
      </c>
      <c r="F346" s="9" t="e">
        <f t="shared" si="52"/>
        <v>#DIV/0!</v>
      </c>
      <c r="G346" s="9" t="e">
        <f t="shared" si="46"/>
        <v>#DIV/0!</v>
      </c>
      <c r="H346" s="9" t="e">
        <f t="shared" si="47"/>
        <v>#DIV/0!</v>
      </c>
      <c r="I346" s="9" t="e">
        <f t="shared" si="48"/>
        <v>#DIV/0!</v>
      </c>
      <c r="J346" s="9" t="e">
        <f t="shared" si="49"/>
        <v>#DIV/0!</v>
      </c>
      <c r="K346" s="9" t="e">
        <f t="shared" si="53"/>
        <v>#DIV/0!</v>
      </c>
      <c r="L346" s="11"/>
      <c r="M346" s="11"/>
      <c r="N346" s="11"/>
      <c r="O346" s="11"/>
      <c r="P346" s="11"/>
      <c r="Q346" s="11"/>
      <c r="R346" s="11"/>
    </row>
    <row r="347" spans="1:18" x14ac:dyDescent="0.7">
      <c r="A347" s="11">
        <f t="shared" si="50"/>
        <v>2.8899999999999824</v>
      </c>
      <c r="B347" s="9">
        <f t="shared" si="51"/>
        <v>0.24508185632363411</v>
      </c>
      <c r="C347" s="9">
        <f t="shared" si="45"/>
        <v>2.0437321465310996</v>
      </c>
      <c r="D347" s="9">
        <f t="shared" si="54"/>
        <v>0</v>
      </c>
      <c r="E347" s="9">
        <f t="shared" si="44"/>
        <v>0.13892307099842707</v>
      </c>
      <c r="F347" s="9" t="e">
        <f t="shared" si="52"/>
        <v>#DIV/0!</v>
      </c>
      <c r="G347" s="9" t="e">
        <f t="shared" si="46"/>
        <v>#DIV/0!</v>
      </c>
      <c r="H347" s="9" t="e">
        <f t="shared" si="47"/>
        <v>#DIV/0!</v>
      </c>
      <c r="I347" s="9" t="e">
        <f t="shared" si="48"/>
        <v>#DIV/0!</v>
      </c>
      <c r="J347" s="9" t="e">
        <f t="shared" si="49"/>
        <v>#DIV/0!</v>
      </c>
      <c r="K347" s="9" t="e">
        <f t="shared" si="53"/>
        <v>#DIV/0!</v>
      </c>
      <c r="L347" s="11"/>
      <c r="M347" s="11"/>
      <c r="N347" s="11"/>
      <c r="O347" s="11"/>
      <c r="P347" s="11"/>
      <c r="Q347" s="11"/>
      <c r="R347" s="11"/>
    </row>
    <row r="348" spans="1:18" x14ac:dyDescent="0.7">
      <c r="A348" s="11">
        <f t="shared" si="50"/>
        <v>2.8999999999999821</v>
      </c>
      <c r="B348" s="9">
        <f t="shared" si="51"/>
        <v>0.24577647167862623</v>
      </c>
      <c r="C348" s="9">
        <f t="shared" si="45"/>
        <v>2.0366170328512765</v>
      </c>
      <c r="D348" s="9">
        <f t="shared" si="54"/>
        <v>0</v>
      </c>
      <c r="E348" s="9">
        <f t="shared" si="44"/>
        <v>0.138681034571671</v>
      </c>
      <c r="F348" s="9" t="e">
        <f t="shared" si="52"/>
        <v>#DIV/0!</v>
      </c>
      <c r="G348" s="9" t="e">
        <f t="shared" si="46"/>
        <v>#DIV/0!</v>
      </c>
      <c r="H348" s="9" t="e">
        <f t="shared" si="47"/>
        <v>#DIV/0!</v>
      </c>
      <c r="I348" s="9" t="e">
        <f t="shared" si="48"/>
        <v>#DIV/0!</v>
      </c>
      <c r="J348" s="9" t="e">
        <f t="shared" si="49"/>
        <v>#DIV/0!</v>
      </c>
      <c r="K348" s="9" t="e">
        <f t="shared" si="53"/>
        <v>#DIV/0!</v>
      </c>
      <c r="L348" s="11"/>
      <c r="M348" s="11"/>
      <c r="N348" s="11"/>
      <c r="O348" s="11"/>
      <c r="P348" s="11"/>
      <c r="Q348" s="11"/>
      <c r="R348" s="11"/>
    </row>
    <row r="349" spans="1:18" x14ac:dyDescent="0.7">
      <c r="A349" s="11">
        <f t="shared" si="50"/>
        <v>2.9099999999999819</v>
      </c>
      <c r="B349" s="9">
        <f t="shared" si="51"/>
        <v>0.24646987685148458</v>
      </c>
      <c r="C349" s="9">
        <f t="shared" si="45"/>
        <v>2.0295019191714534</v>
      </c>
      <c r="D349" s="9">
        <f t="shared" si="54"/>
        <v>0</v>
      </c>
      <c r="E349" s="9">
        <f t="shared" si="44"/>
        <v>0.13843857498581819</v>
      </c>
      <c r="F349" s="9" t="e">
        <f t="shared" si="52"/>
        <v>#DIV/0!</v>
      </c>
      <c r="G349" s="9" t="e">
        <f t="shared" si="46"/>
        <v>#DIV/0!</v>
      </c>
      <c r="H349" s="9" t="e">
        <f t="shared" si="47"/>
        <v>#DIV/0!</v>
      </c>
      <c r="I349" s="9" t="e">
        <f t="shared" si="48"/>
        <v>#DIV/0!</v>
      </c>
      <c r="J349" s="9" t="e">
        <f t="shared" si="49"/>
        <v>#DIV/0!</v>
      </c>
      <c r="K349" s="9" t="e">
        <f t="shared" si="53"/>
        <v>#DIV/0!</v>
      </c>
      <c r="L349" s="11"/>
      <c r="M349" s="11"/>
      <c r="N349" s="11"/>
      <c r="O349" s="11"/>
      <c r="P349" s="11"/>
      <c r="Q349" s="11"/>
      <c r="R349" s="11"/>
    </row>
    <row r="350" spans="1:18" x14ac:dyDescent="0.7">
      <c r="A350" s="11">
        <f t="shared" si="50"/>
        <v>2.9199999999999817</v>
      </c>
      <c r="B350" s="9">
        <f t="shared" si="51"/>
        <v>0.24716206972641366</v>
      </c>
      <c r="C350" s="9">
        <f t="shared" si="45"/>
        <v>2.0223868054916303</v>
      </c>
      <c r="D350" s="9">
        <f t="shared" si="54"/>
        <v>0</v>
      </c>
      <c r="E350" s="9">
        <f t="shared" si="44"/>
        <v>0.1381956900136144</v>
      </c>
      <c r="F350" s="9" t="e">
        <f t="shared" si="52"/>
        <v>#DIV/0!</v>
      </c>
      <c r="G350" s="9" t="e">
        <f t="shared" si="46"/>
        <v>#DIV/0!</v>
      </c>
      <c r="H350" s="9" t="e">
        <f t="shared" si="47"/>
        <v>#DIV/0!</v>
      </c>
      <c r="I350" s="9" t="e">
        <f t="shared" si="48"/>
        <v>#DIV/0!</v>
      </c>
      <c r="J350" s="9" t="e">
        <f t="shared" si="49"/>
        <v>#DIV/0!</v>
      </c>
      <c r="K350" s="9" t="e">
        <f t="shared" si="53"/>
        <v>#DIV/0!</v>
      </c>
      <c r="L350" s="11"/>
      <c r="M350" s="11"/>
      <c r="N350" s="11"/>
      <c r="O350" s="11"/>
      <c r="P350" s="11"/>
      <c r="Q350" s="11"/>
      <c r="R350" s="11"/>
    </row>
    <row r="351" spans="1:18" x14ac:dyDescent="0.7">
      <c r="A351" s="11">
        <f t="shared" si="50"/>
        <v>2.9299999999999815</v>
      </c>
      <c r="B351" s="9">
        <f t="shared" si="51"/>
        <v>0.24785304817648171</v>
      </c>
      <c r="C351" s="9">
        <f t="shared" si="45"/>
        <v>2.0152716918118072</v>
      </c>
      <c r="D351" s="9">
        <f t="shared" si="54"/>
        <v>0</v>
      </c>
      <c r="E351" s="9">
        <f t="shared" si="44"/>
        <v>0.13795237740819838</v>
      </c>
      <c r="F351" s="9" t="e">
        <f t="shared" si="52"/>
        <v>#DIV/0!</v>
      </c>
      <c r="G351" s="9" t="e">
        <f t="shared" si="46"/>
        <v>#DIV/0!</v>
      </c>
      <c r="H351" s="9" t="e">
        <f t="shared" si="47"/>
        <v>#DIV/0!</v>
      </c>
      <c r="I351" s="9" t="e">
        <f t="shared" si="48"/>
        <v>#DIV/0!</v>
      </c>
      <c r="J351" s="9" t="e">
        <f t="shared" si="49"/>
        <v>#DIV/0!</v>
      </c>
      <c r="K351" s="9" t="e">
        <f t="shared" si="53"/>
        <v>#DIV/0!</v>
      </c>
      <c r="L351" s="11"/>
      <c r="M351" s="11"/>
      <c r="N351" s="11"/>
      <c r="O351" s="11"/>
      <c r="P351" s="11"/>
      <c r="Q351" s="11"/>
      <c r="R351" s="11"/>
    </row>
    <row r="352" spans="1:18" x14ac:dyDescent="0.7">
      <c r="A352" s="11">
        <f t="shared" si="50"/>
        <v>2.9399999999999813</v>
      </c>
      <c r="B352" s="9">
        <f t="shared" si="51"/>
        <v>0.24854281006352269</v>
      </c>
      <c r="C352" s="9">
        <f t="shared" si="45"/>
        <v>2.0081565781319841</v>
      </c>
      <c r="D352" s="9">
        <f t="shared" si="54"/>
        <v>0</v>
      </c>
      <c r="E352" s="9">
        <f t="shared" si="44"/>
        <v>0.13770863490285934</v>
      </c>
      <c r="F352" s="9" t="e">
        <f t="shared" si="52"/>
        <v>#DIV/0!</v>
      </c>
      <c r="G352" s="9" t="e">
        <f t="shared" si="46"/>
        <v>#DIV/0!</v>
      </c>
      <c r="H352" s="9" t="e">
        <f t="shared" si="47"/>
        <v>#DIV/0!</v>
      </c>
      <c r="I352" s="9" t="e">
        <f t="shared" si="48"/>
        <v>#DIV/0!</v>
      </c>
      <c r="J352" s="9" t="e">
        <f t="shared" si="49"/>
        <v>#DIV/0!</v>
      </c>
      <c r="K352" s="9" t="e">
        <f t="shared" si="53"/>
        <v>#DIV/0!</v>
      </c>
      <c r="L352" s="11"/>
      <c r="M352" s="11"/>
      <c r="N352" s="11"/>
      <c r="O352" s="11"/>
      <c r="P352" s="11"/>
      <c r="Q352" s="11"/>
      <c r="R352" s="11"/>
    </row>
    <row r="353" spans="1:18" x14ac:dyDescent="0.7">
      <c r="A353" s="11">
        <f t="shared" si="50"/>
        <v>2.9499999999999811</v>
      </c>
      <c r="B353" s="9">
        <f t="shared" si="51"/>
        <v>0.24923135323803697</v>
      </c>
      <c r="C353" s="9">
        <f t="shared" si="45"/>
        <v>2.001041464452161</v>
      </c>
      <c r="D353" s="9">
        <f t="shared" si="54"/>
        <v>0</v>
      </c>
      <c r="E353" s="9">
        <f t="shared" si="44"/>
        <v>0.13746446021079048</v>
      </c>
      <c r="F353" s="9" t="e">
        <f t="shared" si="52"/>
        <v>#DIV/0!</v>
      </c>
      <c r="G353" s="9" t="e">
        <f t="shared" si="46"/>
        <v>#DIV/0!</v>
      </c>
      <c r="H353" s="9" t="e">
        <f t="shared" si="47"/>
        <v>#DIV/0!</v>
      </c>
      <c r="I353" s="9" t="e">
        <f t="shared" si="48"/>
        <v>#DIV/0!</v>
      </c>
      <c r="J353" s="9" t="e">
        <f t="shared" si="49"/>
        <v>#DIV/0!</v>
      </c>
      <c r="K353" s="9" t="e">
        <f t="shared" si="53"/>
        <v>#DIV/0!</v>
      </c>
      <c r="L353" s="11"/>
      <c r="M353" s="11"/>
      <c r="N353" s="11"/>
      <c r="O353" s="11"/>
      <c r="P353" s="11"/>
      <c r="Q353" s="11"/>
      <c r="R353" s="11"/>
    </row>
    <row r="354" spans="1:18" x14ac:dyDescent="0.7">
      <c r="A354" s="11">
        <f t="shared" si="50"/>
        <v>2.9599999999999809</v>
      </c>
      <c r="B354" s="9">
        <f t="shared" si="51"/>
        <v>0.24991867553909092</v>
      </c>
      <c r="C354" s="9">
        <f t="shared" si="45"/>
        <v>1.9939263507723379</v>
      </c>
      <c r="D354" s="9">
        <f t="shared" si="54"/>
        <v>0</v>
      </c>
      <c r="E354" s="9">
        <f t="shared" si="44"/>
        <v>0.13721985102483897</v>
      </c>
      <c r="F354" s="9" t="e">
        <f t="shared" si="52"/>
        <v>#DIV/0!</v>
      </c>
      <c r="G354" s="9" t="e">
        <f t="shared" si="46"/>
        <v>#DIV/0!</v>
      </c>
      <c r="H354" s="9" t="e">
        <f t="shared" si="47"/>
        <v>#DIV/0!</v>
      </c>
      <c r="I354" s="9" t="e">
        <f t="shared" si="48"/>
        <v>#DIV/0!</v>
      </c>
      <c r="J354" s="9" t="e">
        <f t="shared" si="49"/>
        <v>#DIV/0!</v>
      </c>
      <c r="K354" s="9" t="e">
        <f t="shared" si="53"/>
        <v>#DIV/0!</v>
      </c>
      <c r="L354" s="11"/>
      <c r="M354" s="11"/>
      <c r="N354" s="11"/>
      <c r="O354" s="11"/>
      <c r="P354" s="11"/>
      <c r="Q354" s="11"/>
      <c r="R354" s="11"/>
    </row>
    <row r="355" spans="1:18" x14ac:dyDescent="0.7">
      <c r="A355" s="11">
        <f t="shared" si="50"/>
        <v>2.9699999999999807</v>
      </c>
      <c r="B355" s="9">
        <f t="shared" si="51"/>
        <v>0.25060477479421511</v>
      </c>
      <c r="C355" s="9">
        <f t="shared" si="45"/>
        <v>1.9868112370925148</v>
      </c>
      <c r="D355" s="9">
        <f t="shared" si="54"/>
        <v>0</v>
      </c>
      <c r="E355" s="9">
        <f t="shared" si="44"/>
        <v>0.13697480501725129</v>
      </c>
      <c r="F355" s="9" t="e">
        <f t="shared" si="52"/>
        <v>#DIV/0!</v>
      </c>
      <c r="G355" s="9" t="e">
        <f t="shared" si="46"/>
        <v>#DIV/0!</v>
      </c>
      <c r="H355" s="9" t="e">
        <f t="shared" si="47"/>
        <v>#DIV/0!</v>
      </c>
      <c r="I355" s="9" t="e">
        <f t="shared" si="48"/>
        <v>#DIV/0!</v>
      </c>
      <c r="J355" s="9" t="e">
        <f t="shared" si="49"/>
        <v>#DIV/0!</v>
      </c>
      <c r="K355" s="9" t="e">
        <f t="shared" si="53"/>
        <v>#DIV/0!</v>
      </c>
      <c r="L355" s="11"/>
      <c r="M355" s="11"/>
      <c r="N355" s="11"/>
      <c r="O355" s="11"/>
      <c r="P355" s="11"/>
      <c r="Q355" s="11"/>
      <c r="R355" s="11"/>
    </row>
    <row r="356" spans="1:18" x14ac:dyDescent="0.7">
      <c r="A356" s="11">
        <f t="shared" si="50"/>
        <v>2.9799999999999804</v>
      </c>
      <c r="B356" s="9">
        <f t="shared" si="51"/>
        <v>0.25128964881930138</v>
      </c>
      <c r="C356" s="9">
        <f t="shared" si="45"/>
        <v>1.9796961234126917</v>
      </c>
      <c r="D356" s="9">
        <f t="shared" si="54"/>
        <v>0</v>
      </c>
      <c r="E356" s="9">
        <f t="shared" si="44"/>
        <v>0.13672931983941486</v>
      </c>
      <c r="F356" s="9" t="e">
        <f t="shared" si="52"/>
        <v>#DIV/0!</v>
      </c>
      <c r="G356" s="9" t="e">
        <f t="shared" si="46"/>
        <v>#DIV/0!</v>
      </c>
      <c r="H356" s="9" t="e">
        <f t="shared" si="47"/>
        <v>#DIV/0!</v>
      </c>
      <c r="I356" s="9" t="e">
        <f t="shared" si="48"/>
        <v>#DIV/0!</v>
      </c>
      <c r="J356" s="9" t="e">
        <f t="shared" si="49"/>
        <v>#DIV/0!</v>
      </c>
      <c r="K356" s="9" t="e">
        <f t="shared" si="53"/>
        <v>#DIV/0!</v>
      </c>
      <c r="L356" s="11"/>
      <c r="M356" s="11"/>
      <c r="N356" s="11"/>
      <c r="O356" s="11"/>
      <c r="P356" s="11"/>
      <c r="Q356" s="11"/>
      <c r="R356" s="11"/>
    </row>
    <row r="357" spans="1:18" x14ac:dyDescent="0.7">
      <c r="A357" s="11">
        <f t="shared" si="50"/>
        <v>2.9899999999999802</v>
      </c>
      <c r="B357" s="9">
        <f t="shared" si="51"/>
        <v>0.25197329541849844</v>
      </c>
      <c r="C357" s="9">
        <f t="shared" si="45"/>
        <v>1.9725810097328687</v>
      </c>
      <c r="D357" s="9">
        <f t="shared" si="54"/>
        <v>0</v>
      </c>
      <c r="E357" s="9">
        <f t="shared" si="44"/>
        <v>0.1364833931215956</v>
      </c>
      <c r="F357" s="9" t="e">
        <f t="shared" si="52"/>
        <v>#DIV/0!</v>
      </c>
      <c r="G357" s="9" t="e">
        <f t="shared" si="46"/>
        <v>#DIV/0!</v>
      </c>
      <c r="H357" s="9" t="e">
        <f t="shared" si="47"/>
        <v>#DIV/0!</v>
      </c>
      <c r="I357" s="9" t="e">
        <f t="shared" si="48"/>
        <v>#DIV/0!</v>
      </c>
      <c r="J357" s="9" t="e">
        <f t="shared" si="49"/>
        <v>#DIV/0!</v>
      </c>
      <c r="K357" s="9" t="e">
        <f t="shared" si="53"/>
        <v>#DIV/0!</v>
      </c>
      <c r="L357" s="11"/>
      <c r="M357" s="11"/>
      <c r="N357" s="11"/>
      <c r="O357" s="11"/>
      <c r="P357" s="11"/>
      <c r="Q357" s="11"/>
      <c r="R357" s="11"/>
    </row>
    <row r="358" spans="1:18" x14ac:dyDescent="0.7">
      <c r="A358" s="11">
        <f t="shared" si="50"/>
        <v>2.99999999999998</v>
      </c>
      <c r="B358" s="9">
        <f t="shared" si="51"/>
        <v>0.25265571238410639</v>
      </c>
      <c r="C358" s="9">
        <f t="shared" si="45"/>
        <v>1.9654658960530456</v>
      </c>
      <c r="D358" s="9">
        <f t="shared" si="54"/>
        <v>0</v>
      </c>
      <c r="E358" s="9">
        <f t="shared" si="44"/>
        <v>0.13623702247267078</v>
      </c>
      <c r="F358" s="9" t="e">
        <f t="shared" si="52"/>
        <v>#DIV/0!</v>
      </c>
      <c r="G358" s="9" t="e">
        <f t="shared" si="46"/>
        <v>#DIV/0!</v>
      </c>
      <c r="H358" s="9" t="e">
        <f t="shared" si="47"/>
        <v>#DIV/0!</v>
      </c>
      <c r="I358" s="9" t="e">
        <f t="shared" si="48"/>
        <v>#DIV/0!</v>
      </c>
      <c r="J358" s="9" t="e">
        <f t="shared" si="49"/>
        <v>#DIV/0!</v>
      </c>
      <c r="K358" s="9" t="e">
        <f t="shared" si="53"/>
        <v>#DIV/0!</v>
      </c>
      <c r="L358" s="11"/>
      <c r="M358" s="11"/>
      <c r="N358" s="11"/>
      <c r="O358" s="11"/>
      <c r="P358" s="11"/>
      <c r="Q358" s="11"/>
      <c r="R358" s="11"/>
    </row>
  </sheetData>
  <mergeCells count="11">
    <mergeCell ref="F2:H3"/>
    <mergeCell ref="F4:H5"/>
    <mergeCell ref="D51:G51"/>
    <mergeCell ref="F8:G8"/>
    <mergeCell ref="G17:H17"/>
    <mergeCell ref="F26:J26"/>
    <mergeCell ref="D50:G50"/>
    <mergeCell ref="D2:D5"/>
    <mergeCell ref="D42:D43"/>
    <mergeCell ref="I2:J5"/>
    <mergeCell ref="G12:I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近藤恵休</dc:creator>
  <cp:lastModifiedBy>近藤恵休</cp:lastModifiedBy>
  <dcterms:created xsi:type="dcterms:W3CDTF">2018-06-15T09:56:29Z</dcterms:created>
  <dcterms:modified xsi:type="dcterms:W3CDTF">2019-04-10T06:31:31Z</dcterms:modified>
</cp:coreProperties>
</file>