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ión complementaria" sheetId="1" r:id="rId4"/>
    <sheet state="visible" name="Evaluación de modelos de ML"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Q19">
      <text>
        <t xml:space="preserve">Cataluña, con el 11,8% de la potencia instalada nacional, ha sido la comunidad autónoma con mayor generación en 2015. Este territorio ha generado el 16,0% del total y la mayor parte de esta producción, el 54,4%, ha sido de origen nuclear.</t>
      </text>
    </comment>
    <comment authorId="0" ref="Q21">
      <text>
        <t xml:space="preserve">En Andalucía, donde se concentra la mayor cantidad de potencia instalada, el 14,6% del total nacional, la generación ha crecido un 11,5%, ya que el 38,3% de su potencia pertenece a ciclos combinados, que este año han aumentado la generación un 27,7%.</t>
      </text>
    </comment>
    <comment authorId="0" ref="Q32">
      <text>
        <t xml:space="preserve">En términos absolutos, Cataluña es la comunidad donde más energía se ha generado durante el año 2016, un total de 43.215 GWh, valor que representa el 16,5% de la producción nacional.
La mayor parte de esta generación es de origen no
renovable, el 82,7%, ya que la mayoría procede de instalaciones nucleares y ciclos combinados que, en relación a la producción total de cada una de estas tecnologías a nivel nacional, en 2016
representaron un 42,3% y un 23,9% respectivamente.</t>
      </text>
    </comment>
    <comment authorId="0" ref="Q44">
      <text>
        <t xml:space="preserve">Entre las comunidades con mayor dependencia energética, se sitúa en primer lugar la Comunidad de Madrid al generar solo el 4,3 % de su demanda. Con bastante menor dependencia le siguen País Vasco y Cantabria, que generan respectivamente el 34,9 % y 44,7 %, de su demanda. </t>
      </text>
    </comment>
    <comment authorId="0" ref="Q45">
      <text>
        <t xml:space="preserve">Cataluña es la comunidad que más energía ha generado durante el año 2017, un total de 44.852 GWh, valor que representa el 17,1 % de la producción nacional. La mayor parte de esta generación es de origen no renovable, el 83,6 % (54,0 % de instalaciones nucleares y 17,6 % ciclos combinados).
</t>
      </text>
    </comment>
    <comment authorId="0" ref="Q58">
      <text>
        <t xml:space="preserve"> Cataluña es la comunidad que más energía ha generado durante el año 2018, un total de 42.468 GWh, a pesar de que su producción ha descendido un 5,2 % respecto al 2017. La mayor parte (70,4 %) esta generación es sin emisiones de CO2.</t>
      </text>
    </comment>
  </commentList>
</comments>
</file>

<file path=xl/comments2.xml><?xml version="1.0" encoding="utf-8"?>
<comments xmlns:r="http://schemas.openxmlformats.org/officeDocument/2006/relationships" xmlns="http://schemas.openxmlformats.org/spreadsheetml/2006/main">
  <authors>
    <author/>
  </authors>
  <commentList>
    <comment authorId="0" ref="D18">
      <text>
        <t xml:space="preserve">Si no estandarizo:
·MSE en entrenamiento: 47,72
·MSE en testeo: 100,72
·MAE en entrenamiento: 4,66
·MAE en testeo: 7,03
·R^2 en entrenamiento: 0,76 
·R^2 en testeo: 0,5</t>
      </text>
    </comment>
    <comment authorId="0" ref="E74">
      <text>
        <t xml:space="preserve">2-7-8-10-11
'generation fossil brown coal/lignite' - Debido a que se correlaciona de forma muy elevada con la otra variable de generación asociada al carbón. Además, presenta un coeficiente de correlación con la target menor, en 0.10 puntos, en relación a la otra variable que se menciona.
'generation hydro run-of-river and poundage' y 'generation hydro water reservoir' - Éstas variable se correlacionan de forma elevada, en 0.65 puntos, según la escala de Pearson.
'generation other' y 'generation other renewable' - Ambas variables son eliminadas, debido a que se correlacionan de forma elevada, una de forma positiva y la otra de forma negativa, respectivamente, con la variable 'generation biomass'.</t>
      </text>
    </comment>
    <comment authorId="0" ref="D77">
      <text>
        <t xml:space="preserve">Si no estandarizo:
·MSE en entrenamiento: 47,72
·MSE en testeo: 100,72
·MAE en entrenamiento: 4,66
·MAE en testeo: 7,03
·R^2 en entrenamiento: 0,76 
·R^2 en testeo: 0,5</t>
      </text>
    </comment>
  </commentList>
</comments>
</file>

<file path=xl/sharedStrings.xml><?xml version="1.0" encoding="utf-8"?>
<sst xmlns="http://schemas.openxmlformats.org/spreadsheetml/2006/main" count="195" uniqueCount="86">
  <si>
    <t>Proyecto DS 📚 💻 📊 🧪</t>
  </si>
  <si>
    <t>Camino hacia la transición energética - Una perspectiva desde el mercado eléctrico</t>
  </si>
  <si>
    <t>Comunidad Coderhouse</t>
  </si>
  <si>
    <t>Curso Data Science</t>
  </si>
  <si>
    <t>Plantel docente: Prof. Ruiz, Jorge &amp; Tutora Ruscitti Aldana</t>
  </si>
  <si>
    <t>Alumno: Risculese Francisco</t>
  </si>
  <si>
    <t>Tabla Nº 1 - Datos demográficos para las ciudades españolas</t>
  </si>
  <si>
    <t>Tabla Nº 2 - Datos sobre las ciudades a estudiar según informe de la REE (Red Eléctrica de España)) - Año 2015</t>
  </si>
  <si>
    <t>Tabla Nº 6 - Datos y visualizaciones útiles por CC.AA.</t>
  </si>
  <si>
    <t>Ciudad</t>
  </si>
  <si>
    <t>Cantidad de habitantes (2011)</t>
  </si>
  <si>
    <t>Porcentaje respecto al total de pob.</t>
  </si>
  <si>
    <t>Ranking</t>
  </si>
  <si>
    <t>Cantidad de habitantes (2016)</t>
  </si>
  <si>
    <t>Cantidad de habitantes (2022)</t>
  </si>
  <si>
    <t>Referencia</t>
  </si>
  <si>
    <t>CC.AA.</t>
  </si>
  <si>
    <t>Demanda energética por comunidad (GWh)</t>
  </si>
  <si>
    <t>Ratio e/ demanda por comunidad y demanda total</t>
  </si>
  <si>
    <t>Generación energética (GWh)</t>
  </si>
  <si>
    <t>Ratio e/ generación y demanda por CC.AA.</t>
  </si>
  <si>
    <t>Madrid</t>
  </si>
  <si>
    <t>Referencia bibliográfica</t>
  </si>
  <si>
    <t>Barcelona</t>
  </si>
  <si>
    <t>Acceso a los datos</t>
  </si>
  <si>
    <t>Valencia</t>
  </si>
  <si>
    <t>Cataluña</t>
  </si>
  <si>
    <t>Sevilla</t>
  </si>
  <si>
    <t>Valenciana</t>
  </si>
  <si>
    <t>PDF_Madrid</t>
  </si>
  <si>
    <t>Bilbao</t>
  </si>
  <si>
    <t>Andalucía</t>
  </si>
  <si>
    <t>PDF_Cataluña</t>
  </si>
  <si>
    <t>País Vasco</t>
  </si>
  <si>
    <t>PDF_Valenciana</t>
  </si>
  <si>
    <t>Total España</t>
  </si>
  <si>
    <t>PDF_Andalucía</t>
  </si>
  <si>
    <t>PDF_País_Vasco</t>
  </si>
  <si>
    <t>Tabla Nº 3 - Datos sobre las ciudades a estudiar según informe de la REE (Red Eléctrica de España)) - Año 2016</t>
  </si>
  <si>
    <t>Tabla Nº 4 - Datos sobre las ciudades a estudiar según informe de la REE (Red Eléctrica de España)) - Año 2017</t>
  </si>
  <si>
    <t>Tabla Nº 5 - Datos sobre las ciudades a estudiar según informe de la REE (Red Eléctrica de España)) - Año 2018</t>
  </si>
  <si>
    <t>Tabla Nº 1 - Resultados p/ evaluación de modelos</t>
  </si>
  <si>
    <t>Modelo</t>
  </si>
  <si>
    <t>Grado de polinomio empleado</t>
  </si>
  <si>
    <t>Estandarización de datos</t>
  </si>
  <si>
    <t>Variables eliminadas</t>
  </si>
  <si>
    <t>Métrica empleada</t>
  </si>
  <si>
    <t>MSE Train</t>
  </si>
  <si>
    <t>MSE Test</t>
  </si>
  <si>
    <t>MAE Train</t>
  </si>
  <si>
    <t>MAE Test</t>
  </si>
  <si>
    <t>R^2 Train</t>
  </si>
  <si>
    <t>R^2 Test</t>
  </si>
  <si>
    <t>Regresión lineal</t>
  </si>
  <si>
    <t>Sí</t>
  </si>
  <si>
    <t>No</t>
  </si>
  <si>
    <t>Regresión KNN</t>
  </si>
  <si>
    <t>-</t>
  </si>
  <si>
    <t>Regresión no lineal (Grado 2)</t>
  </si>
  <si>
    <t>Regresión no lineal (Grado 3)</t>
  </si>
  <si>
    <t>Promedio Móvil Simple (SMA)</t>
  </si>
  <si>
    <t>Promedio Móvil Exponencial (EMA)</t>
  </si>
  <si>
    <t>Árboles de decisión</t>
  </si>
  <si>
    <t>Tabla Nº 2 - Denominación de features para el modelo</t>
  </si>
  <si>
    <t>Feature</t>
  </si>
  <si>
    <t>Denominación numérica</t>
  </si>
  <si>
    <t>total load actual</t>
  </si>
  <si>
    <t>generation biomass</t>
  </si>
  <si>
    <t>generation fossil brown coal/lignite</t>
  </si>
  <si>
    <t>generation fossil hard coal</t>
  </si>
  <si>
    <t>generation fossil gas</t>
  </si>
  <si>
    <t>generation fossil oil</t>
  </si>
  <si>
    <t>generation hydro pumped storage consumption</t>
  </si>
  <si>
    <t>generation hydro run-of-river and poundage</t>
  </si>
  <si>
    <t>generation hydro water reservoir</t>
  </si>
  <si>
    <t>generation nuclear</t>
  </si>
  <si>
    <t>generation other</t>
  </si>
  <si>
    <t>generation other renewable</t>
  </si>
  <si>
    <t>generation solar</t>
  </si>
  <si>
    <t>generation waste</t>
  </si>
  <si>
    <t>generation wind onshore</t>
  </si>
  <si>
    <t>Tabla Nº 3 - Feature Selection &amp; Resultados p/ evaluación de modelos</t>
  </si>
  <si>
    <t>Métrica empleada, luego de aplicar FS</t>
  </si>
  <si>
    <t>Si</t>
  </si>
  <si>
    <t>Regresión no lineal</t>
  </si>
  <si>
    <t>Tasa de variación de las métricas, luego de aplicar FS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</si>
</sst>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scheme val="minor"/>
    </font>
    <font>
      <color theme="1"/>
      <name val="Arial"/>
      <scheme val="minor"/>
    </font>
    <font>
      <b/>
      <sz val="19.0"/>
      <color rgb="FF000000"/>
      <name val="Lexend"/>
    </font>
    <font>
      <b/>
      <sz val="20.0"/>
      <color rgb="FF000000"/>
      <name val="Lexend"/>
    </font>
    <font>
      <sz val="19.0"/>
      <color rgb="FF000000"/>
      <name val="Lexend"/>
    </font>
    <font>
      <sz val="20.0"/>
      <color rgb="FF000000"/>
      <name val="Lexend"/>
    </font>
    <font>
      <sz val="14.0"/>
      <color rgb="FF666666"/>
      <name val="Lexend"/>
    </font>
    <font>
      <sz val="15.0"/>
      <color rgb="FF666666"/>
      <name val="Lexend"/>
    </font>
    <font>
      <color theme="1"/>
      <name val="Lexend"/>
    </font>
    <font/>
    <font>
      <sz val="8.0"/>
      <color theme="1"/>
      <name val="Lexend"/>
    </font>
    <font>
      <b/>
      <color theme="1"/>
      <name val="Lexend"/>
    </font>
    <font>
      <u/>
      <color rgb="FF388A66"/>
      <name val="Lexend"/>
    </font>
    <font>
      <sz val="9.0"/>
      <color theme="1"/>
      <name val="Lexend"/>
    </font>
    <font>
      <u/>
      <sz val="8.0"/>
      <color rgb="FF0000FF"/>
      <name val="Lexend"/>
    </font>
    <font>
      <sz val="9.0"/>
      <color rgb="FF000000"/>
      <name val="Lexend"/>
    </font>
    <font>
      <b/>
      <sz val="9.0"/>
      <color theme="1"/>
      <name val="Lexend"/>
    </font>
    <font>
      <u/>
      <sz val="9.0"/>
      <color rgb="FF0000FF"/>
      <name val="Lexend"/>
    </font>
    <font>
      <b/>
      <u/>
      <sz val="9.0"/>
      <color rgb="FF0000FF"/>
      <name val="Lexend"/>
    </font>
    <font>
      <b/>
      <u/>
      <sz val="9.0"/>
      <color rgb="FF388A66"/>
      <name val="Lexend"/>
    </font>
    <font>
      <b/>
      <u/>
      <sz val="9.0"/>
      <color rgb="FF0000FF"/>
      <name val="Lexend"/>
    </font>
    <font>
      <b/>
      <u/>
      <sz val="9.0"/>
      <color rgb="FF0000FF"/>
      <name val="Lexend"/>
    </font>
    <font>
      <sz val="9.0"/>
      <color theme="1"/>
      <name val="Arial"/>
      <scheme val="minor"/>
    </font>
  </fonts>
  <fills count="4">
    <fill>
      <patternFill patternType="none"/>
    </fill>
    <fill>
      <patternFill patternType="lightGray"/>
    </fill>
    <fill>
      <patternFill patternType="solid">
        <fgColor theme="4"/>
        <bgColor theme="4"/>
      </patternFill>
    </fill>
    <fill>
      <patternFill patternType="solid">
        <fgColor rgb="FFD9EAD3"/>
        <bgColor rgb="FFD9EAD3"/>
      </patternFill>
    </fill>
  </fills>
  <borders count="55">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rder>
    <border>
      <top style="thin">
        <color rgb="FF000000"/>
      </top>
    </border>
    <border>
      <right style="thin">
        <color rgb="FF000000"/>
      </right>
      <top style="thin">
        <color rgb="FF000000"/>
      </top>
    </border>
    <border>
      <right style="thin">
        <color rgb="FF000000"/>
      </right>
    </border>
    <border>
      <left style="medium">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thin">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ttom style="thin">
        <color rgb="FF000000"/>
      </bottom>
    </border>
    <border>
      <left style="medium">
        <color rgb="FF000000"/>
      </left>
      <right style="medium">
        <color rgb="FF000000"/>
      </right>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top style="thin">
        <color rgb="FF000000"/>
      </top>
    </border>
    <border>
      <right style="medium">
        <color rgb="FF000000"/>
      </right>
      <top style="thin">
        <color rgb="FF000000"/>
      </top>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border>
    <border>
      <left style="thin">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Border="1" applyFill="1" applyFont="1"/>
    <xf borderId="0" fillId="2" fontId="1" numFmtId="0" xfId="0" applyFont="1"/>
    <xf borderId="2" fillId="0" fontId="2" numFmtId="0" xfId="0" applyAlignment="1" applyBorder="1" applyFont="1">
      <alignment readingOrder="0"/>
    </xf>
    <xf borderId="3" fillId="0" fontId="1" numFmtId="0" xfId="0" applyBorder="1" applyFont="1"/>
    <xf borderId="4" fillId="0" fontId="1" numFmtId="0" xfId="0" applyBorder="1" applyFont="1"/>
    <xf borderId="5" fillId="0" fontId="3" numFmtId="0" xfId="0" applyBorder="1" applyFont="1"/>
    <xf borderId="1" fillId="0" fontId="1" numFmtId="0" xfId="0" applyBorder="1" applyFont="1"/>
    <xf borderId="6" fillId="0" fontId="4" numFmtId="0" xfId="0" applyAlignment="1" applyBorder="1" applyFont="1">
      <alignment readingOrder="0"/>
    </xf>
    <xf borderId="7" fillId="0" fontId="1" numFmtId="0" xfId="0" applyBorder="1" applyFont="1"/>
    <xf borderId="8" fillId="0" fontId="1" numFmtId="0" xfId="0" applyBorder="1" applyFont="1"/>
    <xf borderId="5" fillId="0" fontId="5" numFmtId="0" xfId="0" applyBorder="1" applyFont="1"/>
    <xf borderId="9" fillId="0" fontId="6" numFmtId="0" xfId="0" applyAlignment="1" applyBorder="1" applyFont="1">
      <alignment readingOrder="0"/>
    </xf>
    <xf borderId="10" fillId="0" fontId="1" numFmtId="0" xfId="0" applyBorder="1" applyFont="1"/>
    <xf borderId="11" fillId="0" fontId="1" numFmtId="0" xfId="0" applyBorder="1" applyFont="1"/>
    <xf borderId="5" fillId="0" fontId="6" numFmtId="0" xfId="0" applyBorder="1" applyFont="1"/>
    <xf borderId="12" fillId="0" fontId="1" numFmtId="0" xfId="0" applyBorder="1" applyFont="1"/>
    <xf borderId="5" fillId="0" fontId="6" numFmtId="0" xfId="0" applyAlignment="1" applyBorder="1" applyFont="1">
      <alignment readingOrder="0"/>
    </xf>
    <xf borderId="13" fillId="0" fontId="6" numFmtId="0" xfId="0" applyAlignment="1" applyBorder="1" applyFont="1">
      <alignment readingOrder="0"/>
    </xf>
    <xf borderId="14" fillId="0" fontId="1" numFmtId="0" xfId="0" applyBorder="1" applyFont="1"/>
    <xf borderId="15" fillId="0" fontId="1" numFmtId="0" xfId="0" applyBorder="1" applyFont="1"/>
    <xf borderId="16" fillId="0" fontId="1" numFmtId="0" xfId="0" applyBorder="1" applyFont="1"/>
    <xf borderId="0" fillId="0" fontId="7" numFmtId="0" xfId="0" applyFont="1"/>
    <xf borderId="17" fillId="0" fontId="8" numFmtId="0" xfId="0" applyAlignment="1" applyBorder="1" applyFont="1">
      <alignment horizontal="center" readingOrder="0" vertical="center"/>
    </xf>
    <xf borderId="17" fillId="0" fontId="9" numFmtId="0" xfId="0" applyBorder="1" applyFont="1"/>
    <xf borderId="18" fillId="0" fontId="9" numFmtId="0" xfId="0" applyBorder="1" applyFont="1"/>
    <xf borderId="19" fillId="0" fontId="10"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4" fillId="0" fontId="9" numFmtId="0" xfId="0" applyBorder="1" applyFont="1"/>
    <xf borderId="12" fillId="0" fontId="11" numFmtId="0" xfId="0" applyAlignment="1" applyBorder="1" applyFont="1">
      <alignment horizontal="center" readingOrder="0" shrinkToFit="0" vertical="center" wrapText="1"/>
    </xf>
    <xf borderId="12" fillId="0" fontId="12" numFmtId="0" xfId="0" applyAlignment="1" applyBorder="1" applyFont="1">
      <alignment horizontal="center" readingOrder="0" shrinkToFit="0" vertical="center" wrapText="1"/>
    </xf>
    <xf borderId="12" fillId="0" fontId="13"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9" fillId="0" fontId="14" numFmtId="0" xfId="0" applyAlignment="1" applyBorder="1" applyFont="1">
      <alignment horizontal="center" readingOrder="0" vertical="center"/>
    </xf>
    <xf borderId="5" fillId="0" fontId="9" numFmtId="0" xfId="0" applyBorder="1" applyFont="1"/>
    <xf borderId="1" fillId="0" fontId="9" numFmtId="0" xfId="0" applyBorder="1" applyFont="1"/>
    <xf borderId="12" fillId="0" fontId="9" numFmtId="0" xfId="0" applyBorder="1" applyFont="1"/>
    <xf borderId="15" fillId="0" fontId="9" numFmtId="0" xfId="0" applyBorder="1" applyFont="1"/>
    <xf borderId="16" fillId="0" fontId="9" numFmtId="0" xfId="0" applyBorder="1" applyFont="1"/>
    <xf borderId="5" fillId="0" fontId="11" numFmtId="0" xfId="0" applyAlignment="1" applyBorder="1" applyFont="1">
      <alignment horizontal="center" readingOrder="0" shrinkToFit="0" vertical="center" wrapText="1"/>
    </xf>
    <xf borderId="12"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3" fillId="0" fontId="9" numFmtId="0" xfId="0" applyBorder="1" applyFont="1"/>
    <xf borderId="20" fillId="0" fontId="16" numFmtId="0" xfId="0" applyAlignment="1" applyBorder="1" applyFont="1">
      <alignment horizontal="center" readingOrder="0" vertical="center"/>
    </xf>
    <xf borderId="21" fillId="0" fontId="8" numFmtId="3" xfId="0" applyAlignment="1" applyBorder="1" applyFont="1" applyNumberFormat="1">
      <alignment horizontal="center" readingOrder="0" shrinkToFit="0" vertical="center" wrapText="1"/>
    </xf>
    <xf borderId="21" fillId="0" fontId="8" numFmtId="10" xfId="0" applyAlignment="1" applyBorder="1" applyFont="1" applyNumberFormat="1">
      <alignment horizontal="center" readingOrder="0" shrinkToFit="0" vertical="center" wrapText="1"/>
    </xf>
    <xf borderId="21" fillId="0" fontId="8" numFmtId="0" xfId="0" applyAlignment="1" applyBorder="1" applyFont="1">
      <alignment horizontal="center" readingOrder="0" shrinkToFit="0" vertical="center" wrapText="1"/>
    </xf>
    <xf borderId="22" fillId="0" fontId="8" numFmtId="0" xfId="0" applyAlignment="1" applyBorder="1" applyFont="1">
      <alignment horizontal="center" readingOrder="0" shrinkToFit="0" vertical="center" wrapText="1"/>
    </xf>
    <xf borderId="19" fillId="0" fontId="17" numFmtId="0" xfId="0" applyAlignment="1" applyBorder="1" applyFont="1">
      <alignment horizontal="center" readingOrder="0" vertical="center"/>
    </xf>
    <xf borderId="21" fillId="0" fontId="16" numFmtId="0" xfId="0" applyAlignment="1" applyBorder="1" applyFont="1">
      <alignment horizontal="center" readingOrder="0" vertical="center"/>
    </xf>
    <xf borderId="23" fillId="0" fontId="16" numFmtId="0" xfId="0" applyAlignment="1" applyBorder="1" applyFont="1">
      <alignment horizontal="center" readingOrder="0" vertical="center"/>
    </xf>
    <xf borderId="24" fillId="0" fontId="8" numFmtId="3" xfId="0" applyAlignment="1" applyBorder="1" applyFont="1" applyNumberFormat="1">
      <alignment horizontal="center" readingOrder="0" shrinkToFit="0" vertical="center" wrapText="1"/>
    </xf>
    <xf borderId="24" fillId="0" fontId="8" numFmtId="164" xfId="0" applyAlignment="1" applyBorder="1" applyFont="1" applyNumberFormat="1">
      <alignment horizontal="center" readingOrder="0" shrinkToFit="0" vertical="center" wrapText="1"/>
    </xf>
    <xf borderId="25" fillId="0" fontId="8" numFmtId="164" xfId="0" applyAlignment="1" applyBorder="1" applyFont="1" applyNumberFormat="1">
      <alignment horizontal="center" readingOrder="0" shrinkToFit="0" vertical="center" wrapText="1"/>
    </xf>
    <xf borderId="2" fillId="0" fontId="11" numFmtId="0" xfId="0" applyAlignment="1" applyBorder="1" applyFont="1">
      <alignment horizontal="center" readingOrder="0" shrinkToFit="0" vertical="center" wrapText="1"/>
    </xf>
    <xf borderId="26" fillId="0" fontId="11" numFmtId="0" xfId="0" applyAlignment="1" applyBorder="1" applyFont="1">
      <alignment horizontal="center" readingOrder="0" shrinkToFit="0" vertical="center" wrapText="1"/>
    </xf>
    <xf borderId="27" fillId="0" fontId="16" numFmtId="0" xfId="0" applyAlignment="1" applyBorder="1" applyFont="1">
      <alignment horizontal="center" readingOrder="0" vertical="center"/>
    </xf>
    <xf borderId="21" fillId="0" fontId="8" numFmtId="164" xfId="0" applyAlignment="1" applyBorder="1" applyFont="1" applyNumberFormat="1">
      <alignment horizontal="center" readingOrder="0" shrinkToFit="0" vertical="center" wrapText="1"/>
    </xf>
    <xf borderId="22" fillId="0" fontId="8" numFmtId="164" xfId="0" applyAlignment="1" applyBorder="1" applyFont="1" applyNumberFormat="1">
      <alignment horizontal="center" readingOrder="0" shrinkToFit="0" vertical="center" wrapText="1"/>
    </xf>
    <xf borderId="28" fillId="0" fontId="9" numFmtId="0" xfId="0" applyBorder="1" applyFont="1"/>
    <xf borderId="26" fillId="0" fontId="18" numFmtId="0" xfId="0" applyAlignment="1" applyBorder="1" applyFont="1">
      <alignment horizontal="center" readingOrder="0" vertical="center"/>
    </xf>
    <xf borderId="29" fillId="0" fontId="16" numFmtId="0" xfId="0" applyAlignment="1" applyBorder="1" applyFont="1">
      <alignment horizontal="center" readingOrder="0" vertical="center"/>
    </xf>
    <xf borderId="29" fillId="0" fontId="8" numFmtId="3" xfId="0" applyAlignment="1" applyBorder="1" applyFont="1" applyNumberFormat="1">
      <alignment horizontal="center" readingOrder="0" shrinkToFit="0" vertical="center" wrapText="1"/>
    </xf>
    <xf borderId="29" fillId="0" fontId="8" numFmtId="10" xfId="0" applyAlignment="1" applyBorder="1" applyFont="1" applyNumberFormat="1">
      <alignment horizontal="center" readingOrder="0" shrinkToFit="0" vertical="center" wrapText="1"/>
    </xf>
    <xf borderId="29" fillId="0" fontId="8" numFmtId="0" xfId="0" applyAlignment="1" applyBorder="1" applyFont="1">
      <alignment horizontal="center" readingOrder="0" shrinkToFit="0" vertical="center" wrapText="1"/>
    </xf>
    <xf borderId="30" fillId="0" fontId="8" numFmtId="0" xfId="0" applyAlignment="1" applyBorder="1" applyFont="1">
      <alignment horizontal="center" readingOrder="0" shrinkToFit="0" vertical="center" wrapText="1"/>
    </xf>
    <xf borderId="26" fillId="0" fontId="19" numFmtId="0" xfId="0" applyAlignment="1" applyBorder="1" applyFont="1">
      <alignment horizontal="center" readingOrder="0" vertical="center"/>
    </xf>
    <xf borderId="31" fillId="0" fontId="16" numFmtId="0" xfId="0" applyAlignment="1" applyBorder="1" applyFont="1">
      <alignment horizontal="center" readingOrder="0" vertical="center"/>
    </xf>
    <xf borderId="30" fillId="0" fontId="8" numFmtId="164" xfId="0" applyAlignment="1" applyBorder="1" applyFont="1" applyNumberFormat="1">
      <alignment horizontal="center" readingOrder="0" shrinkToFit="0" vertical="center" wrapText="1"/>
    </xf>
    <xf borderId="26" fillId="0" fontId="20" numFmtId="0" xfId="0" applyAlignment="1" applyBorder="1" applyFont="1">
      <alignment horizontal="center" readingOrder="0" vertical="center"/>
    </xf>
    <xf borderId="32" fillId="0" fontId="8" numFmtId="3" xfId="0" applyAlignment="1" applyBorder="1" applyFont="1" applyNumberFormat="1">
      <alignment horizontal="center" readingOrder="0" shrinkToFit="0" vertical="center" wrapText="1"/>
    </xf>
    <xf borderId="33" fillId="0" fontId="8" numFmtId="9" xfId="0" applyAlignment="1" applyBorder="1" applyFont="1" applyNumberFormat="1">
      <alignment horizontal="center" readingOrder="0" shrinkToFit="0" vertical="center" wrapText="1"/>
    </xf>
    <xf borderId="34" fillId="0" fontId="8" numFmtId="3" xfId="0" applyAlignment="1" applyBorder="1" applyFont="1" applyNumberFormat="1">
      <alignment horizontal="center" readingOrder="0" shrinkToFit="0" vertical="center" wrapText="1"/>
    </xf>
    <xf borderId="35" fillId="0" fontId="21" numFmtId="0" xfId="0" applyAlignment="1" applyBorder="1" applyFont="1">
      <alignment horizontal="center" readingOrder="0" vertical="center"/>
    </xf>
    <xf borderId="36" fillId="0" fontId="16" numFmtId="0" xfId="0" applyAlignment="1" applyBorder="1" applyFont="1">
      <alignment horizontal="center" readingOrder="0" vertical="center"/>
    </xf>
    <xf borderId="37" fillId="0" fontId="8" numFmtId="3" xfId="0" applyAlignment="1" applyBorder="1" applyFont="1" applyNumberFormat="1">
      <alignment horizontal="center" readingOrder="0" shrinkToFit="0" vertical="center" wrapText="1"/>
    </xf>
    <xf borderId="35" fillId="0" fontId="8" numFmtId="3" xfId="0" applyAlignment="1" applyBorder="1" applyFont="1" applyNumberFormat="1">
      <alignment horizontal="center" readingOrder="0" shrinkToFit="0" vertical="center" wrapText="1"/>
    </xf>
    <xf borderId="19" fillId="0" fontId="10" numFmtId="0" xfId="0" applyAlignment="1" applyBorder="1" applyFont="1">
      <alignment horizontal="center" readingOrder="0" shrinkToFit="0" vertical="center" wrapText="1"/>
    </xf>
    <xf borderId="3" fillId="0" fontId="2" numFmtId="0" xfId="0" applyAlignment="1" applyBorder="1" applyFont="1">
      <alignment readingOrder="0"/>
    </xf>
    <xf borderId="0" fillId="0" fontId="3" numFmtId="0" xfId="0" applyFont="1"/>
    <xf borderId="7" fillId="0" fontId="4" numFmtId="0" xfId="0" applyAlignment="1" applyBorder="1" applyFont="1">
      <alignment readingOrder="0"/>
    </xf>
    <xf borderId="0" fillId="0" fontId="5" numFmtId="0" xfId="0" applyFont="1"/>
    <xf borderId="10" fillId="0" fontId="6" numFmtId="0" xfId="0" applyAlignment="1" applyBorder="1" applyFont="1">
      <alignment readingOrder="0"/>
    </xf>
    <xf borderId="0" fillId="0" fontId="6" numFmtId="0" xfId="0" applyFont="1"/>
    <xf borderId="0" fillId="0" fontId="6" numFmtId="0" xfId="0" applyAlignment="1" applyFont="1">
      <alignment readingOrder="0"/>
    </xf>
    <xf borderId="14" fillId="0" fontId="6" numFmtId="0" xfId="0" applyAlignment="1" applyBorder="1" applyFont="1">
      <alignment readingOrder="0"/>
    </xf>
    <xf borderId="2" fillId="0" fontId="1" numFmtId="0" xfId="0" applyBorder="1" applyFont="1"/>
    <xf borderId="5" fillId="0" fontId="1" numFmtId="0" xfId="0" applyBorder="1" applyFont="1"/>
    <xf borderId="38" fillId="0" fontId="8" numFmtId="0" xfId="0" applyAlignment="1" applyBorder="1" applyFont="1">
      <alignment horizontal="center" readingOrder="0" shrinkToFit="0" vertical="center" wrapText="1"/>
    </xf>
    <xf borderId="39" fillId="0" fontId="8" numFmtId="0" xfId="0" applyAlignment="1" applyBorder="1" applyFont="1">
      <alignment horizontal="center" readingOrder="0" vertical="center"/>
    </xf>
    <xf borderId="7" fillId="0" fontId="9" numFmtId="0" xfId="0" applyBorder="1" applyFont="1"/>
    <xf borderId="8" fillId="0" fontId="9" numFmtId="0" xfId="0" applyBorder="1" applyFont="1"/>
    <xf borderId="0" fillId="0" fontId="8" numFmtId="0" xfId="0" applyAlignment="1" applyFont="1">
      <alignment readingOrder="0"/>
    </xf>
    <xf borderId="5" fillId="0" fontId="8" numFmtId="0" xfId="0" applyAlignment="1" applyBorder="1" applyFont="1">
      <alignment readingOrder="0"/>
    </xf>
    <xf borderId="1" fillId="0" fontId="8" numFmtId="0" xfId="0" applyAlignment="1" applyBorder="1" applyFont="1">
      <alignment readingOrder="0"/>
    </xf>
    <xf borderId="33" fillId="0" fontId="9" numFmtId="0" xfId="0" applyBorder="1" applyFont="1"/>
    <xf borderId="40" fillId="0" fontId="8" numFmtId="0" xfId="0" applyAlignment="1" applyBorder="1" applyFont="1">
      <alignment horizontal="center" readingOrder="0" vertical="center"/>
    </xf>
    <xf borderId="41" fillId="0" fontId="8" numFmtId="0" xfId="0" applyAlignment="1" applyBorder="1" applyFont="1">
      <alignment horizontal="center" readingOrder="0" vertical="center"/>
    </xf>
    <xf borderId="11" fillId="0" fontId="8" numFmtId="0" xfId="0" applyAlignment="1" applyBorder="1" applyFont="1">
      <alignment horizontal="center" readingOrder="0" vertical="center"/>
    </xf>
    <xf borderId="42" fillId="0" fontId="8" numFmtId="0" xfId="0" applyAlignment="1" applyBorder="1" applyFont="1">
      <alignment horizontal="center" readingOrder="0" vertical="center"/>
    </xf>
    <xf borderId="43" fillId="0" fontId="8" numFmtId="0" xfId="0" applyAlignment="1" applyBorder="1" applyFont="1">
      <alignment horizontal="center" readingOrder="0" vertical="center"/>
    </xf>
    <xf borderId="44" fillId="0" fontId="8" numFmtId="0" xfId="0" applyAlignment="1" applyBorder="1" applyFont="1">
      <alignment horizontal="center" readingOrder="0" vertical="center"/>
    </xf>
    <xf borderId="45" fillId="0" fontId="8" numFmtId="0" xfId="0" applyAlignment="1" applyBorder="1" applyFont="1">
      <alignment horizontal="center" readingOrder="0" vertical="center"/>
    </xf>
    <xf borderId="46" fillId="0" fontId="16" numFmtId="0" xfId="0" applyAlignment="1" applyBorder="1" applyFont="1">
      <alignment horizontal="center" readingOrder="0" vertical="center"/>
    </xf>
    <xf borderId="21" fillId="0" fontId="8" numFmtId="0" xfId="0" applyAlignment="1" applyBorder="1" applyFont="1">
      <alignment horizontal="center" readingOrder="0" vertical="center"/>
    </xf>
    <xf borderId="47" fillId="0" fontId="8" numFmtId="0" xfId="0" applyAlignment="1" applyBorder="1" applyFont="1">
      <alignment horizontal="center" readingOrder="0" vertical="center"/>
    </xf>
    <xf borderId="22" fillId="0" fontId="8" numFmtId="0" xfId="0" applyAlignment="1" applyBorder="1" applyFont="1">
      <alignment horizontal="center" readingOrder="0" vertical="center"/>
    </xf>
    <xf borderId="48" fillId="0" fontId="16" numFmtId="0" xfId="0" applyAlignment="1" applyBorder="1" applyFont="1">
      <alignment horizontal="center" readingOrder="0" vertical="center"/>
    </xf>
    <xf borderId="29" fillId="0" fontId="8" numFmtId="0" xfId="0" applyAlignment="1" applyBorder="1" applyFont="1">
      <alignment horizontal="center" readingOrder="0" vertical="center"/>
    </xf>
    <xf borderId="49" fillId="0" fontId="8" numFmtId="0" xfId="0" applyAlignment="1" applyBorder="1" applyFont="1">
      <alignment horizontal="center" readingOrder="0" vertical="center"/>
    </xf>
    <xf borderId="30" fillId="0" fontId="8" numFmtId="0" xfId="0" applyAlignment="1" applyBorder="1" applyFont="1">
      <alignment horizontal="center" readingOrder="0" vertical="center"/>
    </xf>
    <xf borderId="13" fillId="0" fontId="1" numFmtId="0" xfId="0" applyBorder="1" applyFont="1"/>
    <xf borderId="0" fillId="0" fontId="22" numFmtId="0" xfId="0" applyFont="1"/>
    <xf borderId="19" fillId="0" fontId="8" numFmtId="0" xfId="0" applyAlignment="1" applyBorder="1" applyFont="1">
      <alignment horizontal="center" readingOrder="0" vertical="center"/>
    </xf>
    <xf borderId="50" fillId="0" fontId="8" numFmtId="0" xfId="0" applyAlignment="1" applyBorder="1" applyFont="1">
      <alignment horizontal="center" readingOrder="0" shrinkToFit="0" vertical="center" wrapText="1"/>
    </xf>
    <xf borderId="34" fillId="0" fontId="9" numFmtId="0" xfId="0" applyBorder="1" applyFont="1"/>
    <xf borderId="27" fillId="3" fontId="16" numFmtId="0" xfId="0" applyAlignment="1" applyBorder="1" applyFill="1" applyFont="1">
      <alignment horizontal="center" readingOrder="0" vertical="center"/>
    </xf>
    <xf borderId="22" fillId="3" fontId="8" numFmtId="0" xfId="0" applyAlignment="1" applyBorder="1" applyFont="1">
      <alignment horizontal="center" readingOrder="0" vertical="center"/>
    </xf>
    <xf borderId="51" fillId="0" fontId="8" numFmtId="0" xfId="0" applyAlignment="1" applyBorder="1" applyFont="1">
      <alignment horizontal="center" readingOrder="0" vertical="center"/>
    </xf>
    <xf borderId="2" fillId="0" fontId="8" numFmtId="0" xfId="0" applyAlignment="1" applyBorder="1" applyFont="1">
      <alignment horizontal="center" readingOrder="0" vertical="center"/>
    </xf>
    <xf borderId="3" fillId="0" fontId="9" numFmtId="0" xfId="0" applyBorder="1" applyFont="1"/>
    <xf borderId="52" fillId="0" fontId="8" numFmtId="4" xfId="0" applyAlignment="1" applyBorder="1" applyFont="1" applyNumberFormat="1">
      <alignment horizontal="center" readingOrder="0" vertical="center"/>
    </xf>
    <xf borderId="53" fillId="0" fontId="8" numFmtId="4" xfId="0" applyAlignment="1" applyBorder="1" applyFont="1" applyNumberFormat="1">
      <alignment horizontal="center" readingOrder="0" vertical="center"/>
    </xf>
    <xf borderId="54" fillId="0" fontId="8" numFmtId="4" xfId="0" applyAlignment="1" applyBorder="1" applyFont="1" applyNumberFormat="1">
      <alignment horizontal="center" readingOrder="0" vertical="center"/>
    </xf>
    <xf borderId="27" fillId="0" fontId="8" numFmtId="4" xfId="0" applyAlignment="1" applyBorder="1" applyFont="1" applyNumberFormat="1">
      <alignment horizontal="center" readingOrder="0" vertical="center"/>
    </xf>
    <xf borderId="21" fillId="0" fontId="8" numFmtId="4" xfId="0" applyAlignment="1" applyBorder="1" applyFont="1" applyNumberFormat="1">
      <alignment horizontal="center" readingOrder="0" vertical="center"/>
    </xf>
    <xf borderId="22" fillId="0" fontId="8" numFmtId="4" xfId="0" applyAlignment="1" applyBorder="1" applyFont="1" applyNumberFormat="1">
      <alignment horizontal="center" readingOrder="0" vertical="center"/>
    </xf>
    <xf borderId="31" fillId="0" fontId="8" numFmtId="4" xfId="0" applyAlignment="1" applyBorder="1" applyFont="1" applyNumberFormat="1">
      <alignment horizontal="center" readingOrder="0" vertical="center"/>
    </xf>
    <xf borderId="29" fillId="0" fontId="8" numFmtId="4" xfId="0" applyAlignment="1" applyBorder="1" applyFont="1" applyNumberFormat="1">
      <alignment horizontal="center" readingOrder="0" vertical="center"/>
    </xf>
    <xf borderId="30" fillId="0" fontId="8" numFmtId="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A9B98"/>
                </a:solidFill>
                <a:latin typeface="+mn-lt"/>
              </a:defRPr>
            </a:pPr>
            <a:r>
              <a:rPr b="0">
                <a:solidFill>
                  <a:srgbClr val="8A9B98"/>
                </a:solidFill>
                <a:latin typeface="+mn-lt"/>
              </a:rPr>
              <a:t>MAE Train&amp;Test</a:t>
            </a:r>
          </a:p>
        </c:rich>
      </c:tx>
      <c:overlay val="0"/>
    </c:title>
    <c:plotArea>
      <c:layout/>
      <c:barChart>
        <c:barDir val="col"/>
        <c:ser>
          <c:idx val="0"/>
          <c:order val="0"/>
          <c:tx>
            <c:strRef>
              <c:f>'Evaluación de modelos de ML'!$H$14:$H$16</c:f>
            </c:strRef>
          </c:tx>
          <c:spPr>
            <a:solidFill>
              <a:schemeClr val="accent1"/>
            </a:solidFill>
            <a:ln cmpd="sng">
              <a:solidFill>
                <a:srgbClr val="000000"/>
              </a:solidFill>
            </a:ln>
          </c:spPr>
          <c:dPt>
            <c:idx val="0"/>
          </c:dPt>
          <c:dPt>
            <c:idx val="2"/>
          </c:dPt>
          <c:dPt>
            <c:idx val="3"/>
          </c:dPt>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ML'!$H$17:$H$23</c:f>
              <c:numCache/>
            </c:numRef>
          </c:val>
        </c:ser>
        <c:ser>
          <c:idx val="1"/>
          <c:order val="1"/>
          <c:tx>
            <c:strRef>
              <c:f>'Evaluación de modelos de ML'!$I$14:$I$16</c:f>
            </c:strRef>
          </c:tx>
          <c:spPr>
            <a:solidFill>
              <a:schemeClr val="accent2"/>
            </a:solidFill>
            <a:ln cmpd="sng">
              <a:solidFill>
                <a:srgbClr val="000000"/>
              </a:solidFill>
            </a:ln>
          </c:spPr>
          <c:dPt>
            <c:idx val="0"/>
          </c:dPt>
          <c:dPt>
            <c:idx val="3"/>
          </c:dPt>
          <c:dPt>
            <c:idx val="4"/>
          </c:dPt>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ML'!$I$17:$I$23</c:f>
              <c:numCache/>
            </c:numRef>
          </c:val>
        </c:ser>
        <c:axId val="2030847899"/>
        <c:axId val="719215016"/>
      </c:barChart>
      <c:catAx>
        <c:axId val="2030847899"/>
        <c:scaling>
          <c:orientation val="minMax"/>
        </c:scaling>
        <c:delete val="0"/>
        <c:axPos val="b"/>
        <c:title>
          <c:tx>
            <c:rich>
              <a:bodyPr/>
              <a:lstStyle/>
              <a:p>
                <a:pPr lvl="0">
                  <a:defRPr b="0">
                    <a:solidFill>
                      <a:srgbClr val="264540"/>
                    </a:solidFill>
                    <a:latin typeface="+mn-lt"/>
                  </a:defRPr>
                </a:pPr>
                <a:r>
                  <a:rPr b="0">
                    <a:solidFill>
                      <a:srgbClr val="264540"/>
                    </a:solidFill>
                    <a:latin typeface="+mn-lt"/>
                  </a:rPr>
                  <a:t>Gráfica Nº 2 - Resultados de métricas empleadas</a:t>
                </a:r>
              </a:p>
            </c:rich>
          </c:tx>
          <c:overlay val="0"/>
        </c:title>
        <c:numFmt formatCode="General" sourceLinked="1"/>
        <c:majorTickMark val="none"/>
        <c:minorTickMark val="none"/>
        <c:spPr/>
        <c:txPr>
          <a:bodyPr rot="0"/>
          <a:lstStyle/>
          <a:p>
            <a:pPr lvl="0">
              <a:defRPr b="1" sz="1000">
                <a:solidFill>
                  <a:srgbClr val="264540"/>
                </a:solidFill>
                <a:latin typeface="+mn-lt"/>
              </a:defRPr>
            </a:pPr>
          </a:p>
        </c:txPr>
        <c:crossAx val="719215016"/>
      </c:catAx>
      <c:valAx>
        <c:axId val="719215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64540"/>
                    </a:solidFill>
                    <a:latin typeface="+mn-lt"/>
                  </a:defRPr>
                </a:pPr>
                <a:r>
                  <a:rPr b="0">
                    <a:solidFill>
                      <a:srgbClr val="264540"/>
                    </a:solidFill>
                    <a:latin typeface="+mn-lt"/>
                  </a:rPr>
                  <a:t/>
                </a:r>
              </a:p>
            </c:rich>
          </c:tx>
          <c:overlay val="0"/>
        </c:title>
        <c:numFmt formatCode="General" sourceLinked="1"/>
        <c:majorTickMark val="cross"/>
        <c:minorTickMark val="cross"/>
        <c:tickLblPos val="nextTo"/>
        <c:spPr>
          <a:ln/>
        </c:spPr>
        <c:txPr>
          <a:bodyPr/>
          <a:lstStyle/>
          <a:p>
            <a:pPr lvl="0">
              <a:defRPr b="0">
                <a:solidFill>
                  <a:srgbClr val="264540"/>
                </a:solidFill>
                <a:latin typeface="+mn-lt"/>
              </a:defRPr>
            </a:pPr>
          </a:p>
        </c:txPr>
        <c:crossAx val="2030847899"/>
      </c:valAx>
    </c:plotArea>
    <c:legend>
      <c:legendPos val="r"/>
      <c:overlay val="0"/>
      <c:txPr>
        <a:bodyPr/>
        <a:lstStyle/>
        <a:p>
          <a:pPr lvl="0">
            <a:defRPr b="0">
              <a:solidFill>
                <a:srgbClr val="3C585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A9B98"/>
                </a:solidFill>
                <a:latin typeface="+mn-lt"/>
              </a:defRPr>
            </a:pPr>
            <a:r>
              <a:rPr b="0">
                <a:solidFill>
                  <a:srgbClr val="8A9B98"/>
                </a:solidFill>
                <a:latin typeface="+mn-lt"/>
              </a:rPr>
              <a:t>MSE Train y MSE Test</a:t>
            </a:r>
          </a:p>
        </c:rich>
      </c:tx>
      <c:overlay val="0"/>
    </c:title>
    <c:plotArea>
      <c:layout/>
      <c:barChart>
        <c:barDir val="col"/>
        <c:ser>
          <c:idx val="0"/>
          <c:order val="0"/>
          <c:tx>
            <c:strRef>
              <c:f>'Evaluación de modelos de ML'!$F$14:$F$16</c:f>
            </c:strRef>
          </c:tx>
          <c:spPr>
            <a:solidFill>
              <a:schemeClr val="accent1"/>
            </a:solidFill>
            <a:ln cmpd="sng">
              <a:solidFill>
                <a:srgbClr val="000000"/>
              </a:solidFill>
            </a:ln>
          </c:spPr>
          <c:dPt>
            <c:idx val="0"/>
          </c:dPt>
          <c:dPt>
            <c:idx val="3"/>
          </c:dPt>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ML'!$F$17:$F$23</c:f>
              <c:numCache/>
            </c:numRef>
          </c:val>
        </c:ser>
        <c:ser>
          <c:idx val="1"/>
          <c:order val="1"/>
          <c:tx>
            <c:strRef>
              <c:f>'Evaluación de modelos de ML'!$G$14:$G$16</c:f>
            </c:strRef>
          </c:tx>
          <c:spPr>
            <a:solidFill>
              <a:schemeClr val="accent2"/>
            </a:solidFill>
            <a:ln cmpd="sng">
              <a:solidFill>
                <a:srgbClr val="000000"/>
              </a:solidFill>
            </a:ln>
          </c:spPr>
          <c:dPt>
            <c:idx val="0"/>
          </c:dPt>
          <c:dPt>
            <c:idx val="3"/>
          </c:dPt>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ML'!$G$17:$G$23</c:f>
              <c:numCache/>
            </c:numRef>
          </c:val>
        </c:ser>
        <c:axId val="958478341"/>
        <c:axId val="223931627"/>
      </c:barChart>
      <c:catAx>
        <c:axId val="958478341"/>
        <c:scaling>
          <c:orientation val="minMax"/>
        </c:scaling>
        <c:delete val="0"/>
        <c:axPos val="b"/>
        <c:title>
          <c:tx>
            <c:rich>
              <a:bodyPr/>
              <a:lstStyle/>
              <a:p>
                <a:pPr lvl="0">
                  <a:defRPr b="0">
                    <a:solidFill>
                      <a:srgbClr val="264540"/>
                    </a:solidFill>
                    <a:latin typeface="+mn-lt"/>
                  </a:defRPr>
                </a:pPr>
                <a:r>
                  <a:rPr b="0">
                    <a:solidFill>
                      <a:srgbClr val="264540"/>
                    </a:solidFill>
                    <a:latin typeface="+mn-lt"/>
                  </a:rPr>
                  <a:t>Gráfica Nº 1 - Resultados de métricas empleadas</a:t>
                </a:r>
              </a:p>
            </c:rich>
          </c:tx>
          <c:overlay val="0"/>
        </c:title>
        <c:numFmt formatCode="General" sourceLinked="1"/>
        <c:majorTickMark val="none"/>
        <c:minorTickMark val="none"/>
        <c:spPr/>
        <c:txPr>
          <a:bodyPr/>
          <a:lstStyle/>
          <a:p>
            <a:pPr lvl="0">
              <a:defRPr b="0">
                <a:solidFill>
                  <a:srgbClr val="264540"/>
                </a:solidFill>
                <a:latin typeface="+mn-lt"/>
              </a:defRPr>
            </a:pPr>
          </a:p>
        </c:txPr>
        <c:crossAx val="223931627"/>
      </c:catAx>
      <c:valAx>
        <c:axId val="223931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64540"/>
                    </a:solidFill>
                    <a:latin typeface="+mn-lt"/>
                  </a:defRPr>
                </a:pPr>
                <a:r>
                  <a:rPr b="0">
                    <a:solidFill>
                      <a:srgbClr val="264540"/>
                    </a:solidFill>
                    <a:latin typeface="+mn-lt"/>
                  </a:rPr>
                  <a:t/>
                </a:r>
              </a:p>
            </c:rich>
          </c:tx>
          <c:overlay val="0"/>
        </c:title>
        <c:numFmt formatCode="General" sourceLinked="1"/>
        <c:majorTickMark val="cross"/>
        <c:minorTickMark val="cross"/>
        <c:tickLblPos val="nextTo"/>
        <c:spPr>
          <a:ln/>
        </c:spPr>
        <c:txPr>
          <a:bodyPr/>
          <a:lstStyle/>
          <a:p>
            <a:pPr lvl="0">
              <a:defRPr b="0">
                <a:solidFill>
                  <a:srgbClr val="264540"/>
                </a:solidFill>
                <a:latin typeface="+mn-lt"/>
              </a:defRPr>
            </a:pPr>
          </a:p>
        </c:txPr>
        <c:crossAx val="958478341"/>
      </c:valAx>
    </c:plotArea>
    <c:legend>
      <c:legendPos val="r"/>
      <c:overlay val="0"/>
      <c:txPr>
        <a:bodyPr/>
        <a:lstStyle/>
        <a:p>
          <a:pPr lvl="0">
            <a:defRPr b="0">
              <a:solidFill>
                <a:srgbClr val="3C5853"/>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A9B98"/>
                </a:solidFill>
                <a:latin typeface="+mn-lt"/>
              </a:defRPr>
            </a:pPr>
            <a:r>
              <a:rPr b="0">
                <a:solidFill>
                  <a:srgbClr val="8A9B98"/>
                </a:solidFill>
                <a:latin typeface="+mn-lt"/>
              </a:rPr>
              <a:t>R^2 Train y R^2 Test</a:t>
            </a:r>
          </a:p>
        </c:rich>
      </c:tx>
      <c:overlay val="0"/>
    </c:title>
    <c:plotArea>
      <c:layout/>
      <c:barChart>
        <c:barDir val="col"/>
        <c:ser>
          <c:idx val="0"/>
          <c:order val="0"/>
          <c:tx>
            <c:strRef>
              <c:f>'Evaluación de modelos de ML'!$J$14:$J$16</c:f>
            </c:strRef>
          </c:tx>
          <c:spPr>
            <a:solidFill>
              <a:schemeClr val="accent1"/>
            </a:solidFill>
            <a:ln cmpd="sng">
              <a:solidFill>
                <a:srgbClr val="000000"/>
              </a:solidFill>
            </a:ln>
          </c:spPr>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ML'!$J$17:$J$23</c:f>
              <c:numCache/>
            </c:numRef>
          </c:val>
        </c:ser>
        <c:ser>
          <c:idx val="1"/>
          <c:order val="1"/>
          <c:tx>
            <c:strRef>
              <c:f>'Evaluación de modelos de ML'!$K$14:$K$16</c:f>
            </c:strRef>
          </c:tx>
          <c:spPr>
            <a:solidFill>
              <a:schemeClr val="accent2"/>
            </a:solidFill>
            <a:ln cmpd="sng">
              <a:solidFill>
                <a:srgbClr val="000000"/>
              </a:solidFill>
            </a:ln>
          </c:spPr>
          <c:dLbls>
            <c:numFmt formatCode="General" sourceLinked="1"/>
            <c:txPr>
              <a:bodyPr/>
              <a:lstStyle/>
              <a:p>
                <a:pPr lvl="0">
                  <a:defRPr b="1" sz="1000">
                    <a:latin typeface="Arial Narrow"/>
                  </a:defRPr>
                </a:pPr>
              </a:p>
            </c:txPr>
            <c:showLegendKey val="0"/>
            <c:showVal val="1"/>
            <c:showCatName val="0"/>
            <c:showSerName val="0"/>
            <c:showPercent val="0"/>
            <c:showBubbleSize val="0"/>
          </c:dLbls>
          <c:cat>
            <c:strRef>
              <c:f>'Evaluación de modelos de ML'!$B$17:$B$23</c:f>
            </c:strRef>
          </c:cat>
          <c:val>
            <c:numRef>
              <c:f>'Evaluación de modelos de ML'!$K$17:$K$23</c:f>
              <c:numCache/>
            </c:numRef>
          </c:val>
        </c:ser>
        <c:axId val="1929972285"/>
        <c:axId val="1050387365"/>
      </c:barChart>
      <c:catAx>
        <c:axId val="1929972285"/>
        <c:scaling>
          <c:orientation val="minMax"/>
        </c:scaling>
        <c:delete val="0"/>
        <c:axPos val="b"/>
        <c:title>
          <c:tx>
            <c:rich>
              <a:bodyPr/>
              <a:lstStyle/>
              <a:p>
                <a:pPr lvl="0">
                  <a:defRPr b="0">
                    <a:solidFill>
                      <a:srgbClr val="264540"/>
                    </a:solidFill>
                    <a:latin typeface="+mn-lt"/>
                  </a:defRPr>
                </a:pPr>
                <a:r>
                  <a:rPr b="0">
                    <a:solidFill>
                      <a:srgbClr val="264540"/>
                    </a:solidFill>
                    <a:latin typeface="+mn-lt"/>
                  </a:rPr>
                  <a:t>Gráfica Nº 3 - Resultados de métricas empleadas</a:t>
                </a:r>
              </a:p>
            </c:rich>
          </c:tx>
          <c:overlay val="0"/>
        </c:title>
        <c:numFmt formatCode="General" sourceLinked="1"/>
        <c:majorTickMark val="none"/>
        <c:minorTickMark val="none"/>
        <c:spPr/>
        <c:txPr>
          <a:bodyPr/>
          <a:lstStyle/>
          <a:p>
            <a:pPr lvl="0">
              <a:defRPr b="0">
                <a:solidFill>
                  <a:srgbClr val="264540"/>
                </a:solidFill>
                <a:latin typeface="+mn-lt"/>
              </a:defRPr>
            </a:pPr>
          </a:p>
        </c:txPr>
        <c:crossAx val="1050387365"/>
      </c:catAx>
      <c:valAx>
        <c:axId val="1050387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64540"/>
                    </a:solidFill>
                    <a:latin typeface="+mn-lt"/>
                  </a:defRPr>
                </a:pPr>
                <a:r>
                  <a:rPr b="0">
                    <a:solidFill>
                      <a:srgbClr val="264540"/>
                    </a:solidFill>
                    <a:latin typeface="+mn-lt"/>
                  </a:rPr>
                  <a:t/>
                </a:r>
              </a:p>
            </c:rich>
          </c:tx>
          <c:overlay val="0"/>
        </c:title>
        <c:numFmt formatCode="General" sourceLinked="1"/>
        <c:majorTickMark val="cross"/>
        <c:minorTickMark val="cross"/>
        <c:tickLblPos val="nextTo"/>
        <c:spPr>
          <a:ln/>
        </c:spPr>
        <c:txPr>
          <a:bodyPr/>
          <a:lstStyle/>
          <a:p>
            <a:pPr lvl="0">
              <a:defRPr b="0">
                <a:solidFill>
                  <a:srgbClr val="264540"/>
                </a:solidFill>
                <a:latin typeface="+mn-lt"/>
              </a:defRPr>
            </a:pPr>
          </a:p>
        </c:txPr>
        <c:crossAx val="1929972285"/>
      </c:valAx>
    </c:plotArea>
    <c:legend>
      <c:legendPos val="r"/>
      <c:overlay val="0"/>
      <c:txPr>
        <a:bodyPr/>
        <a:lstStyle/>
        <a:p>
          <a:pPr lvl="0">
            <a:defRPr b="0">
              <a:solidFill>
                <a:srgbClr val="3C5853"/>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381000</xdr:colOff>
      <xdr:row>25</xdr:row>
      <xdr:rowOff>38100</xdr:rowOff>
    </xdr:from>
    <xdr:ext cx="7581900" cy="45529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609600</xdr:colOff>
      <xdr:row>25</xdr:row>
      <xdr:rowOff>38100</xdr:rowOff>
    </xdr:from>
    <xdr:ext cx="7581900" cy="45529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381000</xdr:colOff>
      <xdr:row>47</xdr:row>
      <xdr:rowOff>123825</xdr:rowOff>
    </xdr:from>
    <xdr:ext cx="7581900" cy="45529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438150</xdr:colOff>
      <xdr:row>12</xdr:row>
      <xdr:rowOff>76200</xdr:rowOff>
    </xdr:from>
    <xdr:ext cx="1819275" cy="66675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438150</xdr:colOff>
      <xdr:row>15</xdr:row>
      <xdr:rowOff>142875</xdr:rowOff>
    </xdr:from>
    <xdr:ext cx="1819275" cy="666750"/>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438150</xdr:colOff>
      <xdr:row>19</xdr:row>
      <xdr:rowOff>190500</xdr:rowOff>
    </xdr:from>
    <xdr:ext cx="1819275" cy="666750"/>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3s76MdShesfnYTsFQjfXFBe3JfVyjovH/view?usp=share_link" TargetMode="External"/><Relationship Id="rId10" Type="http://schemas.openxmlformats.org/officeDocument/2006/relationships/hyperlink" Target="https://drive.google.com/file/d/1tObpAvMnjwtRSd8fGyrjgW2sPuRDyKWO/view?usp=share_link" TargetMode="External"/><Relationship Id="rId13" Type="http://schemas.openxmlformats.org/officeDocument/2006/relationships/hyperlink" Target="https://www.ree.es/sites/default/files/11_PUBLICACIONES/Documentos/InformesSistemaElectrico/2017/inf_sis_elec_ree_2017.pdf" TargetMode="External"/><Relationship Id="rId12" Type="http://schemas.openxmlformats.org/officeDocument/2006/relationships/hyperlink" Target="https://www.ree.es/sites/default/files/11_PUBLICACIONES/Documentos/InformesSistemaElectrico/2016/inf_sis_elec_ree_2016.pdf" TargetMode="External"/><Relationship Id="rId1" Type="http://schemas.openxmlformats.org/officeDocument/2006/relationships/comments" Target="../comments1.xml"/><Relationship Id="rId2" Type="http://schemas.openxmlformats.org/officeDocument/2006/relationships/hyperlink" Target="https://es.wikipedia.org/wiki/Anexo:Evoluci%C3%B3n_demogr%C3%A1fica_de_los_municipios_de_Espa%C3%B1a" TargetMode="External"/><Relationship Id="rId3" Type="http://schemas.openxmlformats.org/officeDocument/2006/relationships/hyperlink" Target="https://es.wikipedia.org/wiki/Anexo:Evoluci%C3%B3n_demogr%C3%A1fica_de_los_municipios_de_Espa%C3%B1a" TargetMode="External"/><Relationship Id="rId4" Type="http://schemas.openxmlformats.org/officeDocument/2006/relationships/hyperlink" Target="https://es.wikipedia.org/wiki/Anexo:Evoluci%C3%B3n_demogr%C3%A1fica_de_los_municipios_de_Espa%C3%B1a" TargetMode="External"/><Relationship Id="rId9" Type="http://schemas.openxmlformats.org/officeDocument/2006/relationships/hyperlink" Target="https://drive.google.com/file/d/1dmvji51PitkXjf_DYNkZuAvb5asWkbuP/view?usp=share_link" TargetMode="External"/><Relationship Id="rId15" Type="http://schemas.openxmlformats.org/officeDocument/2006/relationships/drawing" Target="../drawings/drawing1.xml"/><Relationship Id="rId14" Type="http://schemas.openxmlformats.org/officeDocument/2006/relationships/hyperlink" Target="https://www.ree.es/sites/default/files/11_PUBLICACIONES/Documentos/InformesSistemaElectrico/2018/inf_sis_elec_ree_2018.pdf" TargetMode="External"/><Relationship Id="rId16" Type="http://schemas.openxmlformats.org/officeDocument/2006/relationships/vmlDrawing" Target="../drawings/vmlDrawing1.vml"/><Relationship Id="rId5" Type="http://schemas.openxmlformats.org/officeDocument/2006/relationships/hyperlink" Target="https://www.ree.es/sites/default/files/downloadable/inf_sis_elec_ree_2015.pdf" TargetMode="External"/><Relationship Id="rId6" Type="http://schemas.openxmlformats.org/officeDocument/2006/relationships/hyperlink" Target="https://centrodedescargas.cnig.es/CentroDescargas/busquedaRedirigida.do?ruta=PUBLICACION_CNIG_DATOS_VARIOS/aneTematico/Espana_Principales-centrales-electricas_2014-2016_mapa_15048_spa.zip" TargetMode="External"/><Relationship Id="rId7" Type="http://schemas.openxmlformats.org/officeDocument/2006/relationships/hyperlink" Target="https://drive.google.com/file/d/1vFE7ep1XQUhz0k5q4HFF-nQ2n07RXA8b/view?usp=share_link" TargetMode="External"/><Relationship Id="rId8" Type="http://schemas.openxmlformats.org/officeDocument/2006/relationships/hyperlink" Target="https://drive.google.com/file/d/1kByyj4nLmtHD-wB1mtVueqdBae9e43qg/view?usp=share_linkXA8b/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4.75"/>
    <col customWidth="1" min="3" max="3" width="14.88"/>
    <col customWidth="1" min="4" max="4" width="15.13"/>
    <col customWidth="1" min="5" max="5" width="8.13"/>
    <col customWidth="1" min="6" max="6" width="16.0"/>
    <col customWidth="1" min="7" max="7" width="14.88"/>
    <col customWidth="1" min="8" max="8" width="8.38"/>
    <col customWidth="1" min="9" max="9" width="15.25"/>
    <col customWidth="1" min="10" max="10" width="14.13"/>
    <col customWidth="1" min="11" max="11" width="8.38"/>
    <col customWidth="1" min="12" max="12" width="8.25"/>
    <col customWidth="1" min="13" max="13" width="11.0"/>
    <col customWidth="1" min="14" max="14" width="15.0"/>
    <col customWidth="1" min="15" max="15" width="17.13"/>
    <col customWidth="1" min="17" max="17" width="17.13"/>
    <col customWidth="1" min="20" max="20" width="13.75"/>
  </cols>
  <sheetData>
    <row r="1">
      <c r="A1" s="1"/>
    </row>
    <row r="2">
      <c r="A2" s="2"/>
      <c r="B2" s="3" t="s">
        <v>0</v>
      </c>
      <c r="C2" s="4"/>
      <c r="D2" s="4"/>
      <c r="E2" s="4"/>
      <c r="F2" s="4"/>
      <c r="G2" s="4"/>
      <c r="H2" s="4"/>
      <c r="I2" s="4"/>
      <c r="J2" s="4"/>
      <c r="K2" s="5"/>
    </row>
    <row r="3">
      <c r="A3" s="2"/>
      <c r="B3" s="6"/>
      <c r="K3" s="7"/>
    </row>
    <row r="4">
      <c r="A4" s="2"/>
      <c r="B4" s="8" t="s">
        <v>1</v>
      </c>
      <c r="C4" s="9"/>
      <c r="D4" s="9"/>
      <c r="E4" s="9"/>
      <c r="F4" s="9"/>
      <c r="G4" s="9"/>
      <c r="H4" s="9"/>
      <c r="I4" s="9"/>
      <c r="J4" s="9"/>
      <c r="K4" s="10"/>
    </row>
    <row r="5">
      <c r="A5" s="2"/>
      <c r="B5" s="11"/>
      <c r="K5" s="7"/>
    </row>
    <row r="6">
      <c r="A6" s="2"/>
      <c r="B6" s="12" t="s">
        <v>2</v>
      </c>
      <c r="C6" s="13"/>
      <c r="D6" s="13"/>
      <c r="E6" s="13"/>
      <c r="F6" s="13"/>
      <c r="G6" s="14"/>
      <c r="K6" s="7"/>
    </row>
    <row r="7">
      <c r="A7" s="2"/>
      <c r="B7" s="15"/>
      <c r="G7" s="16"/>
      <c r="K7" s="7"/>
    </row>
    <row r="8">
      <c r="A8" s="2"/>
      <c r="B8" s="17" t="s">
        <v>3</v>
      </c>
      <c r="G8" s="16"/>
      <c r="K8" s="7"/>
    </row>
    <row r="9">
      <c r="A9" s="2"/>
      <c r="B9" s="15"/>
      <c r="G9" s="16"/>
      <c r="K9" s="7"/>
    </row>
    <row r="10">
      <c r="A10" s="2"/>
      <c r="B10" s="17" t="s">
        <v>4</v>
      </c>
      <c r="G10" s="16"/>
      <c r="K10" s="7"/>
    </row>
    <row r="11">
      <c r="A11" s="2"/>
      <c r="B11" s="15"/>
      <c r="G11" s="16"/>
      <c r="K11" s="7"/>
    </row>
    <row r="12">
      <c r="A12" s="2"/>
      <c r="B12" s="18" t="s">
        <v>5</v>
      </c>
      <c r="C12" s="19"/>
      <c r="D12" s="19"/>
      <c r="E12" s="19"/>
      <c r="F12" s="19"/>
      <c r="G12" s="20"/>
      <c r="H12" s="19"/>
      <c r="I12" s="19"/>
      <c r="J12" s="19"/>
      <c r="K12" s="21"/>
    </row>
    <row r="13">
      <c r="A13" s="1"/>
      <c r="B13" s="22"/>
    </row>
    <row r="14">
      <c r="A14" s="1"/>
      <c r="B14" s="23" t="s">
        <v>6</v>
      </c>
      <c r="C14" s="24"/>
      <c r="D14" s="24"/>
      <c r="E14" s="24"/>
      <c r="F14" s="24"/>
      <c r="G14" s="24"/>
      <c r="H14" s="24"/>
      <c r="I14" s="24"/>
      <c r="J14" s="24"/>
      <c r="K14" s="25"/>
      <c r="M14" s="26" t="s">
        <v>7</v>
      </c>
      <c r="N14" s="24"/>
      <c r="O14" s="24"/>
      <c r="P14" s="24"/>
      <c r="Q14" s="25"/>
      <c r="S14" s="27" t="s">
        <v>8</v>
      </c>
      <c r="T14" s="28"/>
    </row>
    <row r="15" ht="17.25" customHeight="1">
      <c r="A15" s="1"/>
      <c r="B15" s="29" t="s">
        <v>9</v>
      </c>
      <c r="C15" s="30" t="s">
        <v>10</v>
      </c>
      <c r="D15" s="31" t="s">
        <v>11</v>
      </c>
      <c r="E15" s="32" t="s">
        <v>12</v>
      </c>
      <c r="F15" s="30" t="s">
        <v>13</v>
      </c>
      <c r="G15" s="31" t="s">
        <v>11</v>
      </c>
      <c r="H15" s="32" t="s">
        <v>12</v>
      </c>
      <c r="I15" s="30" t="s">
        <v>14</v>
      </c>
      <c r="J15" s="31" t="s">
        <v>11</v>
      </c>
      <c r="K15" s="33" t="s">
        <v>12</v>
      </c>
      <c r="M15" s="34" t="s">
        <v>15</v>
      </c>
      <c r="N15" s="24"/>
      <c r="O15" s="24"/>
      <c r="P15" s="24"/>
      <c r="Q15" s="25"/>
      <c r="S15" s="35"/>
      <c r="T15" s="36"/>
    </row>
    <row r="16">
      <c r="A16" s="1"/>
      <c r="B16" s="37"/>
      <c r="C16" s="38"/>
      <c r="D16" s="38"/>
      <c r="E16" s="38"/>
      <c r="F16" s="38"/>
      <c r="G16" s="38"/>
      <c r="H16" s="38"/>
      <c r="I16" s="38"/>
      <c r="J16" s="38"/>
      <c r="K16" s="39"/>
      <c r="M16" s="40" t="s">
        <v>16</v>
      </c>
      <c r="N16" s="41" t="s">
        <v>17</v>
      </c>
      <c r="O16" s="41" t="s">
        <v>18</v>
      </c>
      <c r="P16" s="41" t="s">
        <v>19</v>
      </c>
      <c r="Q16" s="42" t="s">
        <v>20</v>
      </c>
      <c r="S16" s="43"/>
      <c r="T16" s="39"/>
    </row>
    <row r="17">
      <c r="A17" s="1"/>
      <c r="B17" s="44" t="s">
        <v>21</v>
      </c>
      <c r="C17" s="45">
        <v>3265038.0</v>
      </c>
      <c r="D17" s="46">
        <f t="shared" ref="D17:D21" si="1">C17/$C$23</f>
        <v>0.06996460025</v>
      </c>
      <c r="E17" s="47">
        <v>1.0</v>
      </c>
      <c r="F17" s="45">
        <v>3165541.0</v>
      </c>
      <c r="G17" s="46">
        <f t="shared" ref="G17:G21" si="2">F17/$F$23</f>
        <v>0.06816410422</v>
      </c>
      <c r="H17" s="47">
        <v>1.0</v>
      </c>
      <c r="I17" s="45">
        <v>3280782.0</v>
      </c>
      <c r="J17" s="46">
        <f t="shared" ref="J17:J21" si="3">I17/$I$23</f>
        <v>0.06910485468</v>
      </c>
      <c r="K17" s="48">
        <v>1.0</v>
      </c>
      <c r="M17" s="35"/>
      <c r="N17" s="38"/>
      <c r="O17" s="38"/>
      <c r="P17" s="38"/>
      <c r="Q17" s="39"/>
      <c r="S17" s="49" t="s">
        <v>22</v>
      </c>
      <c r="T17" s="25"/>
    </row>
    <row r="18">
      <c r="A18" s="2"/>
      <c r="B18" s="50" t="s">
        <v>23</v>
      </c>
      <c r="C18" s="45">
        <v>1615448.0</v>
      </c>
      <c r="D18" s="46">
        <f t="shared" si="1"/>
        <v>0.0346164956</v>
      </c>
      <c r="E18" s="47">
        <v>2.0</v>
      </c>
      <c r="F18" s="45">
        <v>1608746.0</v>
      </c>
      <c r="G18" s="46">
        <f t="shared" si="2"/>
        <v>0.03464138674</v>
      </c>
      <c r="H18" s="47">
        <v>2.0</v>
      </c>
      <c r="I18" s="45">
        <v>1636193.0</v>
      </c>
      <c r="J18" s="46">
        <f t="shared" si="3"/>
        <v>0.03446400264</v>
      </c>
      <c r="K18" s="48">
        <v>2.0</v>
      </c>
      <c r="M18" s="51" t="s">
        <v>21</v>
      </c>
      <c r="N18" s="52">
        <v>28842.0</v>
      </c>
      <c r="O18" s="53">
        <f t="shared" ref="O18:O22" si="4">N18/$N$25</f>
        <v>0.1096941783</v>
      </c>
      <c r="P18" s="52">
        <v>1203.0</v>
      </c>
      <c r="Q18" s="54">
        <v>0.042</v>
      </c>
      <c r="S18" s="55" t="s">
        <v>16</v>
      </c>
      <c r="T18" s="56" t="s">
        <v>24</v>
      </c>
    </row>
    <row r="19">
      <c r="A19" s="1"/>
      <c r="B19" s="50" t="s">
        <v>25</v>
      </c>
      <c r="C19" s="45">
        <v>798033.0</v>
      </c>
      <c r="D19" s="46">
        <f t="shared" si="1"/>
        <v>0.017100585</v>
      </c>
      <c r="E19" s="47">
        <v>3.0</v>
      </c>
      <c r="F19" s="45">
        <v>790201.0</v>
      </c>
      <c r="G19" s="46">
        <f t="shared" si="2"/>
        <v>0.01701552541</v>
      </c>
      <c r="H19" s="47">
        <v>3.0</v>
      </c>
      <c r="I19" s="45">
        <v>792492.0</v>
      </c>
      <c r="J19" s="46">
        <f t="shared" si="3"/>
        <v>0.01669268013</v>
      </c>
      <c r="K19" s="48">
        <v>3.0</v>
      </c>
      <c r="M19" s="57" t="s">
        <v>26</v>
      </c>
      <c r="N19" s="45">
        <v>46569.0</v>
      </c>
      <c r="O19" s="58">
        <f t="shared" si="4"/>
        <v>0.1771149085</v>
      </c>
      <c r="P19" s="45">
        <v>42857.0</v>
      </c>
      <c r="Q19" s="59">
        <v>0.92</v>
      </c>
      <c r="S19" s="35"/>
      <c r="T19" s="60"/>
    </row>
    <row r="20">
      <c r="A20" s="1"/>
      <c r="B20" s="50" t="s">
        <v>27</v>
      </c>
      <c r="C20" s="45">
        <v>703021.0</v>
      </c>
      <c r="D20" s="46">
        <f t="shared" si="1"/>
        <v>0.01506462811</v>
      </c>
      <c r="E20" s="47">
        <v>4.0</v>
      </c>
      <c r="F20" s="45">
        <v>690566.0</v>
      </c>
      <c r="G20" s="46">
        <f t="shared" si="2"/>
        <v>0.01487006891</v>
      </c>
      <c r="H20" s="47">
        <v>4.0</v>
      </c>
      <c r="I20" s="45">
        <v>681998.0</v>
      </c>
      <c r="J20" s="46">
        <f t="shared" si="3"/>
        <v>0.01436528629</v>
      </c>
      <c r="K20" s="48">
        <v>4.0</v>
      </c>
      <c r="M20" s="57" t="s">
        <v>28</v>
      </c>
      <c r="N20" s="45">
        <v>26788.0</v>
      </c>
      <c r="O20" s="58">
        <f t="shared" si="4"/>
        <v>0.1018822429</v>
      </c>
      <c r="P20" s="45">
        <v>18700.0</v>
      </c>
      <c r="Q20" s="59">
        <v>0.698</v>
      </c>
      <c r="S20" s="51" t="s">
        <v>21</v>
      </c>
      <c r="T20" s="61" t="s">
        <v>29</v>
      </c>
    </row>
    <row r="21">
      <c r="A21" s="1"/>
      <c r="B21" s="62" t="s">
        <v>30</v>
      </c>
      <c r="C21" s="63">
        <v>352700.0</v>
      </c>
      <c r="D21" s="64">
        <f t="shared" si="1"/>
        <v>0.007557803159</v>
      </c>
      <c r="E21" s="65">
        <v>10.0</v>
      </c>
      <c r="F21" s="63">
        <v>345122.0</v>
      </c>
      <c r="G21" s="64">
        <f t="shared" si="2"/>
        <v>0.007431567614</v>
      </c>
      <c r="H21" s="65">
        <v>10.0</v>
      </c>
      <c r="I21" s="63">
        <v>344127.0</v>
      </c>
      <c r="J21" s="64">
        <f t="shared" si="3"/>
        <v>0.007248529871</v>
      </c>
      <c r="K21" s="66">
        <v>10.0</v>
      </c>
      <c r="M21" s="57" t="s">
        <v>31</v>
      </c>
      <c r="N21" s="45">
        <v>38879.0</v>
      </c>
      <c r="O21" s="58">
        <f t="shared" si="4"/>
        <v>0.1478676915</v>
      </c>
      <c r="P21" s="45">
        <v>35685.0</v>
      </c>
      <c r="Q21" s="59">
        <v>0.918</v>
      </c>
      <c r="S21" s="57" t="s">
        <v>26</v>
      </c>
      <c r="T21" s="67" t="s">
        <v>32</v>
      </c>
    </row>
    <row r="22">
      <c r="A22" s="1"/>
      <c r="M22" s="68" t="s">
        <v>33</v>
      </c>
      <c r="N22" s="45">
        <v>16890.0</v>
      </c>
      <c r="O22" s="58">
        <f t="shared" si="4"/>
        <v>0.06423738547</v>
      </c>
      <c r="P22" s="45">
        <v>5937.0</v>
      </c>
      <c r="Q22" s="69">
        <v>0.351</v>
      </c>
      <c r="S22" s="57" t="s">
        <v>28</v>
      </c>
      <c r="T22" s="70" t="s">
        <v>34</v>
      </c>
    </row>
    <row r="23">
      <c r="A23" s="1"/>
      <c r="B23" s="62" t="s">
        <v>35</v>
      </c>
      <c r="C23" s="45">
        <v>4.6667E7</v>
      </c>
      <c r="F23" s="45">
        <v>4.644E7</v>
      </c>
      <c r="I23" s="45">
        <v>4.747542E7</v>
      </c>
      <c r="N23" s="71">
        <f t="shared" ref="N23:P23" si="5">SUM(N18:N22)</f>
        <v>157968</v>
      </c>
      <c r="O23" s="72">
        <f t="shared" si="5"/>
        <v>0.6007964067</v>
      </c>
      <c r="P23" s="73">
        <f t="shared" si="5"/>
        <v>104382</v>
      </c>
      <c r="S23" s="57" t="s">
        <v>31</v>
      </c>
      <c r="T23" s="70" t="s">
        <v>36</v>
      </c>
    </row>
    <row r="24">
      <c r="A24" s="1"/>
      <c r="S24" s="68" t="s">
        <v>33</v>
      </c>
      <c r="T24" s="74" t="s">
        <v>37</v>
      </c>
    </row>
    <row r="25">
      <c r="A25" s="1"/>
      <c r="M25" s="75" t="s">
        <v>35</v>
      </c>
      <c r="N25" s="76">
        <v>262931.0</v>
      </c>
      <c r="P25" s="77">
        <v>267584.0</v>
      </c>
    </row>
    <row r="26">
      <c r="A26" s="1"/>
    </row>
    <row r="27">
      <c r="A27" s="1"/>
      <c r="M27" s="26" t="s">
        <v>38</v>
      </c>
      <c r="N27" s="24"/>
      <c r="O27" s="24"/>
      <c r="P27" s="24"/>
      <c r="Q27" s="25"/>
    </row>
    <row r="28">
      <c r="A28" s="1"/>
      <c r="M28" s="34" t="s">
        <v>15</v>
      </c>
      <c r="N28" s="24"/>
      <c r="O28" s="24"/>
      <c r="P28" s="24"/>
      <c r="Q28" s="25"/>
    </row>
    <row r="29">
      <c r="A29" s="1"/>
      <c r="M29" s="40" t="s">
        <v>16</v>
      </c>
      <c r="N29" s="41" t="s">
        <v>17</v>
      </c>
      <c r="O29" s="41" t="s">
        <v>18</v>
      </c>
      <c r="P29" s="41" t="s">
        <v>19</v>
      </c>
      <c r="Q29" s="42" t="s">
        <v>20</v>
      </c>
    </row>
    <row r="30">
      <c r="A30" s="1"/>
      <c r="M30" s="35"/>
      <c r="N30" s="38"/>
      <c r="O30" s="38"/>
      <c r="P30" s="38"/>
      <c r="Q30" s="39"/>
    </row>
    <row r="31">
      <c r="A31" s="1"/>
      <c r="M31" s="51" t="s">
        <v>21</v>
      </c>
      <c r="N31" s="45">
        <v>29083.0</v>
      </c>
      <c r="O31" s="58">
        <f t="shared" ref="O31:O35" si="6">N31/$N$38</f>
        <v>0.1097434427</v>
      </c>
      <c r="P31" s="45">
        <v>1221.0</v>
      </c>
      <c r="Q31" s="59">
        <v>0.042</v>
      </c>
    </row>
    <row r="32">
      <c r="A32" s="1"/>
      <c r="M32" s="57" t="s">
        <v>26</v>
      </c>
      <c r="N32" s="45">
        <v>46554.0</v>
      </c>
      <c r="O32" s="58">
        <f t="shared" si="6"/>
        <v>0.1756695056</v>
      </c>
      <c r="P32" s="45">
        <v>43215.0</v>
      </c>
      <c r="Q32" s="59">
        <v>0.928</v>
      </c>
    </row>
    <row r="33">
      <c r="A33" s="1"/>
      <c r="M33" s="57" t="s">
        <v>28</v>
      </c>
      <c r="N33" s="45">
        <v>26985.0</v>
      </c>
      <c r="O33" s="58">
        <f t="shared" si="6"/>
        <v>0.1018267304</v>
      </c>
      <c r="P33" s="45">
        <v>20639.0</v>
      </c>
      <c r="Q33" s="59">
        <v>0.765</v>
      </c>
    </row>
    <row r="34">
      <c r="A34" s="1"/>
      <c r="M34" s="57" t="s">
        <v>31</v>
      </c>
      <c r="N34" s="45">
        <v>39349.0</v>
      </c>
      <c r="O34" s="58">
        <f t="shared" si="6"/>
        <v>0.1484817497</v>
      </c>
      <c r="P34" s="45">
        <v>32845.0</v>
      </c>
      <c r="Q34" s="59">
        <v>0.835</v>
      </c>
    </row>
    <row r="35">
      <c r="A35" s="1"/>
      <c r="M35" s="68" t="s">
        <v>33</v>
      </c>
      <c r="N35" s="45">
        <v>16246.0</v>
      </c>
      <c r="O35" s="58">
        <f t="shared" si="6"/>
        <v>0.06130357837</v>
      </c>
      <c r="P35" s="45">
        <v>5339.0</v>
      </c>
      <c r="Q35" s="69">
        <v>0.329</v>
      </c>
    </row>
    <row r="36">
      <c r="A36" s="1"/>
      <c r="N36" s="71">
        <f t="shared" ref="N36:P36" si="7">SUM(N31:N35)</f>
        <v>158217</v>
      </c>
      <c r="O36" s="72">
        <f t="shared" si="7"/>
        <v>0.5970250067</v>
      </c>
      <c r="P36" s="73">
        <f t="shared" si="7"/>
        <v>103259</v>
      </c>
    </row>
    <row r="37">
      <c r="A37" s="1"/>
    </row>
    <row r="38">
      <c r="A38" s="1"/>
      <c r="M38" s="75" t="s">
        <v>35</v>
      </c>
      <c r="N38" s="76">
        <v>265009.0</v>
      </c>
      <c r="P38" s="77">
        <v>262161.0</v>
      </c>
    </row>
    <row r="39">
      <c r="A39" s="1"/>
    </row>
    <row r="40">
      <c r="A40" s="1"/>
      <c r="M40" s="78" t="s">
        <v>39</v>
      </c>
      <c r="N40" s="24"/>
      <c r="O40" s="24"/>
      <c r="P40" s="24"/>
      <c r="Q40" s="25"/>
    </row>
    <row r="41">
      <c r="A41" s="1"/>
      <c r="M41" s="34" t="s">
        <v>15</v>
      </c>
      <c r="N41" s="24"/>
      <c r="O41" s="24"/>
      <c r="P41" s="24"/>
      <c r="Q41" s="25"/>
    </row>
    <row r="42">
      <c r="A42" s="1"/>
      <c r="M42" s="40" t="s">
        <v>16</v>
      </c>
      <c r="N42" s="41" t="s">
        <v>17</v>
      </c>
      <c r="O42" s="41" t="s">
        <v>18</v>
      </c>
      <c r="P42" s="41" t="s">
        <v>19</v>
      </c>
      <c r="Q42" s="42" t="s">
        <v>20</v>
      </c>
    </row>
    <row r="43">
      <c r="A43" s="1"/>
      <c r="M43" s="35"/>
      <c r="N43" s="38"/>
      <c r="O43" s="38"/>
      <c r="P43" s="38"/>
      <c r="Q43" s="39"/>
    </row>
    <row r="44">
      <c r="A44" s="1"/>
      <c r="M44" s="51" t="s">
        <v>21</v>
      </c>
      <c r="N44" s="45">
        <v>28768.0</v>
      </c>
      <c r="O44" s="58">
        <f t="shared" ref="O44:O48" si="8">N44/$N$51</f>
        <v>0.1071793152</v>
      </c>
      <c r="P44" s="45">
        <v>1223.0</v>
      </c>
      <c r="Q44" s="59">
        <v>0.043</v>
      </c>
    </row>
    <row r="45">
      <c r="A45" s="1"/>
      <c r="M45" s="57" t="s">
        <v>26</v>
      </c>
      <c r="N45" s="45">
        <v>47652.0</v>
      </c>
      <c r="O45" s="58">
        <f t="shared" si="8"/>
        <v>0.1775343691</v>
      </c>
      <c r="P45" s="45">
        <v>44852.0</v>
      </c>
      <c r="Q45" s="59">
        <v>0.941</v>
      </c>
    </row>
    <row r="46">
      <c r="A46" s="1"/>
      <c r="M46" s="57" t="s">
        <v>28</v>
      </c>
      <c r="N46" s="45">
        <v>27023.0</v>
      </c>
      <c r="O46" s="58">
        <f t="shared" si="8"/>
        <v>0.1006780671</v>
      </c>
      <c r="P46" s="45">
        <v>17107.0</v>
      </c>
      <c r="Q46" s="59">
        <v>0.633</v>
      </c>
    </row>
    <row r="47">
      <c r="A47" s="1"/>
      <c r="M47" s="57" t="s">
        <v>31</v>
      </c>
      <c r="N47" s="45">
        <v>40272.0</v>
      </c>
      <c r="O47" s="58">
        <f t="shared" si="8"/>
        <v>0.1500391193</v>
      </c>
      <c r="P47" s="45">
        <v>37076.0</v>
      </c>
      <c r="Q47" s="59">
        <v>0.921</v>
      </c>
    </row>
    <row r="48">
      <c r="A48" s="1"/>
      <c r="M48" s="68" t="s">
        <v>33</v>
      </c>
      <c r="N48" s="45">
        <v>16543.0</v>
      </c>
      <c r="O48" s="58">
        <f t="shared" si="8"/>
        <v>0.06163332216</v>
      </c>
      <c r="P48" s="45">
        <v>5773.0</v>
      </c>
      <c r="Q48" s="69">
        <v>0.349</v>
      </c>
    </row>
    <row r="49">
      <c r="A49" s="1"/>
      <c r="N49" s="71">
        <f t="shared" ref="N49:P49" si="9">SUM(N44:N48)</f>
        <v>160258</v>
      </c>
      <c r="O49" s="72">
        <f t="shared" si="9"/>
        <v>0.5970641928</v>
      </c>
      <c r="P49" s="73">
        <f t="shared" si="9"/>
        <v>106031</v>
      </c>
    </row>
    <row r="50">
      <c r="A50" s="1"/>
    </row>
    <row r="51">
      <c r="A51" s="1"/>
      <c r="M51" s="75" t="s">
        <v>35</v>
      </c>
      <c r="N51" s="76">
        <v>268410.0</v>
      </c>
      <c r="P51" s="77">
        <v>262645.0</v>
      </c>
    </row>
    <row r="52">
      <c r="A52" s="1"/>
    </row>
    <row r="53">
      <c r="A53" s="1"/>
      <c r="M53" s="78" t="s">
        <v>40</v>
      </c>
      <c r="N53" s="24"/>
      <c r="O53" s="24"/>
      <c r="P53" s="24"/>
      <c r="Q53" s="25"/>
    </row>
    <row r="54">
      <c r="A54" s="1"/>
      <c r="M54" s="34" t="s">
        <v>15</v>
      </c>
      <c r="N54" s="24"/>
      <c r="O54" s="24"/>
      <c r="P54" s="24"/>
      <c r="Q54" s="25"/>
    </row>
    <row r="55">
      <c r="A55" s="1"/>
      <c r="M55" s="40" t="s">
        <v>16</v>
      </c>
      <c r="N55" s="41" t="s">
        <v>17</v>
      </c>
      <c r="O55" s="41" t="s">
        <v>18</v>
      </c>
      <c r="P55" s="41" t="s">
        <v>19</v>
      </c>
      <c r="Q55" s="42" t="s">
        <v>20</v>
      </c>
    </row>
    <row r="56">
      <c r="A56" s="1"/>
      <c r="M56" s="35"/>
      <c r="N56" s="38"/>
      <c r="O56" s="38"/>
      <c r="P56" s="38"/>
      <c r="Q56" s="39"/>
    </row>
    <row r="57">
      <c r="A57" s="1"/>
      <c r="M57" s="51" t="s">
        <v>21</v>
      </c>
      <c r="N57" s="45">
        <v>28698.0</v>
      </c>
      <c r="O57" s="58">
        <f t="shared" ref="O57:O61" si="10">N57/$N$64</f>
        <v>0.1067328184</v>
      </c>
      <c r="P57" s="45">
        <v>1251.0</v>
      </c>
      <c r="Q57" s="59">
        <v>0.044</v>
      </c>
    </row>
    <row r="58">
      <c r="A58" s="1"/>
      <c r="M58" s="57" t="s">
        <v>26</v>
      </c>
      <c r="N58" s="45">
        <v>47324.0</v>
      </c>
      <c r="O58" s="58">
        <f t="shared" si="10"/>
        <v>0.1760061292</v>
      </c>
      <c r="P58" s="45">
        <v>42468.0</v>
      </c>
      <c r="Q58" s="59">
        <v>0.897</v>
      </c>
    </row>
    <row r="59">
      <c r="A59" s="1"/>
      <c r="M59" s="57" t="s">
        <v>28</v>
      </c>
      <c r="N59" s="45">
        <v>27257.0</v>
      </c>
      <c r="O59" s="58">
        <f t="shared" si="10"/>
        <v>0.1013734905</v>
      </c>
      <c r="P59" s="45">
        <v>19122.0</v>
      </c>
      <c r="Q59" s="59">
        <v>0.702</v>
      </c>
    </row>
    <row r="60">
      <c r="A60" s="1"/>
      <c r="M60" s="57" t="s">
        <v>31</v>
      </c>
      <c r="N60" s="45">
        <v>40160.0</v>
      </c>
      <c r="O60" s="58">
        <f t="shared" si="10"/>
        <v>0.1493619759</v>
      </c>
      <c r="P60" s="45">
        <v>34265.0</v>
      </c>
      <c r="Q60" s="59">
        <v>0.853</v>
      </c>
    </row>
    <row r="61">
      <c r="A61" s="1"/>
      <c r="M61" s="68" t="s">
        <v>33</v>
      </c>
      <c r="N61" s="45">
        <v>16677.0</v>
      </c>
      <c r="O61" s="58">
        <f t="shared" si="10"/>
        <v>0.06202464324</v>
      </c>
      <c r="P61" s="45">
        <v>5142.0</v>
      </c>
      <c r="Q61" s="69">
        <v>0.308</v>
      </c>
    </row>
    <row r="62">
      <c r="A62" s="1"/>
      <c r="N62" s="71">
        <f t="shared" ref="N62:P62" si="11">SUM(N57:N61)</f>
        <v>160116</v>
      </c>
      <c r="O62" s="72">
        <f t="shared" si="11"/>
        <v>0.5954990572</v>
      </c>
      <c r="P62" s="73">
        <f t="shared" si="11"/>
        <v>102248</v>
      </c>
    </row>
    <row r="63">
      <c r="A63" s="1"/>
    </row>
    <row r="64">
      <c r="A64" s="1"/>
      <c r="M64" s="75" t="s">
        <v>35</v>
      </c>
      <c r="N64" s="76">
        <v>268877.0</v>
      </c>
      <c r="P64" s="77">
        <v>260974.0</v>
      </c>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sheetData>
  <mergeCells count="43">
    <mergeCell ref="F15:F16"/>
    <mergeCell ref="G15:G16"/>
    <mergeCell ref="H15:H16"/>
    <mergeCell ref="I15:I16"/>
    <mergeCell ref="B14:K14"/>
    <mergeCell ref="M14:Q14"/>
    <mergeCell ref="S14:T16"/>
    <mergeCell ref="B15:B16"/>
    <mergeCell ref="C15:C16"/>
    <mergeCell ref="D15:D16"/>
    <mergeCell ref="E15:E16"/>
    <mergeCell ref="M15:Q15"/>
    <mergeCell ref="S17:T17"/>
    <mergeCell ref="S18:S19"/>
    <mergeCell ref="T18:T19"/>
    <mergeCell ref="J15:J16"/>
    <mergeCell ref="K15:K16"/>
    <mergeCell ref="M16:M17"/>
    <mergeCell ref="N16:N17"/>
    <mergeCell ref="O16:O17"/>
    <mergeCell ref="P16:P17"/>
    <mergeCell ref="Q16:Q17"/>
    <mergeCell ref="M27:Q27"/>
    <mergeCell ref="M28:Q28"/>
    <mergeCell ref="M29:M30"/>
    <mergeCell ref="N29:N30"/>
    <mergeCell ref="O29:O30"/>
    <mergeCell ref="P29:P30"/>
    <mergeCell ref="Q29:Q30"/>
    <mergeCell ref="M53:Q53"/>
    <mergeCell ref="M54:Q54"/>
    <mergeCell ref="M55:M56"/>
    <mergeCell ref="N55:N56"/>
    <mergeCell ref="O55:O56"/>
    <mergeCell ref="P55:P56"/>
    <mergeCell ref="Q55:Q56"/>
    <mergeCell ref="M40:Q40"/>
    <mergeCell ref="M41:Q41"/>
    <mergeCell ref="M42:M43"/>
    <mergeCell ref="N42:N43"/>
    <mergeCell ref="O42:O43"/>
    <mergeCell ref="P42:P43"/>
    <mergeCell ref="Q42:Q43"/>
  </mergeCells>
  <hyperlinks>
    <hyperlink r:id="rId2" location="Mayores_ciudades" ref="C15"/>
    <hyperlink r:id="rId3" location="Mayores_ciudades" ref="F15"/>
    <hyperlink r:id="rId4" location="Mayores_ciudades" ref="I15"/>
    <hyperlink r:id="rId5" ref="M15"/>
    <hyperlink r:id="rId6" ref="S17"/>
    <hyperlink r:id="rId7" ref="T20"/>
    <hyperlink r:id="rId8" ref="T21"/>
    <hyperlink r:id="rId9" ref="T22"/>
    <hyperlink r:id="rId10" ref="T23"/>
    <hyperlink r:id="rId11" ref="T24"/>
    <hyperlink r:id="rId12" ref="M28"/>
    <hyperlink r:id="rId13" ref="M41"/>
    <hyperlink r:id="rId14" ref="M54"/>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37.63"/>
    <col customWidth="1" min="3" max="3" width="17.0"/>
    <col customWidth="1" min="4" max="4" width="14.0"/>
    <col customWidth="1" min="5" max="5" width="9.75"/>
    <col customWidth="1" min="6" max="6" width="15.88"/>
    <col customWidth="1" min="7" max="7" width="8.13"/>
    <col customWidth="1" min="8" max="8" width="9.13"/>
    <col customWidth="1" min="9" max="9" width="8.25"/>
    <col customWidth="1" min="10" max="10" width="8.63"/>
    <col customWidth="1" min="11" max="11" width="7.88"/>
  </cols>
  <sheetData>
    <row r="1">
      <c r="A1" s="1"/>
    </row>
    <row r="2">
      <c r="A2" s="1"/>
      <c r="B2" s="79" t="s">
        <v>0</v>
      </c>
      <c r="C2" s="4"/>
      <c r="D2" s="4"/>
      <c r="E2" s="4"/>
      <c r="F2" s="4"/>
      <c r="G2" s="4"/>
      <c r="H2" s="4"/>
      <c r="I2" s="4"/>
      <c r="J2" s="4"/>
      <c r="K2" s="4"/>
      <c r="L2" s="4"/>
      <c r="M2" s="4"/>
      <c r="N2" s="4"/>
      <c r="O2" s="5"/>
    </row>
    <row r="3">
      <c r="A3" s="1"/>
      <c r="B3" s="80"/>
      <c r="O3" s="7"/>
    </row>
    <row r="4">
      <c r="A4" s="1"/>
      <c r="B4" s="81" t="s">
        <v>1</v>
      </c>
      <c r="C4" s="9"/>
      <c r="D4" s="9"/>
      <c r="E4" s="9"/>
      <c r="F4" s="9"/>
      <c r="G4" s="9"/>
      <c r="H4" s="9"/>
      <c r="I4" s="9"/>
      <c r="J4" s="9"/>
      <c r="K4" s="9"/>
      <c r="L4" s="9"/>
      <c r="M4" s="9"/>
      <c r="N4" s="9"/>
      <c r="O4" s="10"/>
    </row>
    <row r="5">
      <c r="A5" s="1"/>
      <c r="B5" s="82"/>
      <c r="O5" s="7"/>
    </row>
    <row r="6">
      <c r="A6" s="1"/>
      <c r="B6" s="83" t="s">
        <v>2</v>
      </c>
      <c r="C6" s="13"/>
      <c r="D6" s="14"/>
      <c r="O6" s="7"/>
    </row>
    <row r="7">
      <c r="A7" s="1"/>
      <c r="B7" s="84"/>
      <c r="D7" s="16"/>
      <c r="O7" s="7"/>
    </row>
    <row r="8">
      <c r="A8" s="1"/>
      <c r="B8" s="85" t="s">
        <v>3</v>
      </c>
      <c r="D8" s="16"/>
      <c r="O8" s="7"/>
    </row>
    <row r="9">
      <c r="A9" s="1"/>
      <c r="B9" s="84"/>
      <c r="D9" s="16"/>
      <c r="O9" s="7"/>
    </row>
    <row r="10">
      <c r="A10" s="1"/>
      <c r="B10" s="85" t="s">
        <v>4</v>
      </c>
      <c r="D10" s="16"/>
      <c r="O10" s="7"/>
    </row>
    <row r="11">
      <c r="A11" s="1"/>
      <c r="B11" s="84"/>
      <c r="D11" s="16"/>
      <c r="O11" s="7"/>
    </row>
    <row r="12">
      <c r="A12" s="1"/>
      <c r="B12" s="86" t="s">
        <v>5</v>
      </c>
      <c r="C12" s="19"/>
      <c r="D12" s="20"/>
      <c r="E12" s="19"/>
      <c r="F12" s="19"/>
      <c r="G12" s="19"/>
      <c r="H12" s="19"/>
      <c r="I12" s="19"/>
      <c r="J12" s="19"/>
      <c r="K12" s="19"/>
      <c r="L12" s="19"/>
      <c r="M12" s="19"/>
      <c r="N12" s="19"/>
      <c r="O12" s="21"/>
    </row>
    <row r="13">
      <c r="A13" s="1"/>
      <c r="B13" s="22"/>
      <c r="M13" s="87"/>
      <c r="N13" s="4"/>
      <c r="O13" s="5"/>
    </row>
    <row r="14">
      <c r="A14" s="1"/>
      <c r="B14" s="23" t="s">
        <v>41</v>
      </c>
      <c r="C14" s="24"/>
      <c r="D14" s="24"/>
      <c r="E14" s="24"/>
      <c r="F14" s="24"/>
      <c r="G14" s="24"/>
      <c r="H14" s="24"/>
      <c r="I14" s="24"/>
      <c r="J14" s="24"/>
      <c r="K14" s="25"/>
      <c r="M14" s="88"/>
      <c r="O14" s="7"/>
    </row>
    <row r="15">
      <c r="A15" s="1"/>
      <c r="B15" s="32" t="s">
        <v>42</v>
      </c>
      <c r="C15" s="89" t="s">
        <v>43</v>
      </c>
      <c r="D15" s="89" t="s">
        <v>44</v>
      </c>
      <c r="E15" s="89" t="s">
        <v>45</v>
      </c>
      <c r="F15" s="90" t="s">
        <v>46</v>
      </c>
      <c r="G15" s="91"/>
      <c r="H15" s="91"/>
      <c r="I15" s="91"/>
      <c r="J15" s="91"/>
      <c r="K15" s="92"/>
      <c r="L15" s="93"/>
      <c r="M15" s="94"/>
      <c r="N15" s="93"/>
      <c r="O15" s="95"/>
      <c r="P15" s="93"/>
    </row>
    <row r="16">
      <c r="A16" s="1"/>
      <c r="B16" s="38"/>
      <c r="C16" s="96"/>
      <c r="D16" s="96"/>
      <c r="E16" s="96"/>
      <c r="F16" s="97" t="s">
        <v>47</v>
      </c>
      <c r="G16" s="97" t="s">
        <v>48</v>
      </c>
      <c r="H16" s="98" t="s">
        <v>49</v>
      </c>
      <c r="I16" s="98" t="s">
        <v>50</v>
      </c>
      <c r="J16" s="99" t="s">
        <v>51</v>
      </c>
      <c r="K16" s="100" t="s">
        <v>52</v>
      </c>
      <c r="M16" s="88"/>
      <c r="O16" s="7"/>
    </row>
    <row r="17">
      <c r="A17" s="1"/>
      <c r="B17" s="44" t="s">
        <v>53</v>
      </c>
      <c r="C17" s="101">
        <v>1.0</v>
      </c>
      <c r="D17" s="101" t="s">
        <v>54</v>
      </c>
      <c r="E17" s="101" t="s">
        <v>55</v>
      </c>
      <c r="F17" s="101">
        <v>125.39</v>
      </c>
      <c r="G17" s="101">
        <v>127.91</v>
      </c>
      <c r="H17" s="101">
        <v>8.49</v>
      </c>
      <c r="I17" s="102">
        <v>8.52</v>
      </c>
      <c r="J17" s="102">
        <v>0.38</v>
      </c>
      <c r="K17" s="103">
        <v>0.36</v>
      </c>
      <c r="M17" s="88"/>
      <c r="O17" s="7"/>
    </row>
    <row r="18">
      <c r="A18" s="1"/>
      <c r="B18" s="104" t="s">
        <v>56</v>
      </c>
      <c r="C18" s="105" t="s">
        <v>57</v>
      </c>
      <c r="D18" s="105" t="s">
        <v>54</v>
      </c>
      <c r="E18" s="105" t="s">
        <v>55</v>
      </c>
      <c r="F18" s="105">
        <v>11.02</v>
      </c>
      <c r="G18" s="105">
        <v>27.1</v>
      </c>
      <c r="H18" s="105">
        <v>1.94</v>
      </c>
      <c r="I18" s="106">
        <v>3.24</v>
      </c>
      <c r="J18" s="106">
        <v>0.95</v>
      </c>
      <c r="K18" s="107">
        <v>0.86</v>
      </c>
      <c r="M18" s="88"/>
      <c r="O18" s="7"/>
    </row>
    <row r="19">
      <c r="A19" s="1"/>
      <c r="B19" s="104" t="s">
        <v>58</v>
      </c>
      <c r="C19" s="105">
        <v>2.0</v>
      </c>
      <c r="D19" s="105" t="s">
        <v>54</v>
      </c>
      <c r="E19" s="105" t="s">
        <v>55</v>
      </c>
      <c r="F19" s="105">
        <v>98.95</v>
      </c>
      <c r="G19" s="105">
        <v>99.13</v>
      </c>
      <c r="H19" s="105">
        <v>7.38</v>
      </c>
      <c r="I19" s="106">
        <v>7.36</v>
      </c>
      <c r="J19" s="106">
        <v>0.51</v>
      </c>
      <c r="K19" s="107">
        <v>0.51</v>
      </c>
      <c r="M19" s="88"/>
      <c r="O19" s="7"/>
    </row>
    <row r="20">
      <c r="A20" s="1"/>
      <c r="B20" s="104" t="s">
        <v>59</v>
      </c>
      <c r="C20" s="105">
        <v>3.0</v>
      </c>
      <c r="D20" s="105" t="s">
        <v>54</v>
      </c>
      <c r="E20" s="105" t="s">
        <v>55</v>
      </c>
      <c r="F20" s="105">
        <v>71.94</v>
      </c>
      <c r="G20" s="105">
        <v>75.71</v>
      </c>
      <c r="H20" s="105">
        <v>6.25</v>
      </c>
      <c r="I20" s="106">
        <v>6.39</v>
      </c>
      <c r="J20" s="106">
        <v>0.64</v>
      </c>
      <c r="K20" s="107">
        <v>0.62</v>
      </c>
      <c r="M20" s="88"/>
      <c r="O20" s="7"/>
    </row>
    <row r="21">
      <c r="A21" s="1"/>
      <c r="B21" s="104" t="s">
        <v>60</v>
      </c>
      <c r="C21" s="105" t="s">
        <v>57</v>
      </c>
      <c r="D21" s="105" t="s">
        <v>54</v>
      </c>
      <c r="E21" s="105" t="s">
        <v>55</v>
      </c>
      <c r="F21" s="105">
        <v>6.78</v>
      </c>
      <c r="G21" s="105">
        <v>6.71</v>
      </c>
      <c r="H21" s="105">
        <v>5.21</v>
      </c>
      <c r="I21" s="106">
        <v>5.11</v>
      </c>
      <c r="J21" s="106">
        <v>0.77</v>
      </c>
      <c r="K21" s="107">
        <v>0.71</v>
      </c>
      <c r="M21" s="88"/>
      <c r="O21" s="7"/>
    </row>
    <row r="22">
      <c r="A22" s="1"/>
      <c r="B22" s="104" t="s">
        <v>61</v>
      </c>
      <c r="C22" s="105" t="s">
        <v>57</v>
      </c>
      <c r="D22" s="105" t="s">
        <v>54</v>
      </c>
      <c r="E22" s="105" t="s">
        <v>55</v>
      </c>
      <c r="F22" s="105">
        <v>4.99</v>
      </c>
      <c r="G22" s="105">
        <v>4.94</v>
      </c>
      <c r="H22" s="105">
        <v>3.83</v>
      </c>
      <c r="I22" s="106">
        <v>3.76</v>
      </c>
      <c r="J22" s="106">
        <v>0.88</v>
      </c>
      <c r="K22" s="107">
        <v>0.84</v>
      </c>
      <c r="M22" s="88"/>
      <c r="O22" s="7"/>
    </row>
    <row r="23">
      <c r="A23" s="1"/>
      <c r="B23" s="108" t="s">
        <v>62</v>
      </c>
      <c r="C23" s="109" t="s">
        <v>57</v>
      </c>
      <c r="D23" s="109" t="s">
        <v>54</v>
      </c>
      <c r="E23" s="109" t="s">
        <v>55</v>
      </c>
      <c r="F23" s="109">
        <v>44.81</v>
      </c>
      <c r="G23" s="109">
        <v>85.83</v>
      </c>
      <c r="H23" s="109">
        <v>4.45</v>
      </c>
      <c r="I23" s="110">
        <v>6.42</v>
      </c>
      <c r="J23" s="110">
        <v>0.78</v>
      </c>
      <c r="K23" s="111">
        <v>0.57</v>
      </c>
      <c r="M23" s="88"/>
      <c r="O23" s="7"/>
    </row>
    <row r="24">
      <c r="A24" s="1"/>
      <c r="M24" s="112"/>
      <c r="N24" s="19"/>
      <c r="O24" s="21"/>
    </row>
    <row r="25">
      <c r="A25" s="1"/>
    </row>
    <row r="26">
      <c r="A26" s="1"/>
    </row>
    <row r="27">
      <c r="A27" s="1"/>
    </row>
    <row r="28">
      <c r="A28" s="1"/>
    </row>
    <row r="29">
      <c r="A29" s="1"/>
    </row>
    <row r="30">
      <c r="A30" s="1"/>
      <c r="N30" s="113"/>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c r="B50" s="114" t="s">
        <v>63</v>
      </c>
      <c r="C50" s="25"/>
    </row>
    <row r="51">
      <c r="A51" s="1"/>
      <c r="B51" s="32" t="s">
        <v>64</v>
      </c>
      <c r="C51" s="115" t="s">
        <v>65</v>
      </c>
    </row>
    <row r="52">
      <c r="A52" s="1"/>
      <c r="B52" s="38"/>
      <c r="C52" s="116"/>
    </row>
    <row r="53">
      <c r="A53" s="1"/>
      <c r="B53" s="51" t="s">
        <v>66</v>
      </c>
      <c r="C53" s="103">
        <v>0.0</v>
      </c>
    </row>
    <row r="54">
      <c r="A54" s="1"/>
      <c r="B54" s="117" t="s">
        <v>67</v>
      </c>
      <c r="C54" s="118">
        <v>1.0</v>
      </c>
    </row>
    <row r="55">
      <c r="A55" s="1"/>
      <c r="B55" s="117" t="s">
        <v>68</v>
      </c>
      <c r="C55" s="118">
        <v>2.0</v>
      </c>
    </row>
    <row r="56">
      <c r="A56" s="1"/>
      <c r="B56" s="57" t="s">
        <v>69</v>
      </c>
      <c r="C56" s="107">
        <v>3.0</v>
      </c>
    </row>
    <row r="57">
      <c r="A57" s="1"/>
      <c r="B57" s="57" t="s">
        <v>70</v>
      </c>
      <c r="C57" s="107">
        <v>4.0</v>
      </c>
    </row>
    <row r="58">
      <c r="A58" s="1"/>
      <c r="B58" s="57" t="s">
        <v>71</v>
      </c>
      <c r="C58" s="107">
        <v>5.0</v>
      </c>
    </row>
    <row r="59">
      <c r="A59" s="1"/>
      <c r="B59" s="57" t="s">
        <v>72</v>
      </c>
      <c r="C59" s="107">
        <v>6.0</v>
      </c>
    </row>
    <row r="60">
      <c r="A60" s="1"/>
      <c r="B60" s="117" t="s">
        <v>73</v>
      </c>
      <c r="C60" s="118">
        <v>7.0</v>
      </c>
    </row>
    <row r="61">
      <c r="A61" s="1"/>
      <c r="B61" s="57" t="s">
        <v>74</v>
      </c>
      <c r="C61" s="107">
        <v>8.0</v>
      </c>
    </row>
    <row r="62">
      <c r="A62" s="1"/>
      <c r="B62" s="57" t="s">
        <v>75</v>
      </c>
      <c r="C62" s="107">
        <v>9.0</v>
      </c>
    </row>
    <row r="63">
      <c r="A63" s="1"/>
      <c r="B63" s="117" t="s">
        <v>76</v>
      </c>
      <c r="C63" s="118">
        <v>10.0</v>
      </c>
    </row>
    <row r="64">
      <c r="A64" s="1"/>
      <c r="B64" s="57" t="s">
        <v>77</v>
      </c>
      <c r="C64" s="107">
        <v>11.0</v>
      </c>
    </row>
    <row r="65">
      <c r="A65" s="1"/>
      <c r="B65" s="57" t="s">
        <v>78</v>
      </c>
      <c r="C65" s="107">
        <v>12.0</v>
      </c>
    </row>
    <row r="66">
      <c r="A66" s="1"/>
      <c r="B66" s="57" t="s">
        <v>79</v>
      </c>
      <c r="C66" s="107">
        <v>13.0</v>
      </c>
    </row>
    <row r="67">
      <c r="A67" s="1"/>
      <c r="B67" s="68" t="s">
        <v>80</v>
      </c>
      <c r="C67" s="111">
        <v>14.0</v>
      </c>
    </row>
    <row r="68">
      <c r="A68" s="1"/>
    </row>
    <row r="69">
      <c r="A69" s="1"/>
    </row>
    <row r="70">
      <c r="A70" s="1"/>
    </row>
    <row r="71">
      <c r="A71" s="1"/>
    </row>
    <row r="72">
      <c r="A72" s="1"/>
    </row>
    <row r="73">
      <c r="A73" s="1"/>
      <c r="B73" s="23" t="s">
        <v>81</v>
      </c>
      <c r="C73" s="24"/>
      <c r="D73" s="24"/>
      <c r="E73" s="24"/>
      <c r="F73" s="24"/>
      <c r="G73" s="24"/>
      <c r="H73" s="24"/>
      <c r="I73" s="24"/>
      <c r="J73" s="24"/>
      <c r="K73" s="25"/>
    </row>
    <row r="74">
      <c r="A74" s="1"/>
      <c r="B74" s="32" t="s">
        <v>42</v>
      </c>
      <c r="C74" s="89" t="s">
        <v>43</v>
      </c>
      <c r="D74" s="89" t="s">
        <v>44</v>
      </c>
      <c r="E74" s="89" t="s">
        <v>45</v>
      </c>
      <c r="F74" s="90" t="s">
        <v>82</v>
      </c>
      <c r="G74" s="91"/>
      <c r="H74" s="91"/>
      <c r="I74" s="91"/>
      <c r="J74" s="91"/>
      <c r="K74" s="92"/>
    </row>
    <row r="75">
      <c r="A75" s="1"/>
      <c r="B75" s="38"/>
      <c r="C75" s="96"/>
      <c r="D75" s="96"/>
      <c r="E75" s="96"/>
      <c r="F75" s="97" t="s">
        <v>47</v>
      </c>
      <c r="G75" s="97" t="s">
        <v>48</v>
      </c>
      <c r="H75" s="98" t="s">
        <v>49</v>
      </c>
      <c r="I75" s="98" t="s">
        <v>50</v>
      </c>
      <c r="J75" s="99" t="s">
        <v>51</v>
      </c>
      <c r="K75" s="100" t="s">
        <v>52</v>
      </c>
    </row>
    <row r="76">
      <c r="A76" s="1"/>
      <c r="B76" s="44" t="s">
        <v>53</v>
      </c>
      <c r="C76" s="101">
        <v>1.0</v>
      </c>
      <c r="D76" s="101" t="s">
        <v>54</v>
      </c>
      <c r="E76" s="101" t="s">
        <v>54</v>
      </c>
      <c r="F76" s="101">
        <v>129.03</v>
      </c>
      <c r="G76" s="101">
        <v>131.18</v>
      </c>
      <c r="H76" s="101">
        <v>8.66</v>
      </c>
      <c r="I76" s="102">
        <v>8.69</v>
      </c>
      <c r="J76" s="102">
        <v>0.36</v>
      </c>
      <c r="K76" s="103">
        <v>0.35</v>
      </c>
    </row>
    <row r="77">
      <c r="A77" s="1"/>
      <c r="B77" s="104" t="s">
        <v>56</v>
      </c>
      <c r="C77" s="105" t="s">
        <v>57</v>
      </c>
      <c r="D77" s="105" t="s">
        <v>54</v>
      </c>
      <c r="E77" s="105" t="s">
        <v>83</v>
      </c>
      <c r="F77" s="105">
        <v>19.75</v>
      </c>
      <c r="G77" s="105">
        <v>46.35</v>
      </c>
      <c r="H77" s="105">
        <v>2.61</v>
      </c>
      <c r="I77" s="106">
        <v>4.3</v>
      </c>
      <c r="J77" s="106">
        <v>0.9</v>
      </c>
      <c r="K77" s="107">
        <v>0.77</v>
      </c>
    </row>
    <row r="78">
      <c r="A78" s="1"/>
      <c r="B78" s="104" t="s">
        <v>84</v>
      </c>
      <c r="C78" s="105">
        <v>2.0</v>
      </c>
      <c r="D78" s="105" t="s">
        <v>54</v>
      </c>
      <c r="E78" s="105" t="s">
        <v>54</v>
      </c>
      <c r="F78" s="105">
        <v>109.04</v>
      </c>
      <c r="G78" s="105">
        <v>109.19</v>
      </c>
      <c r="H78" s="105">
        <v>7.87</v>
      </c>
      <c r="I78" s="106">
        <v>7.86</v>
      </c>
      <c r="J78" s="106">
        <v>0.46</v>
      </c>
      <c r="K78" s="107">
        <v>0.46</v>
      </c>
    </row>
    <row r="79">
      <c r="A79" s="1"/>
      <c r="B79" s="104" t="s">
        <v>84</v>
      </c>
      <c r="C79" s="105">
        <v>3.0</v>
      </c>
      <c r="D79" s="105" t="s">
        <v>54</v>
      </c>
      <c r="E79" s="105" t="s">
        <v>54</v>
      </c>
      <c r="F79" s="105">
        <v>93.61</v>
      </c>
      <c r="G79" s="105">
        <v>95.8</v>
      </c>
      <c r="H79" s="105">
        <v>7.2</v>
      </c>
      <c r="I79" s="106">
        <v>7.25</v>
      </c>
      <c r="J79" s="106">
        <v>0.54</v>
      </c>
      <c r="K79" s="107">
        <v>0.52</v>
      </c>
    </row>
    <row r="80">
      <c r="A80" s="1"/>
      <c r="B80" s="104" t="s">
        <v>60</v>
      </c>
      <c r="C80" s="105" t="s">
        <v>57</v>
      </c>
      <c r="D80" s="105" t="s">
        <v>54</v>
      </c>
      <c r="E80" s="105" t="s">
        <v>54</v>
      </c>
      <c r="F80" s="105">
        <v>6.78</v>
      </c>
      <c r="G80" s="105">
        <v>6.71</v>
      </c>
      <c r="H80" s="105">
        <v>5.21</v>
      </c>
      <c r="I80" s="106">
        <v>5.11</v>
      </c>
      <c r="J80" s="106">
        <v>0.77</v>
      </c>
      <c r="K80" s="107">
        <v>0.71</v>
      </c>
    </row>
    <row r="81">
      <c r="A81" s="1"/>
      <c r="B81" s="104" t="s">
        <v>61</v>
      </c>
      <c r="C81" s="105" t="s">
        <v>57</v>
      </c>
      <c r="D81" s="105" t="s">
        <v>54</v>
      </c>
      <c r="E81" s="105" t="s">
        <v>54</v>
      </c>
      <c r="F81" s="105">
        <v>4.99</v>
      </c>
      <c r="G81" s="105">
        <v>4.94</v>
      </c>
      <c r="H81" s="105">
        <v>3.83</v>
      </c>
      <c r="I81" s="106">
        <v>3.76</v>
      </c>
      <c r="J81" s="106">
        <v>0.88</v>
      </c>
      <c r="K81" s="107">
        <v>0.84</v>
      </c>
    </row>
    <row r="82">
      <c r="A82" s="1"/>
      <c r="B82" s="108" t="s">
        <v>62</v>
      </c>
      <c r="C82" s="109" t="s">
        <v>57</v>
      </c>
      <c r="D82" s="109" t="s">
        <v>54</v>
      </c>
      <c r="E82" s="109" t="s">
        <v>54</v>
      </c>
      <c r="F82" s="98">
        <v>50.18</v>
      </c>
      <c r="G82" s="98">
        <v>92.72</v>
      </c>
      <c r="H82" s="98">
        <v>4.79</v>
      </c>
      <c r="I82" s="97">
        <v>6.72</v>
      </c>
      <c r="J82" s="97">
        <v>0.75</v>
      </c>
      <c r="K82" s="119">
        <v>0.54</v>
      </c>
    </row>
    <row r="83">
      <c r="A83" s="1"/>
      <c r="F83" s="120" t="s">
        <v>85</v>
      </c>
      <c r="G83" s="121"/>
      <c r="H83" s="121"/>
      <c r="I83" s="121"/>
      <c r="J83" s="121"/>
      <c r="K83" s="28"/>
    </row>
    <row r="84">
      <c r="A84" s="1"/>
      <c r="B84" s="44" t="s">
        <v>53</v>
      </c>
      <c r="F84" s="122">
        <f t="shared" ref="F84:K84" si="1">(F76/F17)</f>
        <v>1.029029428</v>
      </c>
      <c r="G84" s="123">
        <f t="shared" si="1"/>
        <v>1.02556485</v>
      </c>
      <c r="H84" s="123">
        <f t="shared" si="1"/>
        <v>1.020023557</v>
      </c>
      <c r="I84" s="123">
        <f t="shared" si="1"/>
        <v>1.019953052</v>
      </c>
      <c r="J84" s="123">
        <f t="shared" si="1"/>
        <v>0.9473684211</v>
      </c>
      <c r="K84" s="124">
        <f t="shared" si="1"/>
        <v>0.9722222222</v>
      </c>
    </row>
    <row r="85">
      <c r="A85" s="1"/>
      <c r="B85" s="104" t="s">
        <v>56</v>
      </c>
      <c r="F85" s="125">
        <f t="shared" ref="F85:K85" si="2">(F77/F18)</f>
        <v>1.792196007</v>
      </c>
      <c r="G85" s="126">
        <f t="shared" si="2"/>
        <v>1.710332103</v>
      </c>
      <c r="H85" s="126">
        <f t="shared" si="2"/>
        <v>1.345360825</v>
      </c>
      <c r="I85" s="126">
        <f t="shared" si="2"/>
        <v>1.327160494</v>
      </c>
      <c r="J85" s="126">
        <f t="shared" si="2"/>
        <v>0.9473684211</v>
      </c>
      <c r="K85" s="127">
        <f t="shared" si="2"/>
        <v>0.8953488372</v>
      </c>
    </row>
    <row r="86">
      <c r="A86" s="1"/>
      <c r="B86" s="104" t="s">
        <v>84</v>
      </c>
      <c r="F86" s="125">
        <f t="shared" ref="F86:K86" si="3">(F78/F19)</f>
        <v>1.101970692</v>
      </c>
      <c r="G86" s="126">
        <f t="shared" si="3"/>
        <v>1.101482901</v>
      </c>
      <c r="H86" s="126">
        <f t="shared" si="3"/>
        <v>1.066395664</v>
      </c>
      <c r="I86" s="126">
        <f t="shared" si="3"/>
        <v>1.067934783</v>
      </c>
      <c r="J86" s="126">
        <f t="shared" si="3"/>
        <v>0.9019607843</v>
      </c>
      <c r="K86" s="127">
        <f t="shared" si="3"/>
        <v>0.9019607843</v>
      </c>
    </row>
    <row r="87">
      <c r="A87" s="1"/>
      <c r="B87" s="104" t="s">
        <v>84</v>
      </c>
      <c r="F87" s="125">
        <f t="shared" ref="F87:K87" si="4">(F79/F20)</f>
        <v>1.301223242</v>
      </c>
      <c r="G87" s="126">
        <f t="shared" si="4"/>
        <v>1.265354643</v>
      </c>
      <c r="H87" s="126">
        <f t="shared" si="4"/>
        <v>1.152</v>
      </c>
      <c r="I87" s="126">
        <f t="shared" si="4"/>
        <v>1.13458529</v>
      </c>
      <c r="J87" s="126">
        <f t="shared" si="4"/>
        <v>0.84375</v>
      </c>
      <c r="K87" s="127">
        <f t="shared" si="4"/>
        <v>0.8387096774</v>
      </c>
    </row>
    <row r="88">
      <c r="A88" s="1"/>
      <c r="B88" s="104" t="s">
        <v>60</v>
      </c>
      <c r="F88" s="125">
        <f t="shared" ref="F88:K88" si="5">(F80/F21)</f>
        <v>1</v>
      </c>
      <c r="G88" s="126">
        <f t="shared" si="5"/>
        <v>1</v>
      </c>
      <c r="H88" s="126">
        <f t="shared" si="5"/>
        <v>1</v>
      </c>
      <c r="I88" s="126">
        <f t="shared" si="5"/>
        <v>1</v>
      </c>
      <c r="J88" s="126">
        <f t="shared" si="5"/>
        <v>1</v>
      </c>
      <c r="K88" s="127">
        <f t="shared" si="5"/>
        <v>1</v>
      </c>
    </row>
    <row r="89">
      <c r="A89" s="1"/>
      <c r="B89" s="104" t="s">
        <v>61</v>
      </c>
      <c r="F89" s="125">
        <f t="shared" ref="F89:K89" si="6">(F81/F22)</f>
        <v>1</v>
      </c>
      <c r="G89" s="126">
        <f t="shared" si="6"/>
        <v>1</v>
      </c>
      <c r="H89" s="126">
        <f t="shared" si="6"/>
        <v>1</v>
      </c>
      <c r="I89" s="126">
        <f t="shared" si="6"/>
        <v>1</v>
      </c>
      <c r="J89" s="126">
        <f t="shared" si="6"/>
        <v>1</v>
      </c>
      <c r="K89" s="127">
        <f t="shared" si="6"/>
        <v>1</v>
      </c>
    </row>
    <row r="90">
      <c r="A90" s="1"/>
      <c r="B90" s="108" t="s">
        <v>62</v>
      </c>
      <c r="F90" s="128">
        <f t="shared" ref="F90:K90" si="7">(F82/F23)</f>
        <v>1.119839322</v>
      </c>
      <c r="G90" s="129">
        <f t="shared" si="7"/>
        <v>1.080274962</v>
      </c>
      <c r="H90" s="129">
        <f t="shared" si="7"/>
        <v>1.076404494</v>
      </c>
      <c r="I90" s="129">
        <f t="shared" si="7"/>
        <v>1.046728972</v>
      </c>
      <c r="J90" s="129">
        <f t="shared" si="7"/>
        <v>0.9615384615</v>
      </c>
      <c r="K90" s="130">
        <f t="shared" si="7"/>
        <v>0.9473684211</v>
      </c>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sheetData>
  <mergeCells count="16">
    <mergeCell ref="B14:K14"/>
    <mergeCell ref="B15:B16"/>
    <mergeCell ref="C15:C16"/>
    <mergeCell ref="D15:D16"/>
    <mergeCell ref="E15:E16"/>
    <mergeCell ref="F15:K15"/>
    <mergeCell ref="B50:C50"/>
    <mergeCell ref="F74:K74"/>
    <mergeCell ref="F83:K83"/>
    <mergeCell ref="B51:B52"/>
    <mergeCell ref="C51:C52"/>
    <mergeCell ref="B73:K73"/>
    <mergeCell ref="B74:B75"/>
    <mergeCell ref="C74:C75"/>
    <mergeCell ref="D74:D75"/>
    <mergeCell ref="E74:E75"/>
  </mergeCells>
  <drawing r:id="rId2"/>
  <legacyDrawing r:id="rId3"/>
</worksheet>
</file>