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ce Chemistry\Engineering\Projects\PL0069 REWIND 23-24 General Deep Drill Preperation\Analyses\Borehole Closure Calculations\"/>
    </mc:Choice>
  </mc:AlternateContent>
  <xr:revisionPtr revIDLastSave="0" documentId="13_ncr:1_{25DF4D8B-66C2-435A-BA7E-DDABCBD1E1B1}" xr6:coauthVersionLast="47" xr6:coauthVersionMax="47" xr10:uidLastSave="{00000000-0000-0000-0000-000000000000}"/>
  <bookViews>
    <workbookView xWindow="-120" yWindow="-120" windowWidth="30960" windowHeight="15720" xr2:uid="{965C9CB0-84B0-4E6E-8942-83956A36381C}"/>
  </bookViews>
  <sheets>
    <sheet name="Simple Approximation" sheetId="1" r:id="rId1"/>
    <sheet name="+ Palmer Density" sheetId="3" r:id="rId2"/>
    <sheet name="+ Temperature Profi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1" l="1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D161" i="4"/>
  <c r="D162" i="4" s="1"/>
  <c r="D163" i="4" s="1"/>
  <c r="E163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B27" i="4"/>
  <c r="D26" i="4"/>
  <c r="E26" i="4" s="1"/>
  <c r="B26" i="4"/>
  <c r="D25" i="4"/>
  <c r="E25" i="4" s="1"/>
  <c r="B25" i="4"/>
  <c r="D24" i="4"/>
  <c r="E24" i="4" s="1"/>
  <c r="B24" i="4"/>
  <c r="D23" i="4"/>
  <c r="E23" i="4" s="1"/>
  <c r="B23" i="4"/>
  <c r="D22" i="4"/>
  <c r="E22" i="4" s="1"/>
  <c r="B22" i="4"/>
  <c r="D21" i="4"/>
  <c r="E21" i="4" s="1"/>
  <c r="B21" i="4"/>
  <c r="D20" i="4"/>
  <c r="E20" i="4" s="1"/>
  <c r="B20" i="4"/>
  <c r="D19" i="4"/>
  <c r="E19" i="4" s="1"/>
  <c r="B19" i="4"/>
  <c r="D18" i="4"/>
  <c r="E18" i="4" s="1"/>
  <c r="B18" i="4"/>
  <c r="D17" i="4"/>
  <c r="E17" i="4" s="1"/>
  <c r="B17" i="4"/>
  <c r="D16" i="4"/>
  <c r="E16" i="4" s="1"/>
  <c r="B16" i="4"/>
  <c r="D15" i="4"/>
  <c r="E15" i="4" s="1"/>
  <c r="B15" i="4"/>
  <c r="D14" i="4"/>
  <c r="E14" i="4" s="1"/>
  <c r="B14" i="4"/>
  <c r="D13" i="4"/>
  <c r="E13" i="4" s="1"/>
  <c r="B13" i="4"/>
  <c r="D12" i="4"/>
  <c r="E12" i="4" s="1"/>
  <c r="F21" i="4" s="1"/>
  <c r="G21" i="4" s="1"/>
  <c r="H21" i="4" s="1"/>
  <c r="B12" i="4"/>
  <c r="D11" i="4"/>
  <c r="E11" i="4" s="1"/>
  <c r="B11" i="4"/>
  <c r="J10" i="4"/>
  <c r="I10" i="4"/>
  <c r="G10" i="4"/>
  <c r="H10" i="4" s="1"/>
  <c r="D10" i="4"/>
  <c r="B10" i="4"/>
  <c r="E11" i="3"/>
  <c r="B282" i="3"/>
  <c r="D10" i="3"/>
  <c r="D11" i="3"/>
  <c r="D12" i="3"/>
  <c r="E12" i="3" s="1"/>
  <c r="D13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D28" i="1"/>
  <c r="D29" i="1"/>
  <c r="E29" i="1" s="1"/>
  <c r="D30" i="1"/>
  <c r="D31" i="1"/>
  <c r="D32" i="1"/>
  <c r="D33" i="1"/>
  <c r="D34" i="1"/>
  <c r="D35" i="1"/>
  <c r="D36" i="1"/>
  <c r="D37" i="1"/>
  <c r="E37" i="1" s="1"/>
  <c r="D38" i="1"/>
  <c r="D39" i="1"/>
  <c r="D40" i="1"/>
  <c r="D41" i="1"/>
  <c r="D42" i="1"/>
  <c r="D43" i="1"/>
  <c r="D44" i="1"/>
  <c r="D45" i="1"/>
  <c r="E45" i="1" s="1"/>
  <c r="D46" i="1"/>
  <c r="D47" i="1"/>
  <c r="D48" i="1"/>
  <c r="D49" i="1"/>
  <c r="D50" i="1"/>
  <c r="D51" i="1"/>
  <c r="D52" i="1"/>
  <c r="D53" i="1"/>
  <c r="E53" i="1" s="1"/>
  <c r="D54" i="1"/>
  <c r="D55" i="1"/>
  <c r="D56" i="1"/>
  <c r="D57" i="1"/>
  <c r="D58" i="1"/>
  <c r="D59" i="1"/>
  <c r="D60" i="1"/>
  <c r="D61" i="1"/>
  <c r="E61" i="1" s="1"/>
  <c r="D62" i="1"/>
  <c r="D63" i="1"/>
  <c r="D64" i="1"/>
  <c r="D65" i="1"/>
  <c r="D66" i="1"/>
  <c r="D67" i="1"/>
  <c r="D68" i="1"/>
  <c r="D69" i="1"/>
  <c r="E69" i="1" s="1"/>
  <c r="D70" i="1"/>
  <c r="D71" i="1"/>
  <c r="D72" i="1"/>
  <c r="D73" i="1"/>
  <c r="D74" i="1"/>
  <c r="D75" i="1"/>
  <c r="D76" i="1"/>
  <c r="D77" i="1"/>
  <c r="E77" i="1" s="1"/>
  <c r="D78" i="1"/>
  <c r="D79" i="1"/>
  <c r="D80" i="1"/>
  <c r="D81" i="1"/>
  <c r="D82" i="1"/>
  <c r="D83" i="1"/>
  <c r="D84" i="1"/>
  <c r="D85" i="1"/>
  <c r="E85" i="1" s="1"/>
  <c r="D86" i="1"/>
  <c r="D87" i="1"/>
  <c r="D88" i="1"/>
  <c r="D89" i="1"/>
  <c r="D90" i="1"/>
  <c r="D91" i="1"/>
  <c r="D92" i="1"/>
  <c r="D93" i="1"/>
  <c r="E93" i="1" s="1"/>
  <c r="D94" i="1"/>
  <c r="D95" i="1"/>
  <c r="D96" i="1"/>
  <c r="D97" i="1"/>
  <c r="D98" i="1"/>
  <c r="D99" i="1"/>
  <c r="D100" i="1"/>
  <c r="D101" i="1"/>
  <c r="E101" i="1" s="1"/>
  <c r="D102" i="1"/>
  <c r="D103" i="1"/>
  <c r="D104" i="1"/>
  <c r="D105" i="1"/>
  <c r="D106" i="1"/>
  <c r="D107" i="1"/>
  <c r="D108" i="1"/>
  <c r="D109" i="1"/>
  <c r="E109" i="1" s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D122" i="1"/>
  <c r="D123" i="1"/>
  <c r="D124" i="1"/>
  <c r="D125" i="1"/>
  <c r="E125" i="1" s="1"/>
  <c r="D126" i="1"/>
  <c r="D127" i="1"/>
  <c r="D128" i="1"/>
  <c r="D129" i="1"/>
  <c r="D130" i="1"/>
  <c r="D131" i="1"/>
  <c r="D132" i="1"/>
  <c r="D133" i="1"/>
  <c r="E133" i="1" s="1"/>
  <c r="D134" i="1"/>
  <c r="D135" i="1"/>
  <c r="D136" i="1"/>
  <c r="D137" i="1"/>
  <c r="D138" i="1"/>
  <c r="D139" i="1"/>
  <c r="D140" i="1"/>
  <c r="D141" i="1"/>
  <c r="E141" i="1" s="1"/>
  <c r="D142" i="1"/>
  <c r="D143" i="1"/>
  <c r="D144" i="1"/>
  <c r="D145" i="1"/>
  <c r="D146" i="1"/>
  <c r="D147" i="1"/>
  <c r="D148" i="1"/>
  <c r="D149" i="1"/>
  <c r="E149" i="1" s="1"/>
  <c r="D150" i="1"/>
  <c r="D151" i="1"/>
  <c r="D152" i="1"/>
  <c r="D153" i="1"/>
  <c r="D154" i="1"/>
  <c r="D155" i="1"/>
  <c r="D156" i="1"/>
  <c r="D157" i="1"/>
  <c r="E157" i="1" s="1"/>
  <c r="D158" i="1"/>
  <c r="D159" i="1"/>
  <c r="D160" i="1"/>
  <c r="D161" i="1"/>
  <c r="D162" i="1"/>
  <c r="D163" i="1"/>
  <c r="D164" i="1"/>
  <c r="D165" i="1"/>
  <c r="E165" i="1" s="1"/>
  <c r="D166" i="1"/>
  <c r="D167" i="1"/>
  <c r="D168" i="1"/>
  <c r="D169" i="1"/>
  <c r="D170" i="1"/>
  <c r="D171" i="1"/>
  <c r="D172" i="1"/>
  <c r="D173" i="1"/>
  <c r="E173" i="1" s="1"/>
  <c r="D174" i="1"/>
  <c r="D175" i="1"/>
  <c r="D176" i="1"/>
  <c r="D177" i="1"/>
  <c r="D27" i="1"/>
  <c r="C28" i="1"/>
  <c r="C29" i="1"/>
  <c r="C30" i="1"/>
  <c r="E30" i="1" s="1"/>
  <c r="C31" i="1"/>
  <c r="E31" i="1" s="1"/>
  <c r="C32" i="1"/>
  <c r="C33" i="1"/>
  <c r="C34" i="1"/>
  <c r="E34" i="1" s="1"/>
  <c r="C35" i="1"/>
  <c r="C36" i="1"/>
  <c r="C37" i="1"/>
  <c r="C38" i="1"/>
  <c r="E38" i="1" s="1"/>
  <c r="C39" i="1"/>
  <c r="E39" i="1" s="1"/>
  <c r="C40" i="1"/>
  <c r="C41" i="1"/>
  <c r="C42" i="1"/>
  <c r="E42" i="1" s="1"/>
  <c r="C43" i="1"/>
  <c r="C44" i="1"/>
  <c r="C45" i="1"/>
  <c r="C46" i="1"/>
  <c r="E46" i="1" s="1"/>
  <c r="C47" i="1"/>
  <c r="E47" i="1" s="1"/>
  <c r="C48" i="1"/>
  <c r="C49" i="1"/>
  <c r="C50" i="1"/>
  <c r="E50" i="1" s="1"/>
  <c r="C51" i="1"/>
  <c r="C52" i="1"/>
  <c r="C53" i="1"/>
  <c r="C54" i="1"/>
  <c r="E54" i="1" s="1"/>
  <c r="C55" i="1"/>
  <c r="E55" i="1" s="1"/>
  <c r="C56" i="1"/>
  <c r="C57" i="1"/>
  <c r="C58" i="1"/>
  <c r="E58" i="1" s="1"/>
  <c r="C59" i="1"/>
  <c r="C60" i="1"/>
  <c r="C61" i="1"/>
  <c r="C62" i="1"/>
  <c r="C63" i="1"/>
  <c r="E63" i="1" s="1"/>
  <c r="C64" i="1"/>
  <c r="C65" i="1"/>
  <c r="C66" i="1"/>
  <c r="E66" i="1" s="1"/>
  <c r="C67" i="1"/>
  <c r="C68" i="1"/>
  <c r="C69" i="1"/>
  <c r="C70" i="1"/>
  <c r="E70" i="1" s="1"/>
  <c r="C71" i="1"/>
  <c r="E71" i="1" s="1"/>
  <c r="C72" i="1"/>
  <c r="C73" i="1"/>
  <c r="C74" i="1"/>
  <c r="E74" i="1" s="1"/>
  <c r="C75" i="1"/>
  <c r="C76" i="1"/>
  <c r="C77" i="1"/>
  <c r="C78" i="1"/>
  <c r="E78" i="1" s="1"/>
  <c r="C79" i="1"/>
  <c r="E79" i="1" s="1"/>
  <c r="C80" i="1"/>
  <c r="C81" i="1"/>
  <c r="C82" i="1"/>
  <c r="E82" i="1" s="1"/>
  <c r="C83" i="1"/>
  <c r="C84" i="1"/>
  <c r="C85" i="1"/>
  <c r="C86" i="1"/>
  <c r="E86" i="1" s="1"/>
  <c r="C87" i="1"/>
  <c r="E87" i="1" s="1"/>
  <c r="C88" i="1"/>
  <c r="C89" i="1"/>
  <c r="C90" i="1"/>
  <c r="E90" i="1" s="1"/>
  <c r="C91" i="1"/>
  <c r="C92" i="1"/>
  <c r="C93" i="1"/>
  <c r="C94" i="1"/>
  <c r="C95" i="1"/>
  <c r="E95" i="1" s="1"/>
  <c r="F95" i="1" s="1"/>
  <c r="G95" i="1" s="1"/>
  <c r="H95" i="1" s="1"/>
  <c r="C96" i="1"/>
  <c r="C97" i="1"/>
  <c r="C98" i="1"/>
  <c r="E98" i="1" s="1"/>
  <c r="C99" i="1"/>
  <c r="C100" i="1"/>
  <c r="C101" i="1"/>
  <c r="C102" i="1"/>
  <c r="E102" i="1" s="1"/>
  <c r="C103" i="1"/>
  <c r="E103" i="1" s="1"/>
  <c r="C104" i="1"/>
  <c r="C105" i="1"/>
  <c r="C106" i="1"/>
  <c r="E106" i="1" s="1"/>
  <c r="C107" i="1"/>
  <c r="C108" i="1"/>
  <c r="C109" i="1"/>
  <c r="C110" i="1"/>
  <c r="E110" i="1" s="1"/>
  <c r="C111" i="1"/>
  <c r="E111" i="1" s="1"/>
  <c r="C112" i="1"/>
  <c r="C113" i="1"/>
  <c r="C114" i="1"/>
  <c r="E114" i="1" s="1"/>
  <c r="C115" i="1"/>
  <c r="C116" i="1"/>
  <c r="C117" i="1"/>
  <c r="C118" i="1"/>
  <c r="E118" i="1" s="1"/>
  <c r="C119" i="1"/>
  <c r="E119" i="1" s="1"/>
  <c r="C120" i="1"/>
  <c r="C121" i="1"/>
  <c r="C122" i="1"/>
  <c r="E122" i="1" s="1"/>
  <c r="C123" i="1"/>
  <c r="C124" i="1"/>
  <c r="C125" i="1"/>
  <c r="C126" i="1"/>
  <c r="C127" i="1"/>
  <c r="E127" i="1" s="1"/>
  <c r="F127" i="1" s="1"/>
  <c r="G127" i="1" s="1"/>
  <c r="H127" i="1" s="1"/>
  <c r="C128" i="1"/>
  <c r="C129" i="1"/>
  <c r="C130" i="1"/>
  <c r="E130" i="1" s="1"/>
  <c r="C131" i="1"/>
  <c r="C132" i="1"/>
  <c r="C133" i="1"/>
  <c r="C134" i="1"/>
  <c r="E134" i="1" s="1"/>
  <c r="C135" i="1"/>
  <c r="E135" i="1" s="1"/>
  <c r="C136" i="1"/>
  <c r="C137" i="1"/>
  <c r="C138" i="1"/>
  <c r="E138" i="1" s="1"/>
  <c r="C139" i="1"/>
  <c r="C140" i="1"/>
  <c r="C141" i="1"/>
  <c r="C142" i="1"/>
  <c r="E142" i="1" s="1"/>
  <c r="C143" i="1"/>
  <c r="E143" i="1" s="1"/>
  <c r="C144" i="1"/>
  <c r="C145" i="1"/>
  <c r="C146" i="1"/>
  <c r="E146" i="1" s="1"/>
  <c r="C147" i="1"/>
  <c r="C148" i="1"/>
  <c r="C149" i="1"/>
  <c r="C150" i="1"/>
  <c r="E150" i="1" s="1"/>
  <c r="C151" i="1"/>
  <c r="E151" i="1" s="1"/>
  <c r="C152" i="1"/>
  <c r="C153" i="1"/>
  <c r="C154" i="1"/>
  <c r="E154" i="1" s="1"/>
  <c r="C155" i="1"/>
  <c r="C156" i="1"/>
  <c r="C157" i="1"/>
  <c r="C158" i="1"/>
  <c r="C159" i="1"/>
  <c r="E159" i="1" s="1"/>
  <c r="C160" i="1"/>
  <c r="C161" i="1"/>
  <c r="C162" i="1"/>
  <c r="E162" i="1" s="1"/>
  <c r="C163" i="1"/>
  <c r="C164" i="1"/>
  <c r="C165" i="1"/>
  <c r="C166" i="1"/>
  <c r="E166" i="1" s="1"/>
  <c r="C167" i="1"/>
  <c r="E167" i="1" s="1"/>
  <c r="C168" i="1"/>
  <c r="C169" i="1"/>
  <c r="C170" i="1"/>
  <c r="E170" i="1" s="1"/>
  <c r="C171" i="1"/>
  <c r="C172" i="1"/>
  <c r="C173" i="1"/>
  <c r="C174" i="1"/>
  <c r="E174" i="1" s="1"/>
  <c r="C175" i="1"/>
  <c r="E175" i="1" s="1"/>
  <c r="C176" i="1"/>
  <c r="C177" i="1"/>
  <c r="C27" i="1"/>
  <c r="E27" i="1" s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28" i="1"/>
  <c r="B27" i="1"/>
  <c r="E162" i="4" l="1"/>
  <c r="J21" i="4"/>
  <c r="I21" i="4"/>
  <c r="G25" i="4"/>
  <c r="H25" i="4" s="1"/>
  <c r="G12" i="4"/>
  <c r="H12" i="4" s="1"/>
  <c r="G24" i="4"/>
  <c r="H24" i="4" s="1"/>
  <c r="F35" i="4"/>
  <c r="G35" i="4" s="1"/>
  <c r="H35" i="4" s="1"/>
  <c r="F27" i="4"/>
  <c r="G27" i="4" s="1"/>
  <c r="H27" i="4" s="1"/>
  <c r="F104" i="4"/>
  <c r="G104" i="4" s="1"/>
  <c r="H104" i="4" s="1"/>
  <c r="F12" i="4"/>
  <c r="F16" i="4"/>
  <c r="G16" i="4" s="1"/>
  <c r="H16" i="4" s="1"/>
  <c r="F20" i="4"/>
  <c r="G20" i="4" s="1"/>
  <c r="H20" i="4" s="1"/>
  <c r="F24" i="4"/>
  <c r="F32" i="4"/>
  <c r="G32" i="4" s="1"/>
  <c r="H32" i="4" s="1"/>
  <c r="F40" i="4"/>
  <c r="F72" i="4"/>
  <c r="G72" i="4" s="1"/>
  <c r="H72" i="4" s="1"/>
  <c r="F76" i="4"/>
  <c r="G76" i="4" s="1"/>
  <c r="H76" i="4" s="1"/>
  <c r="F95" i="4"/>
  <c r="G95" i="4" s="1"/>
  <c r="H95" i="4" s="1"/>
  <c r="F102" i="4"/>
  <c r="G102" i="4" s="1"/>
  <c r="H102" i="4" s="1"/>
  <c r="F126" i="4"/>
  <c r="G126" i="4" s="1"/>
  <c r="H126" i="4" s="1"/>
  <c r="F156" i="4"/>
  <c r="G156" i="4" s="1"/>
  <c r="H156" i="4" s="1"/>
  <c r="F159" i="4"/>
  <c r="G159" i="4" s="1"/>
  <c r="H159" i="4" s="1"/>
  <c r="F154" i="4"/>
  <c r="G154" i="4" s="1"/>
  <c r="H154" i="4" s="1"/>
  <c r="F146" i="4"/>
  <c r="G146" i="4" s="1"/>
  <c r="H146" i="4" s="1"/>
  <c r="F138" i="4"/>
  <c r="G138" i="4" s="1"/>
  <c r="H138" i="4" s="1"/>
  <c r="F130" i="4"/>
  <c r="G130" i="4" s="1"/>
  <c r="H130" i="4" s="1"/>
  <c r="F122" i="4"/>
  <c r="G122" i="4" s="1"/>
  <c r="H122" i="4" s="1"/>
  <c r="F114" i="4"/>
  <c r="G114" i="4" s="1"/>
  <c r="H114" i="4" s="1"/>
  <c r="F155" i="4"/>
  <c r="G155" i="4" s="1"/>
  <c r="H155" i="4" s="1"/>
  <c r="F147" i="4"/>
  <c r="G147" i="4" s="1"/>
  <c r="H147" i="4" s="1"/>
  <c r="F139" i="4"/>
  <c r="G139" i="4" s="1"/>
  <c r="H139" i="4" s="1"/>
  <c r="F131" i="4"/>
  <c r="G131" i="4" s="1"/>
  <c r="H131" i="4" s="1"/>
  <c r="F123" i="4"/>
  <c r="G123" i="4" s="1"/>
  <c r="H123" i="4" s="1"/>
  <c r="F115" i="4"/>
  <c r="G115" i="4" s="1"/>
  <c r="H115" i="4" s="1"/>
  <c r="F107" i="4"/>
  <c r="G107" i="4" s="1"/>
  <c r="H107" i="4" s="1"/>
  <c r="F99" i="4"/>
  <c r="G99" i="4" s="1"/>
  <c r="H99" i="4" s="1"/>
  <c r="F91" i="4"/>
  <c r="G91" i="4" s="1"/>
  <c r="H91" i="4" s="1"/>
  <c r="F83" i="4"/>
  <c r="G83" i="4" s="1"/>
  <c r="H83" i="4" s="1"/>
  <c r="F75" i="4"/>
  <c r="G75" i="4" s="1"/>
  <c r="H75" i="4" s="1"/>
  <c r="F67" i="4"/>
  <c r="G67" i="4" s="1"/>
  <c r="H67" i="4" s="1"/>
  <c r="F143" i="4"/>
  <c r="G143" i="4" s="1"/>
  <c r="H143" i="4" s="1"/>
  <c r="F151" i="4"/>
  <c r="G151" i="4" s="1"/>
  <c r="H151" i="4" s="1"/>
  <c r="F144" i="4"/>
  <c r="G144" i="4" s="1"/>
  <c r="H144" i="4" s="1"/>
  <c r="F141" i="4"/>
  <c r="G141" i="4" s="1"/>
  <c r="H141" i="4" s="1"/>
  <c r="F119" i="4"/>
  <c r="G119" i="4" s="1"/>
  <c r="H119" i="4" s="1"/>
  <c r="F112" i="4"/>
  <c r="G112" i="4" s="1"/>
  <c r="H112" i="4" s="1"/>
  <c r="F108" i="4"/>
  <c r="G108" i="4" s="1"/>
  <c r="H108" i="4" s="1"/>
  <c r="F98" i="4"/>
  <c r="G98" i="4" s="1"/>
  <c r="H98" i="4" s="1"/>
  <c r="F93" i="4"/>
  <c r="G93" i="4" s="1"/>
  <c r="H93" i="4" s="1"/>
  <c r="F78" i="4"/>
  <c r="G78" i="4" s="1"/>
  <c r="H78" i="4" s="1"/>
  <c r="F73" i="4"/>
  <c r="G73" i="4" s="1"/>
  <c r="H73" i="4" s="1"/>
  <c r="F62" i="4"/>
  <c r="G62" i="4" s="1"/>
  <c r="H62" i="4" s="1"/>
  <c r="F54" i="4"/>
  <c r="G54" i="4" s="1"/>
  <c r="H54" i="4" s="1"/>
  <c r="F145" i="4"/>
  <c r="G145" i="4" s="1"/>
  <c r="H145" i="4" s="1"/>
  <c r="F134" i="4"/>
  <c r="G134" i="4" s="1"/>
  <c r="H134" i="4" s="1"/>
  <c r="F124" i="4"/>
  <c r="G124" i="4" s="1"/>
  <c r="H124" i="4" s="1"/>
  <c r="F113" i="4"/>
  <c r="G113" i="4" s="1"/>
  <c r="H113" i="4" s="1"/>
  <c r="F103" i="4"/>
  <c r="G103" i="4" s="1"/>
  <c r="H103" i="4" s="1"/>
  <c r="F88" i="4"/>
  <c r="G88" i="4" s="1"/>
  <c r="H88" i="4" s="1"/>
  <c r="F84" i="4"/>
  <c r="G84" i="4" s="1"/>
  <c r="H84" i="4" s="1"/>
  <c r="F74" i="4"/>
  <c r="G74" i="4" s="1"/>
  <c r="H74" i="4" s="1"/>
  <c r="F69" i="4"/>
  <c r="G69" i="4" s="1"/>
  <c r="H69" i="4" s="1"/>
  <c r="F63" i="4"/>
  <c r="G63" i="4" s="1"/>
  <c r="H63" i="4" s="1"/>
  <c r="F152" i="4"/>
  <c r="G152" i="4" s="1"/>
  <c r="H152" i="4" s="1"/>
  <c r="F149" i="4"/>
  <c r="G149" i="4" s="1"/>
  <c r="H149" i="4" s="1"/>
  <c r="F127" i="4"/>
  <c r="G127" i="4" s="1"/>
  <c r="H127" i="4" s="1"/>
  <c r="F120" i="4"/>
  <c r="G120" i="4" s="1"/>
  <c r="H120" i="4" s="1"/>
  <c r="F117" i="4"/>
  <c r="G117" i="4" s="1"/>
  <c r="H117" i="4" s="1"/>
  <c r="F109" i="4"/>
  <c r="G109" i="4" s="1"/>
  <c r="H109" i="4" s="1"/>
  <c r="F94" i="4"/>
  <c r="G94" i="4" s="1"/>
  <c r="H94" i="4" s="1"/>
  <c r="F89" i="4"/>
  <c r="G89" i="4" s="1"/>
  <c r="H89" i="4" s="1"/>
  <c r="F79" i="4"/>
  <c r="G79" i="4" s="1"/>
  <c r="H79" i="4" s="1"/>
  <c r="F160" i="4"/>
  <c r="G160" i="4" s="1"/>
  <c r="H160" i="4" s="1"/>
  <c r="F136" i="4"/>
  <c r="G136" i="4" s="1"/>
  <c r="H136" i="4" s="1"/>
  <c r="F66" i="4"/>
  <c r="G66" i="4" s="1"/>
  <c r="H66" i="4" s="1"/>
  <c r="F55" i="4"/>
  <c r="G55" i="4" s="1"/>
  <c r="H55" i="4" s="1"/>
  <c r="F49" i="4"/>
  <c r="G49" i="4" s="1"/>
  <c r="H49" i="4" s="1"/>
  <c r="F41" i="4"/>
  <c r="G41" i="4" s="1"/>
  <c r="H41" i="4" s="1"/>
  <c r="F153" i="4"/>
  <c r="G153" i="4" s="1"/>
  <c r="H153" i="4" s="1"/>
  <c r="F101" i="4"/>
  <c r="G101" i="4" s="1"/>
  <c r="H101" i="4" s="1"/>
  <c r="F86" i="4"/>
  <c r="G86" i="4" s="1"/>
  <c r="H86" i="4" s="1"/>
  <c r="F81" i="4"/>
  <c r="G81" i="4" s="1"/>
  <c r="H81" i="4" s="1"/>
  <c r="F71" i="4"/>
  <c r="G71" i="4" s="1"/>
  <c r="H71" i="4" s="1"/>
  <c r="F59" i="4"/>
  <c r="G59" i="4" s="1"/>
  <c r="H59" i="4" s="1"/>
  <c r="F50" i="4"/>
  <c r="G50" i="4" s="1"/>
  <c r="H50" i="4" s="1"/>
  <c r="F42" i="4"/>
  <c r="G42" i="4" s="1"/>
  <c r="H42" i="4" s="1"/>
  <c r="F148" i="4"/>
  <c r="G148" i="4" s="1"/>
  <c r="H148" i="4" s="1"/>
  <c r="F142" i="4"/>
  <c r="G142" i="4" s="1"/>
  <c r="H142" i="4" s="1"/>
  <c r="F116" i="4"/>
  <c r="G116" i="4" s="1"/>
  <c r="H116" i="4" s="1"/>
  <c r="F111" i="4"/>
  <c r="G111" i="4" s="1"/>
  <c r="H111" i="4" s="1"/>
  <c r="F96" i="4"/>
  <c r="G96" i="4" s="1"/>
  <c r="H96" i="4" s="1"/>
  <c r="F77" i="4"/>
  <c r="G77" i="4" s="1"/>
  <c r="H77" i="4" s="1"/>
  <c r="F60" i="4"/>
  <c r="G60" i="4" s="1"/>
  <c r="H60" i="4" s="1"/>
  <c r="F51" i="4"/>
  <c r="G51" i="4" s="1"/>
  <c r="H51" i="4" s="1"/>
  <c r="F44" i="4"/>
  <c r="G44" i="4" s="1"/>
  <c r="H44" i="4" s="1"/>
  <c r="F158" i="4"/>
  <c r="G158" i="4" s="1"/>
  <c r="H158" i="4" s="1"/>
  <c r="F129" i="4"/>
  <c r="G129" i="4" s="1"/>
  <c r="H129" i="4" s="1"/>
  <c r="F125" i="4"/>
  <c r="G125" i="4" s="1"/>
  <c r="H125" i="4" s="1"/>
  <c r="F121" i="4"/>
  <c r="G121" i="4" s="1"/>
  <c r="H121" i="4" s="1"/>
  <c r="F105" i="4"/>
  <c r="G105" i="4" s="1"/>
  <c r="H105" i="4" s="1"/>
  <c r="F68" i="4"/>
  <c r="G68" i="4" s="1"/>
  <c r="H68" i="4" s="1"/>
  <c r="F58" i="4"/>
  <c r="G58" i="4" s="1"/>
  <c r="H58" i="4" s="1"/>
  <c r="F47" i="4"/>
  <c r="G47" i="4" s="1"/>
  <c r="H47" i="4" s="1"/>
  <c r="F39" i="4"/>
  <c r="G39" i="4" s="1"/>
  <c r="H39" i="4" s="1"/>
  <c r="F29" i="4"/>
  <c r="G29" i="4" s="1"/>
  <c r="H29" i="4" s="1"/>
  <c r="F37" i="4"/>
  <c r="G37" i="4" s="1"/>
  <c r="H37" i="4" s="1"/>
  <c r="F53" i="4"/>
  <c r="G53" i="4" s="1"/>
  <c r="H53" i="4" s="1"/>
  <c r="F61" i="4"/>
  <c r="G61" i="4" s="1"/>
  <c r="H61" i="4" s="1"/>
  <c r="F65" i="4"/>
  <c r="G65" i="4" s="1"/>
  <c r="H65" i="4" s="1"/>
  <c r="F11" i="4"/>
  <c r="G11" i="4" s="1"/>
  <c r="H11" i="4" s="1"/>
  <c r="F15" i="4"/>
  <c r="G15" i="4" s="1"/>
  <c r="H15" i="4" s="1"/>
  <c r="F19" i="4"/>
  <c r="G19" i="4" s="1"/>
  <c r="H19" i="4" s="1"/>
  <c r="F23" i="4"/>
  <c r="G23" i="4" s="1"/>
  <c r="H23" i="4" s="1"/>
  <c r="F26" i="4"/>
  <c r="G26" i="4" s="1"/>
  <c r="H26" i="4" s="1"/>
  <c r="F34" i="4"/>
  <c r="G34" i="4" s="1"/>
  <c r="H34" i="4" s="1"/>
  <c r="F46" i="4"/>
  <c r="G46" i="4" s="1"/>
  <c r="H46" i="4" s="1"/>
  <c r="F57" i="4"/>
  <c r="G57" i="4" s="1"/>
  <c r="H57" i="4" s="1"/>
  <c r="F70" i="4"/>
  <c r="G70" i="4" s="1"/>
  <c r="H70" i="4" s="1"/>
  <c r="F100" i="4"/>
  <c r="G100" i="4" s="1"/>
  <c r="H100" i="4" s="1"/>
  <c r="F150" i="4"/>
  <c r="G150" i="4" s="1"/>
  <c r="H150" i="4" s="1"/>
  <c r="F132" i="4"/>
  <c r="G132" i="4" s="1"/>
  <c r="H132" i="4" s="1"/>
  <c r="F82" i="4"/>
  <c r="G82" i="4" s="1"/>
  <c r="H82" i="4" s="1"/>
  <c r="F14" i="4"/>
  <c r="G14" i="4" s="1"/>
  <c r="H14" i="4" s="1"/>
  <c r="F18" i="4"/>
  <c r="G18" i="4" s="1"/>
  <c r="H18" i="4" s="1"/>
  <c r="F22" i="4"/>
  <c r="G22" i="4" s="1"/>
  <c r="H22" i="4" s="1"/>
  <c r="F28" i="4"/>
  <c r="G28" i="4" s="1"/>
  <c r="H28" i="4" s="1"/>
  <c r="F36" i="4"/>
  <c r="G36" i="4" s="1"/>
  <c r="H36" i="4" s="1"/>
  <c r="F48" i="4"/>
  <c r="G48" i="4" s="1"/>
  <c r="H48" i="4" s="1"/>
  <c r="F80" i="4"/>
  <c r="G80" i="4" s="1"/>
  <c r="H80" i="4" s="1"/>
  <c r="F87" i="4"/>
  <c r="G87" i="4" s="1"/>
  <c r="H87" i="4" s="1"/>
  <c r="F92" i="4"/>
  <c r="G92" i="4" s="1"/>
  <c r="H92" i="4" s="1"/>
  <c r="F110" i="4"/>
  <c r="G110" i="4" s="1"/>
  <c r="H110" i="4" s="1"/>
  <c r="F137" i="4"/>
  <c r="G137" i="4" s="1"/>
  <c r="H137" i="4" s="1"/>
  <c r="F25" i="4"/>
  <c r="F33" i="4"/>
  <c r="G33" i="4" s="1"/>
  <c r="H33" i="4" s="1"/>
  <c r="F43" i="4"/>
  <c r="G43" i="4" s="1"/>
  <c r="H43" i="4" s="1"/>
  <c r="F52" i="4"/>
  <c r="G52" i="4" s="1"/>
  <c r="H52" i="4" s="1"/>
  <c r="F106" i="4"/>
  <c r="G106" i="4" s="1"/>
  <c r="H106" i="4" s="1"/>
  <c r="F135" i="4"/>
  <c r="G135" i="4" s="1"/>
  <c r="H135" i="4" s="1"/>
  <c r="F140" i="4"/>
  <c r="G140" i="4" s="1"/>
  <c r="H140" i="4" s="1"/>
  <c r="F31" i="4"/>
  <c r="G31" i="4" s="1"/>
  <c r="H31" i="4" s="1"/>
  <c r="F13" i="4"/>
  <c r="G13" i="4" s="1"/>
  <c r="H13" i="4" s="1"/>
  <c r="F17" i="4"/>
  <c r="G17" i="4" s="1"/>
  <c r="H17" i="4" s="1"/>
  <c r="F30" i="4"/>
  <c r="G30" i="4" s="1"/>
  <c r="H30" i="4" s="1"/>
  <c r="F38" i="4"/>
  <c r="G38" i="4" s="1"/>
  <c r="H38" i="4" s="1"/>
  <c r="G40" i="4"/>
  <c r="H40" i="4" s="1"/>
  <c r="F45" i="4"/>
  <c r="G45" i="4" s="1"/>
  <c r="H45" i="4" s="1"/>
  <c r="F56" i="4"/>
  <c r="G56" i="4" s="1"/>
  <c r="H56" i="4" s="1"/>
  <c r="F64" i="4"/>
  <c r="G64" i="4" s="1"/>
  <c r="H64" i="4" s="1"/>
  <c r="F85" i="4"/>
  <c r="G85" i="4" s="1"/>
  <c r="H85" i="4" s="1"/>
  <c r="F90" i="4"/>
  <c r="G90" i="4" s="1"/>
  <c r="H90" i="4" s="1"/>
  <c r="F97" i="4"/>
  <c r="G97" i="4" s="1"/>
  <c r="H97" i="4" s="1"/>
  <c r="F118" i="4"/>
  <c r="G118" i="4" s="1"/>
  <c r="H118" i="4" s="1"/>
  <c r="F128" i="4"/>
  <c r="G128" i="4" s="1"/>
  <c r="H128" i="4" s="1"/>
  <c r="F133" i="4"/>
  <c r="G133" i="4" s="1"/>
  <c r="H133" i="4" s="1"/>
  <c r="F157" i="4"/>
  <c r="G157" i="4" s="1"/>
  <c r="H157" i="4" s="1"/>
  <c r="D164" i="4"/>
  <c r="E161" i="4"/>
  <c r="D14" i="3"/>
  <c r="E13" i="3"/>
  <c r="F11" i="3"/>
  <c r="F12" i="3"/>
  <c r="G12" i="3" s="1"/>
  <c r="H12" i="3" s="1"/>
  <c r="F13" i="3"/>
  <c r="G11" i="3"/>
  <c r="H11" i="3" s="1"/>
  <c r="I11" i="3" s="1"/>
  <c r="G10" i="3"/>
  <c r="H10" i="3" s="1"/>
  <c r="G13" i="3"/>
  <c r="H13" i="3" s="1"/>
  <c r="E172" i="1"/>
  <c r="E156" i="1"/>
  <c r="F156" i="1" s="1"/>
  <c r="G156" i="1" s="1"/>
  <c r="E140" i="1"/>
  <c r="F140" i="1" s="1"/>
  <c r="G140" i="1" s="1"/>
  <c r="I140" i="1" s="1"/>
  <c r="E124" i="1"/>
  <c r="F124" i="1" s="1"/>
  <c r="G124" i="1" s="1"/>
  <c r="I124" i="1" s="1"/>
  <c r="E108" i="1"/>
  <c r="E100" i="1"/>
  <c r="E84" i="1"/>
  <c r="E68" i="1"/>
  <c r="F68" i="1" s="1"/>
  <c r="G68" i="1" s="1"/>
  <c r="E52" i="1"/>
  <c r="E44" i="1"/>
  <c r="F44" i="1" s="1"/>
  <c r="G44" i="1" s="1"/>
  <c r="I44" i="1" s="1"/>
  <c r="E28" i="1"/>
  <c r="F28" i="1" s="1"/>
  <c r="G28" i="1" s="1"/>
  <c r="E171" i="1"/>
  <c r="F171" i="1" s="1"/>
  <c r="G171" i="1" s="1"/>
  <c r="E163" i="1"/>
  <c r="E155" i="1"/>
  <c r="E147" i="1"/>
  <c r="E139" i="1"/>
  <c r="E131" i="1"/>
  <c r="F131" i="1" s="1"/>
  <c r="G131" i="1" s="1"/>
  <c r="I131" i="1" s="1"/>
  <c r="E123" i="1"/>
  <c r="E115" i="1"/>
  <c r="F115" i="1" s="1"/>
  <c r="G115" i="1" s="1"/>
  <c r="E107" i="1"/>
  <c r="F107" i="1" s="1"/>
  <c r="G107" i="1" s="1"/>
  <c r="E99" i="1"/>
  <c r="F99" i="1" s="1"/>
  <c r="G99" i="1" s="1"/>
  <c r="I99" i="1" s="1"/>
  <c r="E91" i="1"/>
  <c r="E83" i="1"/>
  <c r="E75" i="1"/>
  <c r="F75" i="1" s="1"/>
  <c r="G75" i="1" s="1"/>
  <c r="E67" i="1"/>
  <c r="E59" i="1"/>
  <c r="F59" i="1" s="1"/>
  <c r="G59" i="1" s="1"/>
  <c r="E51" i="1"/>
  <c r="F51" i="1" s="1"/>
  <c r="G51" i="1" s="1"/>
  <c r="E43" i="1"/>
  <c r="E35" i="1"/>
  <c r="E164" i="1"/>
  <c r="E148" i="1"/>
  <c r="E132" i="1"/>
  <c r="E116" i="1"/>
  <c r="F116" i="1" s="1"/>
  <c r="G116" i="1" s="1"/>
  <c r="I116" i="1" s="1"/>
  <c r="E92" i="1"/>
  <c r="E76" i="1"/>
  <c r="E60" i="1"/>
  <c r="E36" i="1"/>
  <c r="F36" i="1" s="1"/>
  <c r="G36" i="1" s="1"/>
  <c r="E158" i="1"/>
  <c r="E126" i="1"/>
  <c r="E94" i="1"/>
  <c r="E62" i="1"/>
  <c r="F62" i="1" s="1"/>
  <c r="G62" i="1" s="1"/>
  <c r="E177" i="1"/>
  <c r="E169" i="1"/>
  <c r="F169" i="1" s="1"/>
  <c r="G169" i="1" s="1"/>
  <c r="I169" i="1" s="1"/>
  <c r="E161" i="1"/>
  <c r="F161" i="1" s="1"/>
  <c r="G161" i="1" s="1"/>
  <c r="I161" i="1" s="1"/>
  <c r="E153" i="1"/>
  <c r="F153" i="1" s="1"/>
  <c r="G153" i="1" s="1"/>
  <c r="I153" i="1" s="1"/>
  <c r="E145" i="1"/>
  <c r="E137" i="1"/>
  <c r="E129" i="1"/>
  <c r="F129" i="1" s="1"/>
  <c r="G129" i="1" s="1"/>
  <c r="I129" i="1" s="1"/>
  <c r="E121" i="1"/>
  <c r="E113" i="1"/>
  <c r="F113" i="1" s="1"/>
  <c r="G113" i="1" s="1"/>
  <c r="I113" i="1" s="1"/>
  <c r="E105" i="1"/>
  <c r="F105" i="1" s="1"/>
  <c r="G105" i="1" s="1"/>
  <c r="I105" i="1" s="1"/>
  <c r="E89" i="1"/>
  <c r="F89" i="1" s="1"/>
  <c r="G89" i="1" s="1"/>
  <c r="I89" i="1" s="1"/>
  <c r="E81" i="1"/>
  <c r="E73" i="1"/>
  <c r="E65" i="1"/>
  <c r="F65" i="1" s="1"/>
  <c r="G65" i="1" s="1"/>
  <c r="I65" i="1" s="1"/>
  <c r="E57" i="1"/>
  <c r="F57" i="1" s="1"/>
  <c r="G57" i="1" s="1"/>
  <c r="I57" i="1" s="1"/>
  <c r="E49" i="1"/>
  <c r="E41" i="1"/>
  <c r="E33" i="1"/>
  <c r="F33" i="1" s="1"/>
  <c r="G33" i="1" s="1"/>
  <c r="I33" i="1" s="1"/>
  <c r="E176" i="1"/>
  <c r="F176" i="1" s="1"/>
  <c r="G176" i="1" s="1"/>
  <c r="I176" i="1" s="1"/>
  <c r="E168" i="1"/>
  <c r="E160" i="1"/>
  <c r="E152" i="1"/>
  <c r="F152" i="1" s="1"/>
  <c r="G152" i="1" s="1"/>
  <c r="I152" i="1" s="1"/>
  <c r="E144" i="1"/>
  <c r="F144" i="1" s="1"/>
  <c r="G144" i="1" s="1"/>
  <c r="I144" i="1" s="1"/>
  <c r="E136" i="1"/>
  <c r="F136" i="1" s="1"/>
  <c r="G136" i="1" s="1"/>
  <c r="I136" i="1" s="1"/>
  <c r="E128" i="1"/>
  <c r="E120" i="1"/>
  <c r="F120" i="1" s="1"/>
  <c r="G120" i="1" s="1"/>
  <c r="I120" i="1" s="1"/>
  <c r="E112" i="1"/>
  <c r="F112" i="1" s="1"/>
  <c r="G112" i="1" s="1"/>
  <c r="I112" i="1" s="1"/>
  <c r="E104" i="1"/>
  <c r="E96" i="1"/>
  <c r="E88" i="1"/>
  <c r="F88" i="1" s="1"/>
  <c r="G88" i="1" s="1"/>
  <c r="I88" i="1" s="1"/>
  <c r="E80" i="1"/>
  <c r="F80" i="1" s="1"/>
  <c r="G80" i="1" s="1"/>
  <c r="I80" i="1" s="1"/>
  <c r="E72" i="1"/>
  <c r="F72" i="1" s="1"/>
  <c r="G72" i="1" s="1"/>
  <c r="I72" i="1" s="1"/>
  <c r="E64" i="1"/>
  <c r="F64" i="1" s="1"/>
  <c r="G64" i="1" s="1"/>
  <c r="I64" i="1" s="1"/>
  <c r="E56" i="1"/>
  <c r="F56" i="1" s="1"/>
  <c r="G56" i="1" s="1"/>
  <c r="I56" i="1" s="1"/>
  <c r="E48" i="1"/>
  <c r="F48" i="1" s="1"/>
  <c r="G48" i="1" s="1"/>
  <c r="I48" i="1" s="1"/>
  <c r="E40" i="1"/>
  <c r="E32" i="1"/>
  <c r="I127" i="1"/>
  <c r="I95" i="1"/>
  <c r="F63" i="1"/>
  <c r="G63" i="1" s="1"/>
  <c r="F159" i="1"/>
  <c r="G159" i="1" s="1"/>
  <c r="F100" i="1"/>
  <c r="G100" i="1" s="1"/>
  <c r="F132" i="1"/>
  <c r="G132" i="1" s="1"/>
  <c r="F108" i="1"/>
  <c r="G108" i="1" s="1"/>
  <c r="I108" i="1" s="1"/>
  <c r="F92" i="1"/>
  <c r="G92" i="1" s="1"/>
  <c r="I92" i="1" s="1"/>
  <c r="F139" i="1"/>
  <c r="G139" i="1" s="1"/>
  <c r="F123" i="1"/>
  <c r="G123" i="1" s="1"/>
  <c r="F163" i="1"/>
  <c r="G163" i="1" s="1"/>
  <c r="I163" i="1" s="1"/>
  <c r="F155" i="1"/>
  <c r="G155" i="1" s="1"/>
  <c r="I155" i="1" s="1"/>
  <c r="F147" i="1"/>
  <c r="G147" i="1" s="1"/>
  <c r="F91" i="1"/>
  <c r="G91" i="1" s="1"/>
  <c r="F83" i="1"/>
  <c r="G83" i="1" s="1"/>
  <c r="F67" i="1"/>
  <c r="G67" i="1" s="1"/>
  <c r="I67" i="1" s="1"/>
  <c r="F43" i="1"/>
  <c r="G43" i="1" s="1"/>
  <c r="F35" i="1"/>
  <c r="G35" i="1" s="1"/>
  <c r="F168" i="1"/>
  <c r="G168" i="1" s="1"/>
  <c r="I168" i="1" s="1"/>
  <c r="F104" i="1"/>
  <c r="G104" i="1" s="1"/>
  <c r="I104" i="1" s="1"/>
  <c r="F96" i="1"/>
  <c r="G96" i="1" s="1"/>
  <c r="I96" i="1" s="1"/>
  <c r="F154" i="1"/>
  <c r="G154" i="1" s="1"/>
  <c r="F130" i="1"/>
  <c r="G130" i="1" s="1"/>
  <c r="F90" i="1"/>
  <c r="G90" i="1" s="1"/>
  <c r="F58" i="1"/>
  <c r="G58" i="1" s="1"/>
  <c r="F73" i="1"/>
  <c r="G73" i="1" s="1"/>
  <c r="I73" i="1" s="1"/>
  <c r="F177" i="1"/>
  <c r="G177" i="1" s="1"/>
  <c r="I177" i="1" s="1"/>
  <c r="F81" i="1"/>
  <c r="G81" i="1" s="1"/>
  <c r="I81" i="1" s="1"/>
  <c r="F49" i="1"/>
  <c r="G49" i="1" s="1"/>
  <c r="I49" i="1" s="1"/>
  <c r="F41" i="1"/>
  <c r="G41" i="1" s="1"/>
  <c r="I41" i="1" s="1"/>
  <c r="F32" i="1"/>
  <c r="G32" i="1" s="1"/>
  <c r="I32" i="1" s="1"/>
  <c r="F122" i="1"/>
  <c r="G122" i="1" s="1"/>
  <c r="F162" i="1"/>
  <c r="G162" i="1" s="1"/>
  <c r="F114" i="1"/>
  <c r="G114" i="1" s="1"/>
  <c r="F74" i="1"/>
  <c r="G74" i="1" s="1"/>
  <c r="F145" i="1"/>
  <c r="G145" i="1" s="1"/>
  <c r="I145" i="1" s="1"/>
  <c r="F137" i="1"/>
  <c r="G137" i="1" s="1"/>
  <c r="I137" i="1" s="1"/>
  <c r="F121" i="1"/>
  <c r="G121" i="1" s="1"/>
  <c r="I121" i="1" s="1"/>
  <c r="F160" i="1"/>
  <c r="G160" i="1" s="1"/>
  <c r="I160" i="1" s="1"/>
  <c r="F128" i="1"/>
  <c r="G128" i="1" s="1"/>
  <c r="I128" i="1" s="1"/>
  <c r="F40" i="1"/>
  <c r="G40" i="1" s="1"/>
  <c r="I40" i="1" s="1"/>
  <c r="F138" i="1"/>
  <c r="G138" i="1" s="1"/>
  <c r="F50" i="1"/>
  <c r="G50" i="1" s="1"/>
  <c r="F170" i="1"/>
  <c r="G170" i="1" s="1"/>
  <c r="F98" i="1"/>
  <c r="G98" i="1" s="1"/>
  <c r="F66" i="1"/>
  <c r="G66" i="1" s="1"/>
  <c r="F97" i="1"/>
  <c r="G97" i="1" s="1"/>
  <c r="I97" i="1" s="1"/>
  <c r="F27" i="1"/>
  <c r="G27" i="1" s="1"/>
  <c r="I27" i="1" s="1"/>
  <c r="F146" i="1"/>
  <c r="G146" i="1" s="1"/>
  <c r="F106" i="1"/>
  <c r="G106" i="1" s="1"/>
  <c r="F82" i="1"/>
  <c r="G82" i="1" s="1"/>
  <c r="F42" i="1"/>
  <c r="G42" i="1" s="1"/>
  <c r="F34" i="1"/>
  <c r="G34" i="1" s="1"/>
  <c r="F175" i="1"/>
  <c r="G175" i="1" s="1"/>
  <c r="I175" i="1" s="1"/>
  <c r="F143" i="1"/>
  <c r="G143" i="1" s="1"/>
  <c r="I143" i="1" s="1"/>
  <c r="F166" i="1"/>
  <c r="G166" i="1" s="1"/>
  <c r="F142" i="1"/>
  <c r="G142" i="1" s="1"/>
  <c r="F134" i="1"/>
  <c r="G134" i="1" s="1"/>
  <c r="F118" i="1"/>
  <c r="G118" i="1" s="1"/>
  <c r="F102" i="1"/>
  <c r="G102" i="1" s="1"/>
  <c r="F86" i="1"/>
  <c r="G86" i="1" s="1"/>
  <c r="F70" i="1"/>
  <c r="G70" i="1" s="1"/>
  <c r="F54" i="1"/>
  <c r="G54" i="1" s="1"/>
  <c r="F46" i="1"/>
  <c r="G46" i="1" s="1"/>
  <c r="F30" i="1"/>
  <c r="G30" i="1" s="1"/>
  <c r="I30" i="1" s="1"/>
  <c r="F173" i="1"/>
  <c r="G173" i="1" s="1"/>
  <c r="I173" i="1" s="1"/>
  <c r="F165" i="1"/>
  <c r="G165" i="1" s="1"/>
  <c r="I165" i="1" s="1"/>
  <c r="F157" i="1"/>
  <c r="G157" i="1" s="1"/>
  <c r="I157" i="1" s="1"/>
  <c r="F149" i="1"/>
  <c r="G149" i="1" s="1"/>
  <c r="I149" i="1" s="1"/>
  <c r="F141" i="1"/>
  <c r="G141" i="1" s="1"/>
  <c r="I141" i="1" s="1"/>
  <c r="F133" i="1"/>
  <c r="G133" i="1" s="1"/>
  <c r="I133" i="1" s="1"/>
  <c r="F125" i="1"/>
  <c r="G125" i="1" s="1"/>
  <c r="I125" i="1" s="1"/>
  <c r="F117" i="1"/>
  <c r="G117" i="1" s="1"/>
  <c r="I117" i="1" s="1"/>
  <c r="F109" i="1"/>
  <c r="G109" i="1" s="1"/>
  <c r="I109" i="1" s="1"/>
  <c r="F101" i="1"/>
  <c r="G101" i="1" s="1"/>
  <c r="I101" i="1" s="1"/>
  <c r="F93" i="1"/>
  <c r="G93" i="1" s="1"/>
  <c r="I93" i="1" s="1"/>
  <c r="F85" i="1"/>
  <c r="G85" i="1" s="1"/>
  <c r="I85" i="1" s="1"/>
  <c r="F77" i="1"/>
  <c r="G77" i="1" s="1"/>
  <c r="I77" i="1" s="1"/>
  <c r="F69" i="1"/>
  <c r="G69" i="1" s="1"/>
  <c r="I69" i="1" s="1"/>
  <c r="F61" i="1"/>
  <c r="G61" i="1" s="1"/>
  <c r="I61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167" i="1"/>
  <c r="G167" i="1" s="1"/>
  <c r="I167" i="1" s="1"/>
  <c r="F174" i="1"/>
  <c r="G174" i="1" s="1"/>
  <c r="F158" i="1"/>
  <c r="G158" i="1" s="1"/>
  <c r="F150" i="1"/>
  <c r="G150" i="1" s="1"/>
  <c r="F126" i="1"/>
  <c r="G126" i="1" s="1"/>
  <c r="F110" i="1"/>
  <c r="G110" i="1" s="1"/>
  <c r="F94" i="1"/>
  <c r="G94" i="1" s="1"/>
  <c r="F78" i="1"/>
  <c r="G78" i="1" s="1"/>
  <c r="F38" i="1"/>
  <c r="G38" i="1" s="1"/>
  <c r="F172" i="1"/>
  <c r="G172" i="1" s="1"/>
  <c r="I172" i="1" s="1"/>
  <c r="F164" i="1"/>
  <c r="G164" i="1" s="1"/>
  <c r="I164" i="1" s="1"/>
  <c r="F148" i="1"/>
  <c r="G148" i="1" s="1"/>
  <c r="I148" i="1" s="1"/>
  <c r="F84" i="1"/>
  <c r="G84" i="1" s="1"/>
  <c r="I84" i="1" s="1"/>
  <c r="F76" i="1"/>
  <c r="G76" i="1" s="1"/>
  <c r="I76" i="1" s="1"/>
  <c r="F60" i="1"/>
  <c r="G60" i="1" s="1"/>
  <c r="I60" i="1" s="1"/>
  <c r="F52" i="1"/>
  <c r="G52" i="1" s="1"/>
  <c r="I52" i="1" s="1"/>
  <c r="F151" i="1"/>
  <c r="G151" i="1" s="1"/>
  <c r="I151" i="1" s="1"/>
  <c r="F135" i="1"/>
  <c r="G135" i="1" s="1"/>
  <c r="I135" i="1" s="1"/>
  <c r="F119" i="1"/>
  <c r="G119" i="1" s="1"/>
  <c r="I119" i="1" s="1"/>
  <c r="F111" i="1"/>
  <c r="G111" i="1" s="1"/>
  <c r="I111" i="1" s="1"/>
  <c r="F103" i="1"/>
  <c r="G103" i="1" s="1"/>
  <c r="I103" i="1" s="1"/>
  <c r="F87" i="1"/>
  <c r="G87" i="1" s="1"/>
  <c r="I87" i="1" s="1"/>
  <c r="F79" i="1"/>
  <c r="G79" i="1" s="1"/>
  <c r="I79" i="1" s="1"/>
  <c r="F71" i="1"/>
  <c r="G71" i="1" s="1"/>
  <c r="I71" i="1" s="1"/>
  <c r="F55" i="1"/>
  <c r="G55" i="1" s="1"/>
  <c r="I55" i="1" s="1"/>
  <c r="F47" i="1"/>
  <c r="G47" i="1" s="1"/>
  <c r="I47" i="1" s="1"/>
  <c r="F39" i="1"/>
  <c r="G39" i="1" s="1"/>
  <c r="I39" i="1" s="1"/>
  <c r="F31" i="1"/>
  <c r="G31" i="1" s="1"/>
  <c r="I31" i="1" s="1"/>
  <c r="J16" i="4" l="1"/>
  <c r="I16" i="4"/>
  <c r="J29" i="4"/>
  <c r="I29" i="4"/>
  <c r="J43" i="4"/>
  <c r="I43" i="4"/>
  <c r="J33" i="4"/>
  <c r="I33" i="4"/>
  <c r="J20" i="4"/>
  <c r="I20" i="4"/>
  <c r="I140" i="4"/>
  <c r="J140" i="4"/>
  <c r="J30" i="4"/>
  <c r="I30" i="4"/>
  <c r="J48" i="4"/>
  <c r="I48" i="4"/>
  <c r="J46" i="4"/>
  <c r="I46" i="4"/>
  <c r="J47" i="4"/>
  <c r="I47" i="4"/>
  <c r="J49" i="4"/>
  <c r="I49" i="4"/>
  <c r="J152" i="4"/>
  <c r="I152" i="4"/>
  <c r="J144" i="4"/>
  <c r="I144" i="4"/>
  <c r="J83" i="4"/>
  <c r="I83" i="4"/>
  <c r="I146" i="4"/>
  <c r="J146" i="4"/>
  <c r="J24" i="4"/>
  <c r="I24" i="4"/>
  <c r="I90" i="4"/>
  <c r="J90" i="4"/>
  <c r="J132" i="4"/>
  <c r="I132" i="4"/>
  <c r="J61" i="4"/>
  <c r="I61" i="4"/>
  <c r="I60" i="4"/>
  <c r="J60" i="4"/>
  <c r="I55" i="4"/>
  <c r="J55" i="4"/>
  <c r="J151" i="4"/>
  <c r="I151" i="4"/>
  <c r="J91" i="4"/>
  <c r="I91" i="4"/>
  <c r="J95" i="4"/>
  <c r="I95" i="4"/>
  <c r="I56" i="4"/>
  <c r="J56" i="4"/>
  <c r="J97" i="4"/>
  <c r="I97" i="4"/>
  <c r="I65" i="4"/>
  <c r="J65" i="4"/>
  <c r="F163" i="4"/>
  <c r="G163" i="4" s="1"/>
  <c r="H163" i="4" s="1"/>
  <c r="I51" i="4"/>
  <c r="J51" i="4"/>
  <c r="J101" i="4"/>
  <c r="I101" i="4"/>
  <c r="J79" i="4"/>
  <c r="I79" i="4"/>
  <c r="J103" i="4"/>
  <c r="I103" i="4"/>
  <c r="I73" i="4"/>
  <c r="J73" i="4"/>
  <c r="J147" i="4"/>
  <c r="I147" i="4"/>
  <c r="I102" i="4"/>
  <c r="J102" i="4"/>
  <c r="J17" i="4"/>
  <c r="I17" i="4"/>
  <c r="J36" i="4"/>
  <c r="I36" i="4"/>
  <c r="J34" i="4"/>
  <c r="I34" i="4"/>
  <c r="J58" i="4"/>
  <c r="I58" i="4"/>
  <c r="I153" i="4"/>
  <c r="J153" i="4"/>
  <c r="J89" i="4"/>
  <c r="I89" i="4"/>
  <c r="I113" i="4"/>
  <c r="J113" i="4"/>
  <c r="I78" i="4"/>
  <c r="J78" i="4"/>
  <c r="J143" i="4"/>
  <c r="I143" i="4"/>
  <c r="I155" i="4"/>
  <c r="J155" i="4"/>
  <c r="J154" i="4"/>
  <c r="I154" i="4"/>
  <c r="J85" i="4"/>
  <c r="I85" i="4"/>
  <c r="J13" i="4"/>
  <c r="I13" i="4"/>
  <c r="J28" i="4"/>
  <c r="I28" i="4"/>
  <c r="J26" i="4"/>
  <c r="I26" i="4"/>
  <c r="J53" i="4"/>
  <c r="I53" i="4"/>
  <c r="J68" i="4"/>
  <c r="I68" i="4"/>
  <c r="J77" i="4"/>
  <c r="I77" i="4"/>
  <c r="F162" i="4"/>
  <c r="G162" i="4" s="1"/>
  <c r="H162" i="4" s="1"/>
  <c r="J66" i="4"/>
  <c r="I66" i="4"/>
  <c r="I94" i="4"/>
  <c r="J94" i="4"/>
  <c r="I124" i="4"/>
  <c r="J124" i="4"/>
  <c r="I93" i="4"/>
  <c r="J93" i="4"/>
  <c r="F161" i="4"/>
  <c r="G161" i="4" s="1"/>
  <c r="H161" i="4" s="1"/>
  <c r="I99" i="4"/>
  <c r="J99" i="4"/>
  <c r="J159" i="4"/>
  <c r="I159" i="4"/>
  <c r="J76" i="4"/>
  <c r="I76" i="4"/>
  <c r="I104" i="4"/>
  <c r="J104" i="4"/>
  <c r="J64" i="4"/>
  <c r="I64" i="4"/>
  <c r="J31" i="4"/>
  <c r="I31" i="4"/>
  <c r="J137" i="4"/>
  <c r="I137" i="4"/>
  <c r="I22" i="4"/>
  <c r="J22" i="4"/>
  <c r="J23" i="4"/>
  <c r="I23" i="4"/>
  <c r="J37" i="4"/>
  <c r="I37" i="4"/>
  <c r="J105" i="4"/>
  <c r="I105" i="4"/>
  <c r="J96" i="4"/>
  <c r="I96" i="4"/>
  <c r="J50" i="4"/>
  <c r="I50" i="4"/>
  <c r="J136" i="4"/>
  <c r="I136" i="4"/>
  <c r="I109" i="4"/>
  <c r="J109" i="4"/>
  <c r="I63" i="4"/>
  <c r="J63" i="4"/>
  <c r="J134" i="4"/>
  <c r="I134" i="4"/>
  <c r="J98" i="4"/>
  <c r="I98" i="4"/>
  <c r="I107" i="4"/>
  <c r="J107" i="4"/>
  <c r="J156" i="4"/>
  <c r="I156" i="4"/>
  <c r="J72" i="4"/>
  <c r="I72" i="4"/>
  <c r="J42" i="4"/>
  <c r="I42" i="4"/>
  <c r="J12" i="4"/>
  <c r="I12" i="4"/>
  <c r="E164" i="4"/>
  <c r="F164" i="4" s="1"/>
  <c r="G164" i="4" s="1"/>
  <c r="H164" i="4" s="1"/>
  <c r="D165" i="4"/>
  <c r="I110" i="4"/>
  <c r="J110" i="4"/>
  <c r="I18" i="4"/>
  <c r="J18" i="4"/>
  <c r="J19" i="4"/>
  <c r="I19" i="4"/>
  <c r="I121" i="4"/>
  <c r="J121" i="4"/>
  <c r="J111" i="4"/>
  <c r="I111" i="4"/>
  <c r="J59" i="4"/>
  <c r="I59" i="4"/>
  <c r="I160" i="4"/>
  <c r="J160" i="4"/>
  <c r="I117" i="4"/>
  <c r="J117" i="4"/>
  <c r="I69" i="4"/>
  <c r="J69" i="4"/>
  <c r="I145" i="4"/>
  <c r="J145" i="4"/>
  <c r="I108" i="4"/>
  <c r="J108" i="4"/>
  <c r="J115" i="4"/>
  <c r="I115" i="4"/>
  <c r="I114" i="4"/>
  <c r="J114" i="4"/>
  <c r="J27" i="4"/>
  <c r="I27" i="4"/>
  <c r="I157" i="4"/>
  <c r="J157" i="4"/>
  <c r="J150" i="4"/>
  <c r="I150" i="4"/>
  <c r="I133" i="4"/>
  <c r="J133" i="4"/>
  <c r="J45" i="4"/>
  <c r="I45" i="4"/>
  <c r="J135" i="4"/>
  <c r="I135" i="4"/>
  <c r="I92" i="4"/>
  <c r="J92" i="4"/>
  <c r="I14" i="4"/>
  <c r="J14" i="4"/>
  <c r="J100" i="4"/>
  <c r="I100" i="4"/>
  <c r="J15" i="4"/>
  <c r="I15" i="4"/>
  <c r="I125" i="4"/>
  <c r="J125" i="4"/>
  <c r="J116" i="4"/>
  <c r="I116" i="4"/>
  <c r="J71" i="4"/>
  <c r="I71" i="4"/>
  <c r="J120" i="4"/>
  <c r="I120" i="4"/>
  <c r="I74" i="4"/>
  <c r="J74" i="4"/>
  <c r="I112" i="4"/>
  <c r="J112" i="4"/>
  <c r="J123" i="4"/>
  <c r="I123" i="4"/>
  <c r="J122" i="4"/>
  <c r="I122" i="4"/>
  <c r="J128" i="4"/>
  <c r="I128" i="4"/>
  <c r="J40" i="4"/>
  <c r="I40" i="4"/>
  <c r="J106" i="4"/>
  <c r="I106" i="4"/>
  <c r="J87" i="4"/>
  <c r="I87" i="4"/>
  <c r="J82" i="4"/>
  <c r="I82" i="4"/>
  <c r="I70" i="4"/>
  <c r="J70" i="4"/>
  <c r="J11" i="4"/>
  <c r="I11" i="4"/>
  <c r="J129" i="4"/>
  <c r="I129" i="4"/>
  <c r="J142" i="4"/>
  <c r="I142" i="4"/>
  <c r="J81" i="4"/>
  <c r="I81" i="4"/>
  <c r="J127" i="4"/>
  <c r="I127" i="4"/>
  <c r="I84" i="4"/>
  <c r="J84" i="4"/>
  <c r="J54" i="4"/>
  <c r="I54" i="4"/>
  <c r="J119" i="4"/>
  <c r="I119" i="4"/>
  <c r="J67" i="4"/>
  <c r="I67" i="4"/>
  <c r="I131" i="4"/>
  <c r="J131" i="4"/>
  <c r="J130" i="4"/>
  <c r="I130" i="4"/>
  <c r="J35" i="4"/>
  <c r="I35" i="4"/>
  <c r="J25" i="4"/>
  <c r="I25" i="4"/>
  <c r="J118" i="4"/>
  <c r="I118" i="4"/>
  <c r="J38" i="4"/>
  <c r="I38" i="4"/>
  <c r="J52" i="4"/>
  <c r="I52" i="4"/>
  <c r="J80" i="4"/>
  <c r="I80" i="4"/>
  <c r="I57" i="4"/>
  <c r="J57" i="4"/>
  <c r="J39" i="4"/>
  <c r="I39" i="4"/>
  <c r="I158" i="4"/>
  <c r="J158" i="4"/>
  <c r="J44" i="4"/>
  <c r="I44" i="4"/>
  <c r="I148" i="4"/>
  <c r="J148" i="4"/>
  <c r="I86" i="4"/>
  <c r="J86" i="4"/>
  <c r="J41" i="4"/>
  <c r="I41" i="4"/>
  <c r="I149" i="4"/>
  <c r="J149" i="4"/>
  <c r="J88" i="4"/>
  <c r="I88" i="4"/>
  <c r="I62" i="4"/>
  <c r="J62" i="4"/>
  <c r="I141" i="4"/>
  <c r="J141" i="4"/>
  <c r="I75" i="4"/>
  <c r="J75" i="4"/>
  <c r="J139" i="4"/>
  <c r="I139" i="4"/>
  <c r="J138" i="4"/>
  <c r="I138" i="4"/>
  <c r="J126" i="4"/>
  <c r="I126" i="4"/>
  <c r="J32" i="4"/>
  <c r="I32" i="4"/>
  <c r="D15" i="3"/>
  <c r="E14" i="3"/>
  <c r="J11" i="3"/>
  <c r="J10" i="3"/>
  <c r="I10" i="3"/>
  <c r="J12" i="3"/>
  <c r="I12" i="3"/>
  <c r="J13" i="3"/>
  <c r="I13" i="3"/>
  <c r="H166" i="1"/>
  <c r="I166" i="1"/>
  <c r="H171" i="1"/>
  <c r="I171" i="1"/>
  <c r="H63" i="1"/>
  <c r="I63" i="1"/>
  <c r="H54" i="1"/>
  <c r="I54" i="1"/>
  <c r="H51" i="1"/>
  <c r="I51" i="1"/>
  <c r="H174" i="1"/>
  <c r="I174" i="1"/>
  <c r="H62" i="1"/>
  <c r="I62" i="1"/>
  <c r="H86" i="1"/>
  <c r="I86" i="1"/>
  <c r="H34" i="1"/>
  <c r="I34" i="1"/>
  <c r="H130" i="1"/>
  <c r="I130" i="1"/>
  <c r="H107" i="1"/>
  <c r="I107" i="1"/>
  <c r="H75" i="1"/>
  <c r="I75" i="1"/>
  <c r="H68" i="1"/>
  <c r="I68" i="1"/>
  <c r="H78" i="1"/>
  <c r="I78" i="1"/>
  <c r="H102" i="1"/>
  <c r="I102" i="1"/>
  <c r="H42" i="1"/>
  <c r="I42" i="1"/>
  <c r="H66" i="1"/>
  <c r="I66" i="1"/>
  <c r="H154" i="1"/>
  <c r="I154" i="1"/>
  <c r="H28" i="1"/>
  <c r="I28" i="1"/>
  <c r="H115" i="1"/>
  <c r="I115" i="1"/>
  <c r="H114" i="1"/>
  <c r="I114" i="1"/>
  <c r="H94" i="1"/>
  <c r="I94" i="1"/>
  <c r="H118" i="1"/>
  <c r="I118" i="1"/>
  <c r="H82" i="1"/>
  <c r="I82" i="1"/>
  <c r="H98" i="1"/>
  <c r="I98" i="1"/>
  <c r="H35" i="1"/>
  <c r="I35" i="1"/>
  <c r="H147" i="1"/>
  <c r="I147" i="1"/>
  <c r="H123" i="1"/>
  <c r="I123" i="1"/>
  <c r="H132" i="1"/>
  <c r="I132" i="1"/>
  <c r="H110" i="1"/>
  <c r="I110" i="1"/>
  <c r="H134" i="1"/>
  <c r="I134" i="1"/>
  <c r="H106" i="1"/>
  <c r="I106" i="1"/>
  <c r="H170" i="1"/>
  <c r="I170" i="1"/>
  <c r="H43" i="1"/>
  <c r="I43" i="1"/>
  <c r="H139" i="1"/>
  <c r="I139" i="1"/>
  <c r="H100" i="1"/>
  <c r="I100" i="1"/>
  <c r="H126" i="1"/>
  <c r="I126" i="1"/>
  <c r="H142" i="1"/>
  <c r="I142" i="1"/>
  <c r="H146" i="1"/>
  <c r="I146" i="1"/>
  <c r="H50" i="1"/>
  <c r="I50" i="1"/>
  <c r="H74" i="1"/>
  <c r="I74" i="1"/>
  <c r="H159" i="1"/>
  <c r="I159" i="1"/>
  <c r="H150" i="1"/>
  <c r="I150" i="1"/>
  <c r="H46" i="1"/>
  <c r="I46" i="1"/>
  <c r="H138" i="1"/>
  <c r="I138" i="1"/>
  <c r="H83" i="1"/>
  <c r="I83" i="1"/>
  <c r="H158" i="1"/>
  <c r="I158" i="1"/>
  <c r="H162" i="1"/>
  <c r="I162" i="1"/>
  <c r="H58" i="1"/>
  <c r="I58" i="1"/>
  <c r="H91" i="1"/>
  <c r="I91" i="1"/>
  <c r="H156" i="1"/>
  <c r="I156" i="1"/>
  <c r="H38" i="1"/>
  <c r="I38" i="1"/>
  <c r="H70" i="1"/>
  <c r="I70" i="1"/>
  <c r="H122" i="1"/>
  <c r="I122" i="1"/>
  <c r="H90" i="1"/>
  <c r="I90" i="1"/>
  <c r="H59" i="1"/>
  <c r="I59" i="1"/>
  <c r="H36" i="1"/>
  <c r="I36" i="1"/>
  <c r="H67" i="1"/>
  <c r="H131" i="1"/>
  <c r="H99" i="1"/>
  <c r="H163" i="1"/>
  <c r="H169" i="1"/>
  <c r="H27" i="1"/>
  <c r="H89" i="1"/>
  <c r="H33" i="1"/>
  <c r="H57" i="1"/>
  <c r="H105" i="1"/>
  <c r="H121" i="1"/>
  <c r="H41" i="1"/>
  <c r="H137" i="1"/>
  <c r="H49" i="1"/>
  <c r="H177" i="1"/>
  <c r="H92" i="1"/>
  <c r="H47" i="1"/>
  <c r="H167" i="1"/>
  <c r="H136" i="1"/>
  <c r="H87" i="1"/>
  <c r="H148" i="1"/>
  <c r="H53" i="1"/>
  <c r="H103" i="1"/>
  <c r="H76" i="1"/>
  <c r="H164" i="1"/>
  <c r="H61" i="1"/>
  <c r="H125" i="1"/>
  <c r="H56" i="1"/>
  <c r="H168" i="1"/>
  <c r="H48" i="1"/>
  <c r="H172" i="1"/>
  <c r="H64" i="1"/>
  <c r="H161" i="1"/>
  <c r="H39" i="1"/>
  <c r="H77" i="1"/>
  <c r="H88" i="1"/>
  <c r="H85" i="1"/>
  <c r="H149" i="1"/>
  <c r="H129" i="1"/>
  <c r="H96" i="1"/>
  <c r="H104" i="1"/>
  <c r="H55" i="1"/>
  <c r="H151" i="1"/>
  <c r="H116" i="1"/>
  <c r="H29" i="1"/>
  <c r="H93" i="1"/>
  <c r="H157" i="1"/>
  <c r="H153" i="1"/>
  <c r="H112" i="1"/>
  <c r="H81" i="1"/>
  <c r="H120" i="1"/>
  <c r="H111" i="1"/>
  <c r="H69" i="1"/>
  <c r="H72" i="1"/>
  <c r="H119" i="1"/>
  <c r="H80" i="1"/>
  <c r="H84" i="1"/>
  <c r="H133" i="1"/>
  <c r="H65" i="1"/>
  <c r="H175" i="1"/>
  <c r="H97" i="1"/>
  <c r="H108" i="1"/>
  <c r="H44" i="1"/>
  <c r="H37" i="1"/>
  <c r="H165" i="1"/>
  <c r="H128" i="1"/>
  <c r="H155" i="1"/>
  <c r="H73" i="1"/>
  <c r="H79" i="1"/>
  <c r="H52" i="1"/>
  <c r="H140" i="1"/>
  <c r="H45" i="1"/>
  <c r="H109" i="1"/>
  <c r="H173" i="1"/>
  <c r="H144" i="1"/>
  <c r="H152" i="1"/>
  <c r="H31" i="1"/>
  <c r="H143" i="1"/>
  <c r="H141" i="1"/>
  <c r="H135" i="1"/>
  <c r="H71" i="1"/>
  <c r="H124" i="1"/>
  <c r="H101" i="1"/>
  <c r="H60" i="1"/>
  <c r="H117" i="1"/>
  <c r="H30" i="1"/>
  <c r="H40" i="1"/>
  <c r="H160" i="1"/>
  <c r="H145" i="1"/>
  <c r="H32" i="1"/>
  <c r="H176" i="1"/>
  <c r="H113" i="1"/>
  <c r="J162" i="4" l="1"/>
  <c r="I162" i="4"/>
  <c r="J163" i="4"/>
  <c r="I163" i="4"/>
  <c r="J164" i="4"/>
  <c r="I164" i="4"/>
  <c r="D166" i="4"/>
  <c r="E165" i="4"/>
  <c r="J161" i="4"/>
  <c r="I161" i="4"/>
  <c r="F165" i="4"/>
  <c r="G165" i="4" s="1"/>
  <c r="H165" i="4" s="1"/>
  <c r="F14" i="3"/>
  <c r="G14" i="3" s="1"/>
  <c r="H14" i="3" s="1"/>
  <c r="E15" i="3"/>
  <c r="D16" i="3"/>
  <c r="J165" i="4" l="1"/>
  <c r="I165" i="4"/>
  <c r="D167" i="4"/>
  <c r="E166" i="4"/>
  <c r="E16" i="3"/>
  <c r="D17" i="3"/>
  <c r="F15" i="3"/>
  <c r="G15" i="3" s="1"/>
  <c r="H15" i="3" s="1"/>
  <c r="J14" i="3"/>
  <c r="I14" i="3"/>
  <c r="D168" i="4" l="1"/>
  <c r="E167" i="4"/>
  <c r="F166" i="4"/>
  <c r="G166" i="4" s="1"/>
  <c r="H166" i="4" s="1"/>
  <c r="F16" i="3"/>
  <c r="G16" i="3" s="1"/>
  <c r="H16" i="3" s="1"/>
  <c r="D18" i="3"/>
  <c r="E17" i="3"/>
  <c r="J15" i="3"/>
  <c r="I15" i="3"/>
  <c r="E168" i="4" l="1"/>
  <c r="D169" i="4"/>
  <c r="F167" i="4"/>
  <c r="G167" i="4" s="1"/>
  <c r="H167" i="4" s="1"/>
  <c r="F168" i="4"/>
  <c r="G168" i="4" s="1"/>
  <c r="H168" i="4" s="1"/>
  <c r="I166" i="4"/>
  <c r="J166" i="4"/>
  <c r="J16" i="3"/>
  <c r="I16" i="3"/>
  <c r="F18" i="3"/>
  <c r="G18" i="3" s="1"/>
  <c r="H18" i="3" s="1"/>
  <c r="F17" i="3"/>
  <c r="G17" i="3" s="1"/>
  <c r="H17" i="3" s="1"/>
  <c r="D19" i="3"/>
  <c r="E18" i="3"/>
  <c r="J167" i="4" l="1"/>
  <c r="I167" i="4"/>
  <c r="D170" i="4"/>
  <c r="E169" i="4"/>
  <c r="I168" i="4"/>
  <c r="J168" i="4"/>
  <c r="D20" i="3"/>
  <c r="E19" i="3"/>
  <c r="F19" i="3" s="1"/>
  <c r="G19" i="3" s="1"/>
  <c r="H19" i="3" s="1"/>
  <c r="J18" i="3"/>
  <c r="I18" i="3"/>
  <c r="I17" i="3"/>
  <c r="J17" i="3"/>
  <c r="D171" i="4" l="1"/>
  <c r="E170" i="4"/>
  <c r="F170" i="4" s="1"/>
  <c r="G170" i="4" s="1"/>
  <c r="H170" i="4" s="1"/>
  <c r="F169" i="4"/>
  <c r="G169" i="4" s="1"/>
  <c r="H169" i="4" s="1"/>
  <c r="I19" i="3"/>
  <c r="J19" i="3"/>
  <c r="E20" i="3"/>
  <c r="D21" i="3"/>
  <c r="E171" i="4" l="1"/>
  <c r="F171" i="4" s="1"/>
  <c r="G171" i="4" s="1"/>
  <c r="H171" i="4" s="1"/>
  <c r="D172" i="4"/>
  <c r="I170" i="4"/>
  <c r="J170" i="4"/>
  <c r="I169" i="4"/>
  <c r="J169" i="4"/>
  <c r="D22" i="3"/>
  <c r="E21" i="3"/>
  <c r="F21" i="3" s="1"/>
  <c r="G21" i="3" s="1"/>
  <c r="H21" i="3" s="1"/>
  <c r="F20" i="3"/>
  <c r="G20" i="3" s="1"/>
  <c r="H20" i="3" s="1"/>
  <c r="I171" i="4" l="1"/>
  <c r="J171" i="4"/>
  <c r="E172" i="4"/>
  <c r="F172" i="4" s="1"/>
  <c r="G172" i="4" s="1"/>
  <c r="H172" i="4" s="1"/>
  <c r="D173" i="4"/>
  <c r="J20" i="3"/>
  <c r="I20" i="3"/>
  <c r="J21" i="3"/>
  <c r="I21" i="3"/>
  <c r="D23" i="3"/>
  <c r="E22" i="3"/>
  <c r="F22" i="3" s="1"/>
  <c r="G22" i="3" s="1"/>
  <c r="H22" i="3" s="1"/>
  <c r="D174" i="4" l="1"/>
  <c r="E173" i="4"/>
  <c r="F173" i="4" s="1"/>
  <c r="G173" i="4" s="1"/>
  <c r="H173" i="4" s="1"/>
  <c r="I172" i="4"/>
  <c r="J172" i="4"/>
  <c r="J22" i="3"/>
  <c r="I22" i="3"/>
  <c r="E23" i="3"/>
  <c r="F23" i="3" s="1"/>
  <c r="G23" i="3" s="1"/>
  <c r="H23" i="3" s="1"/>
  <c r="D24" i="3"/>
  <c r="I173" i="4" l="1"/>
  <c r="J173" i="4"/>
  <c r="D175" i="4"/>
  <c r="E174" i="4"/>
  <c r="F174" i="4" s="1"/>
  <c r="G174" i="4" s="1"/>
  <c r="H174" i="4" s="1"/>
  <c r="E24" i="3"/>
  <c r="F24" i="3" s="1"/>
  <c r="G24" i="3" s="1"/>
  <c r="H24" i="3" s="1"/>
  <c r="D25" i="3"/>
  <c r="I23" i="3"/>
  <c r="J23" i="3"/>
  <c r="I174" i="4" l="1"/>
  <c r="J174" i="4"/>
  <c r="E175" i="4"/>
  <c r="F175" i="4" s="1"/>
  <c r="G175" i="4" s="1"/>
  <c r="H175" i="4" s="1"/>
  <c r="D176" i="4"/>
  <c r="D26" i="3"/>
  <c r="E25" i="3"/>
  <c r="F25" i="3" s="1"/>
  <c r="G25" i="3" s="1"/>
  <c r="H25" i="3" s="1"/>
  <c r="I24" i="3"/>
  <c r="J24" i="3"/>
  <c r="D177" i="4" l="1"/>
  <c r="E176" i="4"/>
  <c r="F176" i="4" s="1"/>
  <c r="G176" i="4" s="1"/>
  <c r="H176" i="4" s="1"/>
  <c r="I175" i="4"/>
  <c r="J175" i="4"/>
  <c r="J25" i="3"/>
  <c r="I25" i="3"/>
  <c r="D27" i="3"/>
  <c r="E26" i="3"/>
  <c r="F26" i="3" s="1"/>
  <c r="G26" i="3" s="1"/>
  <c r="H26" i="3" s="1"/>
  <c r="E177" i="4" l="1"/>
  <c r="F177" i="4" s="1"/>
  <c r="G177" i="4" s="1"/>
  <c r="H177" i="4" s="1"/>
  <c r="D178" i="4"/>
  <c r="I176" i="4"/>
  <c r="J176" i="4"/>
  <c r="J26" i="3"/>
  <c r="I26" i="3"/>
  <c r="D28" i="3"/>
  <c r="E27" i="3"/>
  <c r="F27" i="3" s="1"/>
  <c r="G27" i="3" s="1"/>
  <c r="H27" i="3" s="1"/>
  <c r="I177" i="4" l="1"/>
  <c r="J177" i="4"/>
  <c r="D179" i="4"/>
  <c r="E178" i="4"/>
  <c r="F178" i="4" s="1"/>
  <c r="G178" i="4" s="1"/>
  <c r="H178" i="4" s="1"/>
  <c r="J27" i="3"/>
  <c r="I27" i="3"/>
  <c r="E28" i="3"/>
  <c r="F28" i="3" s="1"/>
  <c r="G28" i="3" s="1"/>
  <c r="H28" i="3" s="1"/>
  <c r="D29" i="3"/>
  <c r="E179" i="4" l="1"/>
  <c r="F179" i="4" s="1"/>
  <c r="G179" i="4" s="1"/>
  <c r="H179" i="4" s="1"/>
  <c r="D180" i="4"/>
  <c r="I178" i="4"/>
  <c r="J178" i="4"/>
  <c r="J28" i="3"/>
  <c r="I28" i="3"/>
  <c r="D30" i="3"/>
  <c r="E29" i="3"/>
  <c r="F29" i="3" s="1"/>
  <c r="G29" i="3" s="1"/>
  <c r="H29" i="3" s="1"/>
  <c r="I179" i="4" l="1"/>
  <c r="J179" i="4"/>
  <c r="E180" i="4"/>
  <c r="F180" i="4" s="1"/>
  <c r="G180" i="4" s="1"/>
  <c r="H180" i="4" s="1"/>
  <c r="D181" i="4"/>
  <c r="J29" i="3"/>
  <c r="I29" i="3"/>
  <c r="D31" i="3"/>
  <c r="E30" i="3"/>
  <c r="F30" i="3" s="1"/>
  <c r="G30" i="3" s="1"/>
  <c r="H30" i="3" s="1"/>
  <c r="D182" i="4" l="1"/>
  <c r="E181" i="4"/>
  <c r="F181" i="4" s="1"/>
  <c r="G181" i="4" s="1"/>
  <c r="H181" i="4" s="1"/>
  <c r="I180" i="4"/>
  <c r="J180" i="4"/>
  <c r="I30" i="3"/>
  <c r="J30" i="3"/>
  <c r="E31" i="3"/>
  <c r="F31" i="3" s="1"/>
  <c r="G31" i="3" s="1"/>
  <c r="H31" i="3" s="1"/>
  <c r="D32" i="3"/>
  <c r="D183" i="4" l="1"/>
  <c r="E182" i="4"/>
  <c r="F182" i="4" s="1"/>
  <c r="G182" i="4" s="1"/>
  <c r="H182" i="4" s="1"/>
  <c r="I181" i="4"/>
  <c r="J181" i="4"/>
  <c r="E32" i="3"/>
  <c r="F32" i="3" s="1"/>
  <c r="G32" i="3" s="1"/>
  <c r="H32" i="3" s="1"/>
  <c r="D33" i="3"/>
  <c r="I31" i="3"/>
  <c r="J31" i="3"/>
  <c r="I182" i="4" l="1"/>
  <c r="J182" i="4"/>
  <c r="E183" i="4"/>
  <c r="F183" i="4" s="1"/>
  <c r="G183" i="4" s="1"/>
  <c r="H183" i="4" s="1"/>
  <c r="D184" i="4"/>
  <c r="D34" i="3"/>
  <c r="E33" i="3"/>
  <c r="F33" i="3" s="1"/>
  <c r="G33" i="3" s="1"/>
  <c r="H33" i="3" s="1"/>
  <c r="I32" i="3"/>
  <c r="J32" i="3"/>
  <c r="D185" i="4" l="1"/>
  <c r="E184" i="4"/>
  <c r="F184" i="4" s="1"/>
  <c r="G184" i="4" s="1"/>
  <c r="H184" i="4" s="1"/>
  <c r="I183" i="4"/>
  <c r="J183" i="4"/>
  <c r="J33" i="3"/>
  <c r="I33" i="3"/>
  <c r="D35" i="3"/>
  <c r="E34" i="3"/>
  <c r="F34" i="3" s="1"/>
  <c r="G34" i="3" s="1"/>
  <c r="H34" i="3" s="1"/>
  <c r="I184" i="4" l="1"/>
  <c r="J184" i="4"/>
  <c r="D186" i="4"/>
  <c r="E185" i="4"/>
  <c r="F185" i="4" s="1"/>
  <c r="G185" i="4" s="1"/>
  <c r="H185" i="4" s="1"/>
  <c r="J34" i="3"/>
  <c r="I34" i="3"/>
  <c r="D36" i="3"/>
  <c r="E35" i="3"/>
  <c r="F35" i="3" s="1"/>
  <c r="G35" i="3" s="1"/>
  <c r="H35" i="3" s="1"/>
  <c r="I185" i="4" l="1"/>
  <c r="J185" i="4"/>
  <c r="D187" i="4"/>
  <c r="E186" i="4"/>
  <c r="F186" i="4" s="1"/>
  <c r="G186" i="4" s="1"/>
  <c r="H186" i="4" s="1"/>
  <c r="J35" i="3"/>
  <c r="I35" i="3"/>
  <c r="E36" i="3"/>
  <c r="F36" i="3" s="1"/>
  <c r="G36" i="3" s="1"/>
  <c r="H36" i="3" s="1"/>
  <c r="D37" i="3"/>
  <c r="E187" i="4" l="1"/>
  <c r="F187" i="4" s="1"/>
  <c r="G187" i="4" s="1"/>
  <c r="H187" i="4" s="1"/>
  <c r="D188" i="4"/>
  <c r="I186" i="4"/>
  <c r="J186" i="4"/>
  <c r="D38" i="3"/>
  <c r="E37" i="3"/>
  <c r="F37" i="3" s="1"/>
  <c r="G37" i="3" s="1"/>
  <c r="H37" i="3" s="1"/>
  <c r="J36" i="3"/>
  <c r="I36" i="3"/>
  <c r="E188" i="4" l="1"/>
  <c r="F188" i="4" s="1"/>
  <c r="G188" i="4" s="1"/>
  <c r="H188" i="4" s="1"/>
  <c r="D189" i="4"/>
  <c r="I187" i="4"/>
  <c r="J187" i="4"/>
  <c r="I37" i="3"/>
  <c r="J37" i="3"/>
  <c r="E38" i="3"/>
  <c r="F38" i="3" s="1"/>
  <c r="G38" i="3" s="1"/>
  <c r="H38" i="3" s="1"/>
  <c r="D39" i="3"/>
  <c r="D190" i="4" l="1"/>
  <c r="E189" i="4"/>
  <c r="F189" i="4" s="1"/>
  <c r="G189" i="4" s="1"/>
  <c r="H189" i="4" s="1"/>
  <c r="I188" i="4"/>
  <c r="J188" i="4"/>
  <c r="E39" i="3"/>
  <c r="F39" i="3" s="1"/>
  <c r="G39" i="3" s="1"/>
  <c r="H39" i="3" s="1"/>
  <c r="D40" i="3"/>
  <c r="J38" i="3"/>
  <c r="I38" i="3"/>
  <c r="I189" i="4" l="1"/>
  <c r="J189" i="4"/>
  <c r="E190" i="4"/>
  <c r="F190" i="4" s="1"/>
  <c r="G190" i="4" s="1"/>
  <c r="H190" i="4" s="1"/>
  <c r="D191" i="4"/>
  <c r="E40" i="3"/>
  <c r="F40" i="3" s="1"/>
  <c r="G40" i="3" s="1"/>
  <c r="H40" i="3" s="1"/>
  <c r="D41" i="3"/>
  <c r="J39" i="3"/>
  <c r="I39" i="3"/>
  <c r="E191" i="4" l="1"/>
  <c r="F191" i="4" s="1"/>
  <c r="G191" i="4" s="1"/>
  <c r="H191" i="4" s="1"/>
  <c r="D192" i="4"/>
  <c r="I190" i="4"/>
  <c r="J190" i="4"/>
  <c r="D42" i="3"/>
  <c r="E41" i="3"/>
  <c r="F41" i="3" s="1"/>
  <c r="G41" i="3" s="1"/>
  <c r="H41" i="3" s="1"/>
  <c r="I40" i="3"/>
  <c r="J40" i="3"/>
  <c r="E192" i="4" l="1"/>
  <c r="F192" i="4" s="1"/>
  <c r="G192" i="4" s="1"/>
  <c r="H192" i="4" s="1"/>
  <c r="D193" i="4"/>
  <c r="I191" i="4"/>
  <c r="J191" i="4"/>
  <c r="I41" i="3"/>
  <c r="J41" i="3"/>
  <c r="D43" i="3"/>
  <c r="E42" i="3"/>
  <c r="F42" i="3" s="1"/>
  <c r="G42" i="3" s="1"/>
  <c r="H42" i="3" s="1"/>
  <c r="E193" i="4" l="1"/>
  <c r="F193" i="4" s="1"/>
  <c r="G193" i="4" s="1"/>
  <c r="H193" i="4" s="1"/>
  <c r="D194" i="4"/>
  <c r="I192" i="4"/>
  <c r="J192" i="4"/>
  <c r="J42" i="3"/>
  <c r="I42" i="3"/>
  <c r="D44" i="3"/>
  <c r="E43" i="3"/>
  <c r="F43" i="3" s="1"/>
  <c r="G43" i="3" s="1"/>
  <c r="H43" i="3" s="1"/>
  <c r="D195" i="4" l="1"/>
  <c r="E194" i="4"/>
  <c r="F194" i="4" s="1"/>
  <c r="G194" i="4" s="1"/>
  <c r="H194" i="4" s="1"/>
  <c r="I193" i="4"/>
  <c r="J193" i="4"/>
  <c r="J43" i="3"/>
  <c r="I43" i="3"/>
  <c r="E44" i="3"/>
  <c r="F44" i="3" s="1"/>
  <c r="G44" i="3" s="1"/>
  <c r="H44" i="3" s="1"/>
  <c r="D45" i="3"/>
  <c r="I194" i="4" l="1"/>
  <c r="J194" i="4"/>
  <c r="E195" i="4"/>
  <c r="F195" i="4" s="1"/>
  <c r="G195" i="4" s="1"/>
  <c r="H195" i="4" s="1"/>
  <c r="D196" i="4"/>
  <c r="D46" i="3"/>
  <c r="E45" i="3"/>
  <c r="F45" i="3" s="1"/>
  <c r="G45" i="3" s="1"/>
  <c r="H45" i="3" s="1"/>
  <c r="J44" i="3"/>
  <c r="I44" i="3"/>
  <c r="I195" i="4" l="1"/>
  <c r="J195" i="4"/>
  <c r="E196" i="4"/>
  <c r="F196" i="4" s="1"/>
  <c r="G196" i="4" s="1"/>
  <c r="H196" i="4" s="1"/>
  <c r="D197" i="4"/>
  <c r="I45" i="3"/>
  <c r="J45" i="3"/>
  <c r="E46" i="3"/>
  <c r="F46" i="3" s="1"/>
  <c r="G46" i="3" s="1"/>
  <c r="H46" i="3" s="1"/>
  <c r="D47" i="3"/>
  <c r="D198" i="4" l="1"/>
  <c r="E197" i="4"/>
  <c r="F197" i="4" s="1"/>
  <c r="G197" i="4" s="1"/>
  <c r="H197" i="4" s="1"/>
  <c r="I196" i="4"/>
  <c r="J196" i="4"/>
  <c r="E47" i="3"/>
  <c r="F47" i="3" s="1"/>
  <c r="G47" i="3" s="1"/>
  <c r="H47" i="3" s="1"/>
  <c r="D48" i="3"/>
  <c r="I46" i="3"/>
  <c r="J46" i="3"/>
  <c r="I197" i="4" l="1"/>
  <c r="J197" i="4"/>
  <c r="E198" i="4"/>
  <c r="F198" i="4" s="1"/>
  <c r="G198" i="4" s="1"/>
  <c r="H198" i="4" s="1"/>
  <c r="D199" i="4"/>
  <c r="E48" i="3"/>
  <c r="F48" i="3" s="1"/>
  <c r="G48" i="3" s="1"/>
  <c r="H48" i="3" s="1"/>
  <c r="D49" i="3"/>
  <c r="J47" i="3"/>
  <c r="I47" i="3"/>
  <c r="E199" i="4" l="1"/>
  <c r="F199" i="4" s="1"/>
  <c r="G199" i="4" s="1"/>
  <c r="H199" i="4" s="1"/>
  <c r="D200" i="4"/>
  <c r="I198" i="4"/>
  <c r="J198" i="4"/>
  <c r="D50" i="3"/>
  <c r="E49" i="3"/>
  <c r="F49" i="3" s="1"/>
  <c r="G49" i="3" s="1"/>
  <c r="H49" i="3" s="1"/>
  <c r="J48" i="3"/>
  <c r="I48" i="3"/>
  <c r="E200" i="4" l="1"/>
  <c r="F200" i="4" s="1"/>
  <c r="G200" i="4" s="1"/>
  <c r="H200" i="4" s="1"/>
  <c r="D201" i="4"/>
  <c r="I199" i="4"/>
  <c r="J199" i="4"/>
  <c r="I49" i="3"/>
  <c r="J49" i="3"/>
  <c r="D51" i="3"/>
  <c r="E50" i="3"/>
  <c r="F50" i="3" s="1"/>
  <c r="G50" i="3" s="1"/>
  <c r="H50" i="3" s="1"/>
  <c r="D202" i="4" l="1"/>
  <c r="E201" i="4"/>
  <c r="F201" i="4" s="1"/>
  <c r="G201" i="4" s="1"/>
  <c r="H201" i="4" s="1"/>
  <c r="J200" i="4"/>
  <c r="I200" i="4"/>
  <c r="I50" i="3"/>
  <c r="J50" i="3"/>
  <c r="D52" i="3"/>
  <c r="E51" i="3"/>
  <c r="F51" i="3" s="1"/>
  <c r="G51" i="3" s="1"/>
  <c r="H51" i="3" s="1"/>
  <c r="I201" i="4" l="1"/>
  <c r="J201" i="4"/>
  <c r="E202" i="4"/>
  <c r="F202" i="4" s="1"/>
  <c r="G202" i="4" s="1"/>
  <c r="H202" i="4" s="1"/>
  <c r="D203" i="4"/>
  <c r="J51" i="3"/>
  <c r="I51" i="3"/>
  <c r="E52" i="3"/>
  <c r="F52" i="3" s="1"/>
  <c r="G52" i="3" s="1"/>
  <c r="H52" i="3" s="1"/>
  <c r="D53" i="3"/>
  <c r="E203" i="4" l="1"/>
  <c r="F203" i="4" s="1"/>
  <c r="G203" i="4" s="1"/>
  <c r="H203" i="4" s="1"/>
  <c r="D204" i="4"/>
  <c r="J202" i="4"/>
  <c r="I202" i="4"/>
  <c r="D54" i="3"/>
  <c r="E53" i="3"/>
  <c r="F53" i="3" s="1"/>
  <c r="G53" i="3" s="1"/>
  <c r="H53" i="3" s="1"/>
  <c r="J52" i="3"/>
  <c r="I52" i="3"/>
  <c r="E204" i="4" l="1"/>
  <c r="F204" i="4" s="1"/>
  <c r="G204" i="4" s="1"/>
  <c r="H204" i="4" s="1"/>
  <c r="D205" i="4"/>
  <c r="J203" i="4"/>
  <c r="I203" i="4"/>
  <c r="I53" i="3"/>
  <c r="J53" i="3"/>
  <c r="E54" i="3"/>
  <c r="F54" i="3" s="1"/>
  <c r="G54" i="3" s="1"/>
  <c r="H54" i="3" s="1"/>
  <c r="D55" i="3"/>
  <c r="E205" i="4" l="1"/>
  <c r="F205" i="4" s="1"/>
  <c r="G205" i="4" s="1"/>
  <c r="H205" i="4" s="1"/>
  <c r="D206" i="4"/>
  <c r="I204" i="4"/>
  <c r="J204" i="4"/>
  <c r="E55" i="3"/>
  <c r="F55" i="3" s="1"/>
  <c r="G55" i="3" s="1"/>
  <c r="H55" i="3" s="1"/>
  <c r="D56" i="3"/>
  <c r="I54" i="3"/>
  <c r="J54" i="3"/>
  <c r="E206" i="4" l="1"/>
  <c r="F206" i="4" s="1"/>
  <c r="G206" i="4" s="1"/>
  <c r="H206" i="4" s="1"/>
  <c r="D207" i="4"/>
  <c r="I205" i="4"/>
  <c r="J205" i="4"/>
  <c r="E56" i="3"/>
  <c r="F56" i="3" s="1"/>
  <c r="G56" i="3" s="1"/>
  <c r="H56" i="3" s="1"/>
  <c r="D57" i="3"/>
  <c r="J55" i="3"/>
  <c r="I55" i="3"/>
  <c r="D208" i="4" l="1"/>
  <c r="E207" i="4"/>
  <c r="F207" i="4" s="1"/>
  <c r="G207" i="4" s="1"/>
  <c r="H207" i="4" s="1"/>
  <c r="J206" i="4"/>
  <c r="I206" i="4"/>
  <c r="D58" i="3"/>
  <c r="E57" i="3"/>
  <c r="F57" i="3" s="1"/>
  <c r="G57" i="3" s="1"/>
  <c r="H57" i="3" s="1"/>
  <c r="J56" i="3"/>
  <c r="I56" i="3"/>
  <c r="J207" i="4" l="1"/>
  <c r="I207" i="4"/>
  <c r="E208" i="4"/>
  <c r="F208" i="4" s="1"/>
  <c r="G208" i="4" s="1"/>
  <c r="H208" i="4" s="1"/>
  <c r="D209" i="4"/>
  <c r="I57" i="3"/>
  <c r="J57" i="3"/>
  <c r="D59" i="3"/>
  <c r="E58" i="3"/>
  <c r="F58" i="3" s="1"/>
  <c r="G58" i="3" s="1"/>
  <c r="H58" i="3" s="1"/>
  <c r="D210" i="4" l="1"/>
  <c r="E209" i="4"/>
  <c r="F209" i="4" s="1"/>
  <c r="G209" i="4" s="1"/>
  <c r="H209" i="4" s="1"/>
  <c r="J208" i="4"/>
  <c r="I208" i="4"/>
  <c r="I58" i="3"/>
  <c r="J58" i="3"/>
  <c r="D60" i="3"/>
  <c r="E59" i="3"/>
  <c r="F59" i="3" s="1"/>
  <c r="G59" i="3" s="1"/>
  <c r="H59" i="3" s="1"/>
  <c r="I209" i="4" l="1"/>
  <c r="J209" i="4"/>
  <c r="D211" i="4"/>
  <c r="E210" i="4"/>
  <c r="F210" i="4" s="1"/>
  <c r="G210" i="4" s="1"/>
  <c r="H210" i="4" s="1"/>
  <c r="J59" i="3"/>
  <c r="I59" i="3"/>
  <c r="E60" i="3"/>
  <c r="F60" i="3" s="1"/>
  <c r="G60" i="3" s="1"/>
  <c r="H60" i="3" s="1"/>
  <c r="D61" i="3"/>
  <c r="J210" i="4" l="1"/>
  <c r="I210" i="4"/>
  <c r="D212" i="4"/>
  <c r="E211" i="4"/>
  <c r="F211" i="4" s="1"/>
  <c r="G211" i="4" s="1"/>
  <c r="H211" i="4" s="1"/>
  <c r="D62" i="3"/>
  <c r="E61" i="3"/>
  <c r="F61" i="3" s="1"/>
  <c r="G61" i="3" s="1"/>
  <c r="H61" i="3" s="1"/>
  <c r="I60" i="3"/>
  <c r="J60" i="3"/>
  <c r="I211" i="4" l="1"/>
  <c r="J211" i="4"/>
  <c r="E212" i="4"/>
  <c r="F212" i="4" s="1"/>
  <c r="G212" i="4" s="1"/>
  <c r="H212" i="4" s="1"/>
  <c r="D213" i="4"/>
  <c r="I61" i="3"/>
  <c r="J61" i="3"/>
  <c r="E62" i="3"/>
  <c r="F62" i="3" s="1"/>
  <c r="G62" i="3" s="1"/>
  <c r="H62" i="3" s="1"/>
  <c r="D63" i="3"/>
  <c r="D214" i="4" l="1"/>
  <c r="E213" i="4"/>
  <c r="F213" i="4" s="1"/>
  <c r="G213" i="4" s="1"/>
  <c r="H213" i="4" s="1"/>
  <c r="I212" i="4"/>
  <c r="J212" i="4"/>
  <c r="E63" i="3"/>
  <c r="F63" i="3" s="1"/>
  <c r="G63" i="3" s="1"/>
  <c r="H63" i="3" s="1"/>
  <c r="D64" i="3"/>
  <c r="J62" i="3"/>
  <c r="I62" i="3"/>
  <c r="I213" i="4" l="1"/>
  <c r="J213" i="4"/>
  <c r="E214" i="4"/>
  <c r="F214" i="4" s="1"/>
  <c r="G214" i="4" s="1"/>
  <c r="H214" i="4" s="1"/>
  <c r="D215" i="4"/>
  <c r="E64" i="3"/>
  <c r="F64" i="3" s="1"/>
  <c r="G64" i="3" s="1"/>
  <c r="H64" i="3" s="1"/>
  <c r="D65" i="3"/>
  <c r="J63" i="3"/>
  <c r="I63" i="3"/>
  <c r="I214" i="4" l="1"/>
  <c r="J214" i="4"/>
  <c r="D216" i="4"/>
  <c r="E215" i="4"/>
  <c r="F215" i="4" s="1"/>
  <c r="G215" i="4" s="1"/>
  <c r="H215" i="4" s="1"/>
  <c r="D66" i="3"/>
  <c r="E65" i="3"/>
  <c r="F65" i="3" s="1"/>
  <c r="G65" i="3" s="1"/>
  <c r="H65" i="3" s="1"/>
  <c r="J64" i="3"/>
  <c r="I64" i="3"/>
  <c r="J215" i="4" l="1"/>
  <c r="I215" i="4"/>
  <c r="E216" i="4"/>
  <c r="F216" i="4" s="1"/>
  <c r="G216" i="4" s="1"/>
  <c r="H216" i="4" s="1"/>
  <c r="D217" i="4"/>
  <c r="I65" i="3"/>
  <c r="J65" i="3"/>
  <c r="D67" i="3"/>
  <c r="E66" i="3"/>
  <c r="F66" i="3" s="1"/>
  <c r="G66" i="3" s="1"/>
  <c r="H66" i="3" s="1"/>
  <c r="E217" i="4" l="1"/>
  <c r="F217" i="4" s="1"/>
  <c r="G217" i="4" s="1"/>
  <c r="H217" i="4" s="1"/>
  <c r="D218" i="4"/>
  <c r="J216" i="4"/>
  <c r="I216" i="4"/>
  <c r="D68" i="3"/>
  <c r="E67" i="3"/>
  <c r="F67" i="3" s="1"/>
  <c r="G67" i="3" s="1"/>
  <c r="H67" i="3" s="1"/>
  <c r="I66" i="3"/>
  <c r="J66" i="3"/>
  <c r="D219" i="4" l="1"/>
  <c r="E218" i="4"/>
  <c r="F218" i="4" s="1"/>
  <c r="G218" i="4" s="1"/>
  <c r="H218" i="4" s="1"/>
  <c r="I217" i="4"/>
  <c r="J217" i="4"/>
  <c r="J67" i="3"/>
  <c r="I67" i="3"/>
  <c r="E68" i="3"/>
  <c r="F68" i="3" s="1"/>
  <c r="G68" i="3" s="1"/>
  <c r="H68" i="3" s="1"/>
  <c r="D69" i="3"/>
  <c r="I218" i="4" l="1"/>
  <c r="J218" i="4"/>
  <c r="E219" i="4"/>
  <c r="F219" i="4" s="1"/>
  <c r="G219" i="4" s="1"/>
  <c r="H219" i="4" s="1"/>
  <c r="D220" i="4"/>
  <c r="D70" i="3"/>
  <c r="E69" i="3"/>
  <c r="F69" i="3" s="1"/>
  <c r="G69" i="3" s="1"/>
  <c r="H69" i="3" s="1"/>
  <c r="J68" i="3"/>
  <c r="I68" i="3"/>
  <c r="E220" i="4" l="1"/>
  <c r="F220" i="4" s="1"/>
  <c r="G220" i="4" s="1"/>
  <c r="H220" i="4" s="1"/>
  <c r="D221" i="4"/>
  <c r="J219" i="4"/>
  <c r="I219" i="4"/>
  <c r="I69" i="3"/>
  <c r="J69" i="3"/>
  <c r="E70" i="3"/>
  <c r="F70" i="3" s="1"/>
  <c r="G70" i="3" s="1"/>
  <c r="H70" i="3" s="1"/>
  <c r="D71" i="3"/>
  <c r="E221" i="4" l="1"/>
  <c r="F221" i="4" s="1"/>
  <c r="G221" i="4" s="1"/>
  <c r="H221" i="4" s="1"/>
  <c r="D222" i="4"/>
  <c r="I220" i="4"/>
  <c r="J220" i="4"/>
  <c r="E71" i="3"/>
  <c r="F71" i="3" s="1"/>
  <c r="G71" i="3" s="1"/>
  <c r="H71" i="3" s="1"/>
  <c r="D72" i="3"/>
  <c r="I70" i="3"/>
  <c r="J70" i="3"/>
  <c r="D223" i="4" l="1"/>
  <c r="E222" i="4"/>
  <c r="F222" i="4" s="1"/>
  <c r="G222" i="4" s="1"/>
  <c r="H222" i="4" s="1"/>
  <c r="I221" i="4"/>
  <c r="J221" i="4"/>
  <c r="E72" i="3"/>
  <c r="F72" i="3" s="1"/>
  <c r="G72" i="3" s="1"/>
  <c r="H72" i="3" s="1"/>
  <c r="D73" i="3"/>
  <c r="J71" i="3"/>
  <c r="I71" i="3"/>
  <c r="J222" i="4" l="1"/>
  <c r="I222" i="4"/>
  <c r="D224" i="4"/>
  <c r="E223" i="4"/>
  <c r="F223" i="4" s="1"/>
  <c r="G223" i="4" s="1"/>
  <c r="H223" i="4" s="1"/>
  <c r="D74" i="3"/>
  <c r="E73" i="3"/>
  <c r="F73" i="3" s="1"/>
  <c r="G73" i="3" s="1"/>
  <c r="H73" i="3" s="1"/>
  <c r="I72" i="3"/>
  <c r="J72" i="3"/>
  <c r="J223" i="4" l="1"/>
  <c r="I223" i="4"/>
  <c r="E224" i="4"/>
  <c r="F224" i="4" s="1"/>
  <c r="G224" i="4" s="1"/>
  <c r="H224" i="4" s="1"/>
  <c r="D225" i="4"/>
  <c r="J73" i="3"/>
  <c r="I73" i="3"/>
  <c r="D75" i="3"/>
  <c r="E74" i="3"/>
  <c r="F74" i="3" s="1"/>
  <c r="G74" i="3" s="1"/>
  <c r="H74" i="3" s="1"/>
  <c r="D226" i="4" l="1"/>
  <c r="E225" i="4"/>
  <c r="F225" i="4" s="1"/>
  <c r="G225" i="4" s="1"/>
  <c r="H225" i="4" s="1"/>
  <c r="J224" i="4"/>
  <c r="I224" i="4"/>
  <c r="J74" i="3"/>
  <c r="I74" i="3"/>
  <c r="D76" i="3"/>
  <c r="E75" i="3"/>
  <c r="F75" i="3" s="1"/>
  <c r="G75" i="3" s="1"/>
  <c r="H75" i="3" s="1"/>
  <c r="I225" i="4" l="1"/>
  <c r="J225" i="4"/>
  <c r="D227" i="4"/>
  <c r="E226" i="4"/>
  <c r="F226" i="4" s="1"/>
  <c r="G226" i="4" s="1"/>
  <c r="H226" i="4" s="1"/>
  <c r="J75" i="3"/>
  <c r="I75" i="3"/>
  <c r="E76" i="3"/>
  <c r="F76" i="3" s="1"/>
  <c r="G76" i="3" s="1"/>
  <c r="H76" i="3" s="1"/>
  <c r="D77" i="3"/>
  <c r="I226" i="4" l="1"/>
  <c r="J226" i="4"/>
  <c r="D228" i="4"/>
  <c r="E227" i="4"/>
  <c r="F227" i="4" s="1"/>
  <c r="G227" i="4" s="1"/>
  <c r="H227" i="4" s="1"/>
  <c r="D78" i="3"/>
  <c r="E77" i="3"/>
  <c r="F77" i="3" s="1"/>
  <c r="G77" i="3" s="1"/>
  <c r="H77" i="3" s="1"/>
  <c r="I76" i="3"/>
  <c r="J76" i="3"/>
  <c r="E228" i="4" l="1"/>
  <c r="F228" i="4" s="1"/>
  <c r="G228" i="4" s="1"/>
  <c r="H228" i="4" s="1"/>
  <c r="D229" i="4"/>
  <c r="I227" i="4"/>
  <c r="J227" i="4"/>
  <c r="J77" i="3"/>
  <c r="I77" i="3"/>
  <c r="E78" i="3"/>
  <c r="F78" i="3" s="1"/>
  <c r="G78" i="3" s="1"/>
  <c r="H78" i="3" s="1"/>
  <c r="D79" i="3"/>
  <c r="D230" i="4" l="1"/>
  <c r="E229" i="4"/>
  <c r="F229" i="4" s="1"/>
  <c r="G229" i="4" s="1"/>
  <c r="H229" i="4" s="1"/>
  <c r="I228" i="4"/>
  <c r="J228" i="4"/>
  <c r="E79" i="3"/>
  <c r="F79" i="3" s="1"/>
  <c r="G79" i="3" s="1"/>
  <c r="H79" i="3" s="1"/>
  <c r="D80" i="3"/>
  <c r="I78" i="3"/>
  <c r="J78" i="3"/>
  <c r="I229" i="4" l="1"/>
  <c r="J229" i="4"/>
  <c r="E230" i="4"/>
  <c r="F230" i="4" s="1"/>
  <c r="G230" i="4" s="1"/>
  <c r="H230" i="4" s="1"/>
  <c r="D231" i="4"/>
  <c r="E80" i="3"/>
  <c r="F80" i="3" s="1"/>
  <c r="G80" i="3" s="1"/>
  <c r="H80" i="3" s="1"/>
  <c r="D81" i="3"/>
  <c r="J79" i="3"/>
  <c r="I79" i="3"/>
  <c r="D232" i="4" l="1"/>
  <c r="E231" i="4"/>
  <c r="F231" i="4" s="1"/>
  <c r="G231" i="4" s="1"/>
  <c r="H231" i="4" s="1"/>
  <c r="I230" i="4"/>
  <c r="J230" i="4"/>
  <c r="D82" i="3"/>
  <c r="E81" i="3"/>
  <c r="F81" i="3" s="1"/>
  <c r="G81" i="3" s="1"/>
  <c r="H81" i="3" s="1"/>
  <c r="I80" i="3"/>
  <c r="J80" i="3"/>
  <c r="J231" i="4" l="1"/>
  <c r="I231" i="4"/>
  <c r="E232" i="4"/>
  <c r="F232" i="4" s="1"/>
  <c r="G232" i="4" s="1"/>
  <c r="H232" i="4" s="1"/>
  <c r="D233" i="4"/>
  <c r="I81" i="3"/>
  <c r="J81" i="3"/>
  <c r="D83" i="3"/>
  <c r="E82" i="3"/>
  <c r="F82" i="3" s="1"/>
  <c r="G82" i="3" s="1"/>
  <c r="H82" i="3" s="1"/>
  <c r="D234" i="4" l="1"/>
  <c r="E233" i="4"/>
  <c r="F233" i="4" s="1"/>
  <c r="G233" i="4" s="1"/>
  <c r="H233" i="4" s="1"/>
  <c r="I232" i="4"/>
  <c r="J232" i="4"/>
  <c r="J82" i="3"/>
  <c r="I82" i="3"/>
  <c r="D84" i="3"/>
  <c r="E83" i="3"/>
  <c r="F83" i="3" s="1"/>
  <c r="G83" i="3" s="1"/>
  <c r="H83" i="3" s="1"/>
  <c r="I233" i="4" l="1"/>
  <c r="J233" i="4"/>
  <c r="D235" i="4"/>
  <c r="E234" i="4"/>
  <c r="F234" i="4" s="1"/>
  <c r="G234" i="4" s="1"/>
  <c r="H234" i="4" s="1"/>
  <c r="J83" i="3"/>
  <c r="I83" i="3"/>
  <c r="E84" i="3"/>
  <c r="F84" i="3" s="1"/>
  <c r="G84" i="3" s="1"/>
  <c r="H84" i="3" s="1"/>
  <c r="D85" i="3"/>
  <c r="I234" i="4" l="1"/>
  <c r="J234" i="4"/>
  <c r="D236" i="4"/>
  <c r="E235" i="4"/>
  <c r="F235" i="4" s="1"/>
  <c r="G235" i="4" s="1"/>
  <c r="H235" i="4" s="1"/>
  <c r="D86" i="3"/>
  <c r="E85" i="3"/>
  <c r="F85" i="3" s="1"/>
  <c r="G85" i="3" s="1"/>
  <c r="H85" i="3" s="1"/>
  <c r="J84" i="3"/>
  <c r="I84" i="3"/>
  <c r="I235" i="4" l="1"/>
  <c r="J235" i="4"/>
  <c r="D237" i="4"/>
  <c r="E236" i="4"/>
  <c r="F236" i="4" s="1"/>
  <c r="G236" i="4" s="1"/>
  <c r="H236" i="4" s="1"/>
  <c r="J85" i="3"/>
  <c r="I85" i="3"/>
  <c r="E86" i="3"/>
  <c r="F86" i="3" s="1"/>
  <c r="G86" i="3" s="1"/>
  <c r="H86" i="3" s="1"/>
  <c r="D87" i="3"/>
  <c r="J236" i="4" l="1"/>
  <c r="I236" i="4"/>
  <c r="D238" i="4"/>
  <c r="E237" i="4"/>
  <c r="F237" i="4" s="1"/>
  <c r="G237" i="4" s="1"/>
  <c r="H237" i="4" s="1"/>
  <c r="E87" i="3"/>
  <c r="F87" i="3" s="1"/>
  <c r="G87" i="3" s="1"/>
  <c r="H87" i="3" s="1"/>
  <c r="D88" i="3"/>
  <c r="I86" i="3"/>
  <c r="J86" i="3"/>
  <c r="J237" i="4" l="1"/>
  <c r="I237" i="4"/>
  <c r="D239" i="4"/>
  <c r="E238" i="4"/>
  <c r="F238" i="4" s="1"/>
  <c r="G238" i="4" s="1"/>
  <c r="H238" i="4" s="1"/>
  <c r="E88" i="3"/>
  <c r="F88" i="3" s="1"/>
  <c r="G88" i="3" s="1"/>
  <c r="H88" i="3" s="1"/>
  <c r="D89" i="3"/>
  <c r="J87" i="3"/>
  <c r="I87" i="3"/>
  <c r="J238" i="4" l="1"/>
  <c r="I238" i="4"/>
  <c r="D240" i="4"/>
  <c r="E239" i="4"/>
  <c r="F239" i="4" s="1"/>
  <c r="G239" i="4" s="1"/>
  <c r="H239" i="4" s="1"/>
  <c r="D90" i="3"/>
  <c r="E89" i="3"/>
  <c r="F89" i="3" s="1"/>
  <c r="G89" i="3" s="1"/>
  <c r="H89" i="3" s="1"/>
  <c r="I88" i="3"/>
  <c r="J88" i="3"/>
  <c r="I239" i="4" l="1"/>
  <c r="J239" i="4"/>
  <c r="D241" i="4"/>
  <c r="E240" i="4"/>
  <c r="F240" i="4" s="1"/>
  <c r="G240" i="4" s="1"/>
  <c r="H240" i="4" s="1"/>
  <c r="J89" i="3"/>
  <c r="I89" i="3"/>
  <c r="D91" i="3"/>
  <c r="E90" i="3"/>
  <c r="F90" i="3" s="1"/>
  <c r="G90" i="3" s="1"/>
  <c r="H90" i="3" s="1"/>
  <c r="I240" i="4" l="1"/>
  <c r="J240" i="4"/>
  <c r="D242" i="4"/>
  <c r="E241" i="4"/>
  <c r="F241" i="4" s="1"/>
  <c r="G241" i="4" s="1"/>
  <c r="H241" i="4" s="1"/>
  <c r="I90" i="3"/>
  <c r="J90" i="3"/>
  <c r="D92" i="3"/>
  <c r="E91" i="3"/>
  <c r="F91" i="3" s="1"/>
  <c r="G91" i="3" s="1"/>
  <c r="H91" i="3" s="1"/>
  <c r="D243" i="4" l="1"/>
  <c r="E242" i="4"/>
  <c r="F242" i="4" s="1"/>
  <c r="G242" i="4" s="1"/>
  <c r="H242" i="4" s="1"/>
  <c r="I241" i="4"/>
  <c r="J241" i="4"/>
  <c r="J91" i="3"/>
  <c r="I91" i="3"/>
  <c r="E92" i="3"/>
  <c r="F92" i="3" s="1"/>
  <c r="G92" i="3" s="1"/>
  <c r="H92" i="3" s="1"/>
  <c r="D93" i="3"/>
  <c r="J242" i="4" l="1"/>
  <c r="I242" i="4"/>
  <c r="D244" i="4"/>
  <c r="E243" i="4"/>
  <c r="F243" i="4" s="1"/>
  <c r="G243" i="4" s="1"/>
  <c r="H243" i="4" s="1"/>
  <c r="D94" i="3"/>
  <c r="E93" i="3"/>
  <c r="F93" i="3" s="1"/>
  <c r="G93" i="3" s="1"/>
  <c r="H93" i="3" s="1"/>
  <c r="I92" i="3"/>
  <c r="J92" i="3"/>
  <c r="I243" i="4" l="1"/>
  <c r="J243" i="4"/>
  <c r="D245" i="4"/>
  <c r="E244" i="4"/>
  <c r="F244" i="4" s="1"/>
  <c r="G244" i="4" s="1"/>
  <c r="H244" i="4" s="1"/>
  <c r="J93" i="3"/>
  <c r="I93" i="3"/>
  <c r="E94" i="3"/>
  <c r="F94" i="3" s="1"/>
  <c r="G94" i="3" s="1"/>
  <c r="H94" i="3" s="1"/>
  <c r="D95" i="3"/>
  <c r="J244" i="4" l="1"/>
  <c r="I244" i="4"/>
  <c r="D246" i="4"/>
  <c r="E245" i="4"/>
  <c r="F245" i="4" s="1"/>
  <c r="G245" i="4" s="1"/>
  <c r="H245" i="4" s="1"/>
  <c r="E95" i="3"/>
  <c r="F95" i="3" s="1"/>
  <c r="G95" i="3" s="1"/>
  <c r="H95" i="3" s="1"/>
  <c r="D96" i="3"/>
  <c r="J94" i="3"/>
  <c r="I94" i="3"/>
  <c r="D247" i="4" l="1"/>
  <c r="E246" i="4"/>
  <c r="F246" i="4" s="1"/>
  <c r="G246" i="4" s="1"/>
  <c r="H246" i="4" s="1"/>
  <c r="J245" i="4"/>
  <c r="I245" i="4"/>
  <c r="E96" i="3"/>
  <c r="F96" i="3" s="1"/>
  <c r="G96" i="3" s="1"/>
  <c r="H96" i="3" s="1"/>
  <c r="D97" i="3"/>
  <c r="I95" i="3"/>
  <c r="J95" i="3"/>
  <c r="J246" i="4" l="1"/>
  <c r="I246" i="4"/>
  <c r="D248" i="4"/>
  <c r="E247" i="4"/>
  <c r="F247" i="4" s="1"/>
  <c r="G247" i="4" s="1"/>
  <c r="H247" i="4" s="1"/>
  <c r="D98" i="3"/>
  <c r="E97" i="3"/>
  <c r="F97" i="3" s="1"/>
  <c r="G97" i="3" s="1"/>
  <c r="H97" i="3" s="1"/>
  <c r="J96" i="3"/>
  <c r="I96" i="3"/>
  <c r="J247" i="4" l="1"/>
  <c r="I247" i="4"/>
  <c r="D249" i="4"/>
  <c r="E248" i="4"/>
  <c r="F248" i="4" s="1"/>
  <c r="G248" i="4" s="1"/>
  <c r="H248" i="4" s="1"/>
  <c r="J97" i="3"/>
  <c r="I97" i="3"/>
  <c r="D99" i="3"/>
  <c r="E98" i="3"/>
  <c r="F98" i="3" s="1"/>
  <c r="G98" i="3" s="1"/>
  <c r="H98" i="3" s="1"/>
  <c r="J248" i="4" l="1"/>
  <c r="I248" i="4"/>
  <c r="D250" i="4"/>
  <c r="E249" i="4"/>
  <c r="F249" i="4" s="1"/>
  <c r="G249" i="4" s="1"/>
  <c r="H249" i="4" s="1"/>
  <c r="D100" i="3"/>
  <c r="E99" i="3"/>
  <c r="F99" i="3" s="1"/>
  <c r="G99" i="3" s="1"/>
  <c r="H99" i="3" s="1"/>
  <c r="J98" i="3"/>
  <c r="I98" i="3"/>
  <c r="I249" i="4" l="1"/>
  <c r="J249" i="4"/>
  <c r="D251" i="4"/>
  <c r="E250" i="4"/>
  <c r="F250" i="4" s="1"/>
  <c r="G250" i="4" s="1"/>
  <c r="H250" i="4" s="1"/>
  <c r="J99" i="3"/>
  <c r="I99" i="3"/>
  <c r="E100" i="3"/>
  <c r="F100" i="3" s="1"/>
  <c r="G100" i="3" s="1"/>
  <c r="H100" i="3" s="1"/>
  <c r="D101" i="3"/>
  <c r="I250" i="4" l="1"/>
  <c r="J250" i="4"/>
  <c r="D252" i="4"/>
  <c r="E251" i="4"/>
  <c r="F251" i="4" s="1"/>
  <c r="G251" i="4" s="1"/>
  <c r="H251" i="4" s="1"/>
  <c r="D102" i="3"/>
  <c r="E101" i="3"/>
  <c r="F101" i="3" s="1"/>
  <c r="G101" i="3" s="1"/>
  <c r="H101" i="3" s="1"/>
  <c r="I100" i="3"/>
  <c r="J100" i="3"/>
  <c r="I251" i="4" l="1"/>
  <c r="J251" i="4"/>
  <c r="D253" i="4"/>
  <c r="E252" i="4"/>
  <c r="F252" i="4" s="1"/>
  <c r="G252" i="4" s="1"/>
  <c r="H252" i="4" s="1"/>
  <c r="J101" i="3"/>
  <c r="I101" i="3"/>
  <c r="E102" i="3"/>
  <c r="F102" i="3" s="1"/>
  <c r="G102" i="3" s="1"/>
  <c r="H102" i="3" s="1"/>
  <c r="D103" i="3"/>
  <c r="J252" i="4" l="1"/>
  <c r="I252" i="4"/>
  <c r="D254" i="4"/>
  <c r="E253" i="4"/>
  <c r="F253" i="4" s="1"/>
  <c r="G253" i="4" s="1"/>
  <c r="H253" i="4" s="1"/>
  <c r="E103" i="3"/>
  <c r="F103" i="3" s="1"/>
  <c r="G103" i="3" s="1"/>
  <c r="H103" i="3" s="1"/>
  <c r="D104" i="3"/>
  <c r="J102" i="3"/>
  <c r="I102" i="3"/>
  <c r="I253" i="4" l="1"/>
  <c r="J253" i="4"/>
  <c r="D255" i="4"/>
  <c r="E254" i="4"/>
  <c r="F254" i="4" s="1"/>
  <c r="G254" i="4" s="1"/>
  <c r="H254" i="4" s="1"/>
  <c r="E104" i="3"/>
  <c r="F104" i="3" s="1"/>
  <c r="G104" i="3" s="1"/>
  <c r="H104" i="3" s="1"/>
  <c r="D105" i="3"/>
  <c r="J103" i="3"/>
  <c r="I103" i="3"/>
  <c r="I254" i="4" l="1"/>
  <c r="J254" i="4"/>
  <c r="D256" i="4"/>
  <c r="E255" i="4"/>
  <c r="F255" i="4" s="1"/>
  <c r="G255" i="4" s="1"/>
  <c r="H255" i="4" s="1"/>
  <c r="D106" i="3"/>
  <c r="E105" i="3"/>
  <c r="F105" i="3" s="1"/>
  <c r="G105" i="3" s="1"/>
  <c r="H105" i="3" s="1"/>
  <c r="I104" i="3"/>
  <c r="J104" i="3"/>
  <c r="J255" i="4" l="1"/>
  <c r="I255" i="4"/>
  <c r="D257" i="4"/>
  <c r="E256" i="4"/>
  <c r="F256" i="4" s="1"/>
  <c r="G256" i="4" s="1"/>
  <c r="H256" i="4" s="1"/>
  <c r="I105" i="3"/>
  <c r="J105" i="3"/>
  <c r="D107" i="3"/>
  <c r="E106" i="3"/>
  <c r="F106" i="3" s="1"/>
  <c r="G106" i="3" s="1"/>
  <c r="H106" i="3" s="1"/>
  <c r="D258" i="4" l="1"/>
  <c r="E257" i="4"/>
  <c r="F257" i="4" s="1"/>
  <c r="G257" i="4" s="1"/>
  <c r="H257" i="4" s="1"/>
  <c r="I256" i="4"/>
  <c r="J256" i="4"/>
  <c r="I106" i="3"/>
  <c r="J106" i="3"/>
  <c r="D108" i="3"/>
  <c r="E107" i="3"/>
  <c r="F107" i="3" s="1"/>
  <c r="G107" i="3" s="1"/>
  <c r="H107" i="3" s="1"/>
  <c r="I257" i="4" l="1"/>
  <c r="J257" i="4"/>
  <c r="D259" i="4"/>
  <c r="E258" i="4"/>
  <c r="F258" i="4" s="1"/>
  <c r="G258" i="4" s="1"/>
  <c r="H258" i="4" s="1"/>
  <c r="I107" i="3"/>
  <c r="J107" i="3"/>
  <c r="E108" i="3"/>
  <c r="F108" i="3" s="1"/>
  <c r="G108" i="3" s="1"/>
  <c r="H108" i="3" s="1"/>
  <c r="D109" i="3"/>
  <c r="I258" i="4" l="1"/>
  <c r="J258" i="4"/>
  <c r="D260" i="4"/>
  <c r="E259" i="4"/>
  <c r="F259" i="4" s="1"/>
  <c r="G259" i="4" s="1"/>
  <c r="H259" i="4" s="1"/>
  <c r="D110" i="3"/>
  <c r="E109" i="3"/>
  <c r="F109" i="3" s="1"/>
  <c r="G109" i="3" s="1"/>
  <c r="H109" i="3" s="1"/>
  <c r="J108" i="3"/>
  <c r="I108" i="3"/>
  <c r="D261" i="4" l="1"/>
  <c r="E260" i="4"/>
  <c r="F260" i="4" s="1"/>
  <c r="G260" i="4" s="1"/>
  <c r="H260" i="4" s="1"/>
  <c r="I259" i="4"/>
  <c r="J259" i="4"/>
  <c r="I109" i="3"/>
  <c r="J109" i="3"/>
  <c r="E110" i="3"/>
  <c r="F110" i="3" s="1"/>
  <c r="G110" i="3" s="1"/>
  <c r="H110" i="3" s="1"/>
  <c r="D111" i="3"/>
  <c r="J260" i="4" l="1"/>
  <c r="I260" i="4"/>
  <c r="D262" i="4"/>
  <c r="E261" i="4"/>
  <c r="F261" i="4" s="1"/>
  <c r="G261" i="4" s="1"/>
  <c r="H261" i="4" s="1"/>
  <c r="E111" i="3"/>
  <c r="F111" i="3" s="1"/>
  <c r="G111" i="3" s="1"/>
  <c r="H111" i="3" s="1"/>
  <c r="D112" i="3"/>
  <c r="J110" i="3"/>
  <c r="I110" i="3"/>
  <c r="J261" i="4" l="1"/>
  <c r="I261" i="4"/>
  <c r="D263" i="4"/>
  <c r="E262" i="4"/>
  <c r="F262" i="4" s="1"/>
  <c r="G262" i="4" s="1"/>
  <c r="H262" i="4" s="1"/>
  <c r="E112" i="3"/>
  <c r="F112" i="3" s="1"/>
  <c r="G112" i="3" s="1"/>
  <c r="H112" i="3" s="1"/>
  <c r="D113" i="3"/>
  <c r="J111" i="3"/>
  <c r="I111" i="3"/>
  <c r="D264" i="4" l="1"/>
  <c r="E263" i="4"/>
  <c r="F263" i="4" s="1"/>
  <c r="G263" i="4" s="1"/>
  <c r="H263" i="4" s="1"/>
  <c r="J262" i="4"/>
  <c r="I262" i="4"/>
  <c r="D114" i="3"/>
  <c r="E113" i="3"/>
  <c r="F113" i="3" s="1"/>
  <c r="G113" i="3" s="1"/>
  <c r="H113" i="3" s="1"/>
  <c r="I112" i="3"/>
  <c r="J112" i="3"/>
  <c r="J263" i="4" l="1"/>
  <c r="I263" i="4"/>
  <c r="D265" i="4"/>
  <c r="E264" i="4"/>
  <c r="F264" i="4" s="1"/>
  <c r="G264" i="4" s="1"/>
  <c r="H264" i="4" s="1"/>
  <c r="I113" i="3"/>
  <c r="J113" i="3"/>
  <c r="D115" i="3"/>
  <c r="E114" i="3"/>
  <c r="F114" i="3" s="1"/>
  <c r="G114" i="3" s="1"/>
  <c r="H114" i="3" s="1"/>
  <c r="D266" i="4" l="1"/>
  <c r="E265" i="4"/>
  <c r="F265" i="4" s="1"/>
  <c r="G265" i="4" s="1"/>
  <c r="H265" i="4" s="1"/>
  <c r="J264" i="4"/>
  <c r="I264" i="4"/>
  <c r="I114" i="3"/>
  <c r="J114" i="3"/>
  <c r="D116" i="3"/>
  <c r="E115" i="3"/>
  <c r="F115" i="3" s="1"/>
  <c r="G115" i="3" s="1"/>
  <c r="H115" i="3" s="1"/>
  <c r="I265" i="4" l="1"/>
  <c r="J265" i="4"/>
  <c r="D267" i="4"/>
  <c r="E266" i="4"/>
  <c r="F266" i="4" s="1"/>
  <c r="G266" i="4" s="1"/>
  <c r="H266" i="4" s="1"/>
  <c r="I115" i="3"/>
  <c r="J115" i="3"/>
  <c r="E116" i="3"/>
  <c r="F116" i="3" s="1"/>
  <c r="G116" i="3" s="1"/>
  <c r="H116" i="3" s="1"/>
  <c r="D117" i="3"/>
  <c r="I266" i="4" l="1"/>
  <c r="J266" i="4"/>
  <c r="D268" i="4"/>
  <c r="E267" i="4"/>
  <c r="F267" i="4" s="1"/>
  <c r="G267" i="4" s="1"/>
  <c r="H267" i="4" s="1"/>
  <c r="D118" i="3"/>
  <c r="E117" i="3"/>
  <c r="F117" i="3" s="1"/>
  <c r="G117" i="3" s="1"/>
  <c r="H117" i="3" s="1"/>
  <c r="I116" i="3"/>
  <c r="J116" i="3"/>
  <c r="J267" i="4" l="1"/>
  <c r="I267" i="4"/>
  <c r="D269" i="4"/>
  <c r="E268" i="4"/>
  <c r="F268" i="4" s="1"/>
  <c r="G268" i="4" s="1"/>
  <c r="H268" i="4" s="1"/>
  <c r="J117" i="3"/>
  <c r="I117" i="3"/>
  <c r="E118" i="3"/>
  <c r="F118" i="3" s="1"/>
  <c r="G118" i="3" s="1"/>
  <c r="H118" i="3" s="1"/>
  <c r="D119" i="3"/>
  <c r="D270" i="4" l="1"/>
  <c r="E269" i="4"/>
  <c r="F269" i="4" s="1"/>
  <c r="G269" i="4" s="1"/>
  <c r="H269" i="4" s="1"/>
  <c r="J268" i="4"/>
  <c r="I268" i="4"/>
  <c r="E119" i="3"/>
  <c r="F119" i="3" s="1"/>
  <c r="G119" i="3" s="1"/>
  <c r="H119" i="3" s="1"/>
  <c r="D120" i="3"/>
  <c r="J118" i="3"/>
  <c r="I118" i="3"/>
  <c r="I269" i="4" l="1"/>
  <c r="J269" i="4"/>
  <c r="D271" i="4"/>
  <c r="E270" i="4"/>
  <c r="F270" i="4" s="1"/>
  <c r="G270" i="4" s="1"/>
  <c r="H270" i="4" s="1"/>
  <c r="E120" i="3"/>
  <c r="F120" i="3" s="1"/>
  <c r="G120" i="3" s="1"/>
  <c r="H120" i="3" s="1"/>
  <c r="D121" i="3"/>
  <c r="I119" i="3"/>
  <c r="J119" i="3"/>
  <c r="J270" i="4" l="1"/>
  <c r="I270" i="4"/>
  <c r="D272" i="4"/>
  <c r="E271" i="4"/>
  <c r="F271" i="4" s="1"/>
  <c r="G271" i="4" s="1"/>
  <c r="H271" i="4" s="1"/>
  <c r="D122" i="3"/>
  <c r="E121" i="3"/>
  <c r="F121" i="3" s="1"/>
  <c r="G121" i="3" s="1"/>
  <c r="H121" i="3" s="1"/>
  <c r="I120" i="3"/>
  <c r="J120" i="3"/>
  <c r="I271" i="4" l="1"/>
  <c r="J271" i="4"/>
  <c r="D273" i="4"/>
  <c r="E272" i="4"/>
  <c r="F272" i="4" s="1"/>
  <c r="G272" i="4" s="1"/>
  <c r="H272" i="4" s="1"/>
  <c r="J121" i="3"/>
  <c r="I121" i="3"/>
  <c r="D123" i="3"/>
  <c r="E122" i="3"/>
  <c r="F122" i="3" s="1"/>
  <c r="G122" i="3" s="1"/>
  <c r="H122" i="3" s="1"/>
  <c r="I272" i="4" l="1"/>
  <c r="J272" i="4"/>
  <c r="D274" i="4"/>
  <c r="E273" i="4"/>
  <c r="F273" i="4" s="1"/>
  <c r="G273" i="4" s="1"/>
  <c r="H273" i="4" s="1"/>
  <c r="J122" i="3"/>
  <c r="I122" i="3"/>
  <c r="D124" i="3"/>
  <c r="E123" i="3"/>
  <c r="F123" i="3" s="1"/>
  <c r="G123" i="3" s="1"/>
  <c r="H123" i="3" s="1"/>
  <c r="I273" i="4" l="1"/>
  <c r="J273" i="4"/>
  <c r="D275" i="4"/>
  <c r="E274" i="4"/>
  <c r="F274" i="4" s="1"/>
  <c r="G274" i="4" s="1"/>
  <c r="H274" i="4" s="1"/>
  <c r="J123" i="3"/>
  <c r="I123" i="3"/>
  <c r="E124" i="3"/>
  <c r="F124" i="3" s="1"/>
  <c r="G124" i="3" s="1"/>
  <c r="H124" i="3" s="1"/>
  <c r="D125" i="3"/>
  <c r="I274" i="4" l="1"/>
  <c r="J274" i="4"/>
  <c r="D276" i="4"/>
  <c r="E275" i="4"/>
  <c r="F275" i="4" s="1"/>
  <c r="G275" i="4" s="1"/>
  <c r="H275" i="4" s="1"/>
  <c r="D126" i="3"/>
  <c r="E125" i="3"/>
  <c r="F125" i="3" s="1"/>
  <c r="G125" i="3" s="1"/>
  <c r="H125" i="3" s="1"/>
  <c r="J124" i="3"/>
  <c r="I124" i="3"/>
  <c r="I275" i="4" l="1"/>
  <c r="J275" i="4"/>
  <c r="D277" i="4"/>
  <c r="E276" i="4"/>
  <c r="F276" i="4" s="1"/>
  <c r="G276" i="4" s="1"/>
  <c r="H276" i="4" s="1"/>
  <c r="I125" i="3"/>
  <c r="J125" i="3"/>
  <c r="E126" i="3"/>
  <c r="F126" i="3" s="1"/>
  <c r="G126" i="3" s="1"/>
  <c r="H126" i="3" s="1"/>
  <c r="D127" i="3"/>
  <c r="D278" i="4" l="1"/>
  <c r="E277" i="4"/>
  <c r="F277" i="4" s="1"/>
  <c r="G277" i="4" s="1"/>
  <c r="H277" i="4" s="1"/>
  <c r="J276" i="4"/>
  <c r="I276" i="4"/>
  <c r="E127" i="3"/>
  <c r="F127" i="3" s="1"/>
  <c r="G127" i="3" s="1"/>
  <c r="H127" i="3" s="1"/>
  <c r="D128" i="3"/>
  <c r="J126" i="3"/>
  <c r="I126" i="3"/>
  <c r="J277" i="4" l="1"/>
  <c r="I277" i="4"/>
  <c r="D279" i="4"/>
  <c r="E278" i="4"/>
  <c r="F278" i="4" s="1"/>
  <c r="G278" i="4" s="1"/>
  <c r="H278" i="4" s="1"/>
  <c r="E128" i="3"/>
  <c r="F128" i="3" s="1"/>
  <c r="G128" i="3" s="1"/>
  <c r="H128" i="3" s="1"/>
  <c r="D129" i="3"/>
  <c r="I127" i="3"/>
  <c r="J127" i="3"/>
  <c r="J278" i="4" l="1"/>
  <c r="I278" i="4"/>
  <c r="D280" i="4"/>
  <c r="E279" i="4"/>
  <c r="F279" i="4" s="1"/>
  <c r="G279" i="4" s="1"/>
  <c r="H279" i="4" s="1"/>
  <c r="D130" i="3"/>
  <c r="E129" i="3"/>
  <c r="F129" i="3" s="1"/>
  <c r="G129" i="3" s="1"/>
  <c r="H129" i="3" s="1"/>
  <c r="I128" i="3"/>
  <c r="J128" i="3"/>
  <c r="J279" i="4" l="1"/>
  <c r="I279" i="4"/>
  <c r="D281" i="4"/>
  <c r="E280" i="4"/>
  <c r="F280" i="4" s="1"/>
  <c r="G280" i="4" s="1"/>
  <c r="H280" i="4" s="1"/>
  <c r="I129" i="3"/>
  <c r="J129" i="3"/>
  <c r="D131" i="3"/>
  <c r="E130" i="3"/>
  <c r="F130" i="3" s="1"/>
  <c r="G130" i="3" s="1"/>
  <c r="H130" i="3" s="1"/>
  <c r="J280" i="4" l="1"/>
  <c r="I280" i="4"/>
  <c r="D282" i="4"/>
  <c r="E282" i="4" s="1"/>
  <c r="F282" i="4" s="1"/>
  <c r="G282" i="4" s="1"/>
  <c r="H282" i="4" s="1"/>
  <c r="E281" i="4"/>
  <c r="F281" i="4" s="1"/>
  <c r="G281" i="4" s="1"/>
  <c r="H281" i="4" s="1"/>
  <c r="J130" i="3"/>
  <c r="I130" i="3"/>
  <c r="D132" i="3"/>
  <c r="E131" i="3"/>
  <c r="F131" i="3" s="1"/>
  <c r="G131" i="3" s="1"/>
  <c r="H131" i="3" s="1"/>
  <c r="I281" i="4" l="1"/>
  <c r="J281" i="4"/>
  <c r="J282" i="4"/>
  <c r="I282" i="4"/>
  <c r="I131" i="3"/>
  <c r="J131" i="3"/>
  <c r="E132" i="3"/>
  <c r="F132" i="3" s="1"/>
  <c r="G132" i="3" s="1"/>
  <c r="H132" i="3" s="1"/>
  <c r="D133" i="3"/>
  <c r="D134" i="3" l="1"/>
  <c r="E133" i="3"/>
  <c r="F133" i="3" s="1"/>
  <c r="G133" i="3" s="1"/>
  <c r="H133" i="3" s="1"/>
  <c r="I132" i="3"/>
  <c r="J132" i="3"/>
  <c r="J133" i="3" l="1"/>
  <c r="I133" i="3"/>
  <c r="E134" i="3"/>
  <c r="F134" i="3" s="1"/>
  <c r="G134" i="3" s="1"/>
  <c r="H134" i="3" s="1"/>
  <c r="D135" i="3"/>
  <c r="E135" i="3" l="1"/>
  <c r="F135" i="3" s="1"/>
  <c r="G135" i="3" s="1"/>
  <c r="H135" i="3" s="1"/>
  <c r="D136" i="3"/>
  <c r="I134" i="3"/>
  <c r="J134" i="3"/>
  <c r="E136" i="3" l="1"/>
  <c r="F136" i="3" s="1"/>
  <c r="G136" i="3" s="1"/>
  <c r="H136" i="3" s="1"/>
  <c r="D137" i="3"/>
  <c r="J135" i="3"/>
  <c r="I135" i="3"/>
  <c r="D138" i="3" l="1"/>
  <c r="E137" i="3"/>
  <c r="F137" i="3" s="1"/>
  <c r="G137" i="3" s="1"/>
  <c r="H137" i="3" s="1"/>
  <c r="I136" i="3"/>
  <c r="J136" i="3"/>
  <c r="I137" i="3" l="1"/>
  <c r="J137" i="3"/>
  <c r="D139" i="3"/>
  <c r="E138" i="3"/>
  <c r="F138" i="3" s="1"/>
  <c r="G138" i="3" s="1"/>
  <c r="H138" i="3" s="1"/>
  <c r="I138" i="3" l="1"/>
  <c r="J138" i="3"/>
  <c r="D140" i="3"/>
  <c r="E139" i="3"/>
  <c r="F139" i="3" s="1"/>
  <c r="G139" i="3" s="1"/>
  <c r="H139" i="3" s="1"/>
  <c r="I139" i="3" l="1"/>
  <c r="J139" i="3"/>
  <c r="E140" i="3"/>
  <c r="F140" i="3" s="1"/>
  <c r="G140" i="3" s="1"/>
  <c r="H140" i="3" s="1"/>
  <c r="D141" i="3"/>
  <c r="D142" i="3" l="1"/>
  <c r="E141" i="3"/>
  <c r="F141" i="3" s="1"/>
  <c r="G141" i="3" s="1"/>
  <c r="H141" i="3" s="1"/>
  <c r="I140" i="3"/>
  <c r="J140" i="3"/>
  <c r="I141" i="3" l="1"/>
  <c r="J141" i="3"/>
  <c r="E142" i="3"/>
  <c r="F142" i="3" s="1"/>
  <c r="G142" i="3" s="1"/>
  <c r="H142" i="3" s="1"/>
  <c r="D143" i="3"/>
  <c r="E143" i="3" l="1"/>
  <c r="F143" i="3" s="1"/>
  <c r="G143" i="3" s="1"/>
  <c r="H143" i="3" s="1"/>
  <c r="D144" i="3"/>
  <c r="J142" i="3"/>
  <c r="I142" i="3"/>
  <c r="E144" i="3" l="1"/>
  <c r="F144" i="3" s="1"/>
  <c r="G144" i="3" s="1"/>
  <c r="H144" i="3" s="1"/>
  <c r="D145" i="3"/>
  <c r="J143" i="3"/>
  <c r="I143" i="3"/>
  <c r="D146" i="3" l="1"/>
  <c r="E145" i="3"/>
  <c r="F145" i="3" s="1"/>
  <c r="G145" i="3" s="1"/>
  <c r="H145" i="3" s="1"/>
  <c r="I144" i="3"/>
  <c r="J144" i="3"/>
  <c r="J145" i="3" l="1"/>
  <c r="I145" i="3"/>
  <c r="D147" i="3"/>
  <c r="E146" i="3"/>
  <c r="F146" i="3" s="1"/>
  <c r="G146" i="3" s="1"/>
  <c r="H146" i="3" s="1"/>
  <c r="J146" i="3" l="1"/>
  <c r="I146" i="3"/>
  <c r="D148" i="3"/>
  <c r="E147" i="3"/>
  <c r="F147" i="3" s="1"/>
  <c r="G147" i="3" s="1"/>
  <c r="H147" i="3" s="1"/>
  <c r="J147" i="3" l="1"/>
  <c r="I147" i="3"/>
  <c r="E148" i="3"/>
  <c r="F148" i="3" s="1"/>
  <c r="G148" i="3" s="1"/>
  <c r="H148" i="3" s="1"/>
  <c r="D149" i="3"/>
  <c r="D150" i="3" l="1"/>
  <c r="E149" i="3"/>
  <c r="F149" i="3" s="1"/>
  <c r="G149" i="3" s="1"/>
  <c r="H149" i="3" s="1"/>
  <c r="I148" i="3"/>
  <c r="J148" i="3"/>
  <c r="I149" i="3" l="1"/>
  <c r="J149" i="3"/>
  <c r="E150" i="3"/>
  <c r="F150" i="3" s="1"/>
  <c r="G150" i="3" s="1"/>
  <c r="H150" i="3" s="1"/>
  <c r="D151" i="3"/>
  <c r="E151" i="3" l="1"/>
  <c r="F151" i="3" s="1"/>
  <c r="G151" i="3" s="1"/>
  <c r="H151" i="3" s="1"/>
  <c r="D152" i="3"/>
  <c r="I150" i="3"/>
  <c r="J150" i="3"/>
  <c r="E152" i="3" l="1"/>
  <c r="F152" i="3" s="1"/>
  <c r="G152" i="3" s="1"/>
  <c r="H152" i="3" s="1"/>
  <c r="D153" i="3"/>
  <c r="I151" i="3"/>
  <c r="J151" i="3"/>
  <c r="E153" i="3" l="1"/>
  <c r="F153" i="3" s="1"/>
  <c r="G153" i="3" s="1"/>
  <c r="H153" i="3" s="1"/>
  <c r="D154" i="3"/>
  <c r="J152" i="3"/>
  <c r="I152" i="3"/>
  <c r="E154" i="3" l="1"/>
  <c r="F154" i="3" s="1"/>
  <c r="G154" i="3" s="1"/>
  <c r="H154" i="3" s="1"/>
  <c r="D155" i="3"/>
  <c r="J153" i="3"/>
  <c r="I153" i="3"/>
  <c r="E155" i="3" l="1"/>
  <c r="F155" i="3" s="1"/>
  <c r="G155" i="3" s="1"/>
  <c r="H155" i="3" s="1"/>
  <c r="D156" i="3"/>
  <c r="I154" i="3"/>
  <c r="J154" i="3"/>
  <c r="E156" i="3" l="1"/>
  <c r="F156" i="3" s="1"/>
  <c r="G156" i="3" s="1"/>
  <c r="H156" i="3" s="1"/>
  <c r="D157" i="3"/>
  <c r="I155" i="3"/>
  <c r="J155" i="3"/>
  <c r="E157" i="3" l="1"/>
  <c r="F157" i="3" s="1"/>
  <c r="G157" i="3" s="1"/>
  <c r="H157" i="3" s="1"/>
  <c r="D158" i="3"/>
  <c r="I156" i="3"/>
  <c r="J156" i="3"/>
  <c r="E158" i="3" l="1"/>
  <c r="F158" i="3" s="1"/>
  <c r="G158" i="3" s="1"/>
  <c r="H158" i="3" s="1"/>
  <c r="D159" i="3"/>
  <c r="J157" i="3"/>
  <c r="I157" i="3"/>
  <c r="E159" i="3" l="1"/>
  <c r="F159" i="3" s="1"/>
  <c r="G159" i="3" s="1"/>
  <c r="H159" i="3" s="1"/>
  <c r="D160" i="3"/>
  <c r="J158" i="3"/>
  <c r="I158" i="3"/>
  <c r="D161" i="3" l="1"/>
  <c r="E160" i="3"/>
  <c r="F160" i="3" s="1"/>
  <c r="G160" i="3" s="1"/>
  <c r="H160" i="3" s="1"/>
  <c r="J159" i="3"/>
  <c r="I159" i="3"/>
  <c r="I160" i="3" l="1"/>
  <c r="J160" i="3"/>
  <c r="D162" i="3"/>
  <c r="E161" i="3"/>
  <c r="F161" i="3" s="1"/>
  <c r="G161" i="3" s="1"/>
  <c r="H161" i="3" s="1"/>
  <c r="J161" i="3" l="1"/>
  <c r="I161" i="3"/>
  <c r="D163" i="3"/>
  <c r="E162" i="3"/>
  <c r="F162" i="3" s="1"/>
  <c r="G162" i="3" s="1"/>
  <c r="H162" i="3" s="1"/>
  <c r="I162" i="3" l="1"/>
  <c r="J162" i="3"/>
  <c r="D164" i="3"/>
  <c r="E163" i="3"/>
  <c r="F163" i="3" s="1"/>
  <c r="G163" i="3" s="1"/>
  <c r="H163" i="3" s="1"/>
  <c r="D165" i="3" l="1"/>
  <c r="E164" i="3"/>
  <c r="F164" i="3" s="1"/>
  <c r="G164" i="3" s="1"/>
  <c r="H164" i="3" s="1"/>
  <c r="J163" i="3"/>
  <c r="I163" i="3"/>
  <c r="J164" i="3" l="1"/>
  <c r="I164" i="3"/>
  <c r="D166" i="3"/>
  <c r="E165" i="3"/>
  <c r="F165" i="3" s="1"/>
  <c r="G165" i="3" s="1"/>
  <c r="H165" i="3" s="1"/>
  <c r="I165" i="3" l="1"/>
  <c r="J165" i="3"/>
  <c r="D167" i="3"/>
  <c r="E166" i="3"/>
  <c r="F166" i="3" s="1"/>
  <c r="G166" i="3" s="1"/>
  <c r="H166" i="3" s="1"/>
  <c r="J166" i="3" l="1"/>
  <c r="I166" i="3"/>
  <c r="D168" i="3"/>
  <c r="E167" i="3"/>
  <c r="F167" i="3" s="1"/>
  <c r="G167" i="3" s="1"/>
  <c r="H167" i="3" s="1"/>
  <c r="D169" i="3" l="1"/>
  <c r="E168" i="3"/>
  <c r="F168" i="3" s="1"/>
  <c r="G168" i="3" s="1"/>
  <c r="H168" i="3" s="1"/>
  <c r="J167" i="3"/>
  <c r="I167" i="3"/>
  <c r="I168" i="3" l="1"/>
  <c r="J168" i="3"/>
  <c r="D170" i="3"/>
  <c r="E169" i="3"/>
  <c r="F169" i="3" s="1"/>
  <c r="G169" i="3" s="1"/>
  <c r="H169" i="3" s="1"/>
  <c r="I169" i="3" l="1"/>
  <c r="J169" i="3"/>
  <c r="D171" i="3"/>
  <c r="E170" i="3"/>
  <c r="F170" i="3" s="1"/>
  <c r="G170" i="3" s="1"/>
  <c r="H170" i="3" s="1"/>
  <c r="I170" i="3" l="1"/>
  <c r="J170" i="3"/>
  <c r="D172" i="3"/>
  <c r="E171" i="3"/>
  <c r="F171" i="3" s="1"/>
  <c r="G171" i="3" s="1"/>
  <c r="H171" i="3" s="1"/>
  <c r="J171" i="3" l="1"/>
  <c r="I171" i="3"/>
  <c r="D173" i="3"/>
  <c r="E172" i="3"/>
  <c r="F172" i="3" s="1"/>
  <c r="G172" i="3" s="1"/>
  <c r="H172" i="3" s="1"/>
  <c r="J172" i="3" l="1"/>
  <c r="I172" i="3"/>
  <c r="D174" i="3"/>
  <c r="E173" i="3"/>
  <c r="F173" i="3" s="1"/>
  <c r="G173" i="3" s="1"/>
  <c r="H173" i="3" s="1"/>
  <c r="I173" i="3" l="1"/>
  <c r="J173" i="3"/>
  <c r="D175" i="3"/>
  <c r="E174" i="3"/>
  <c r="F174" i="3" s="1"/>
  <c r="G174" i="3" s="1"/>
  <c r="H174" i="3" s="1"/>
  <c r="J174" i="3" l="1"/>
  <c r="I174" i="3"/>
  <c r="D176" i="3"/>
  <c r="E175" i="3"/>
  <c r="F175" i="3" s="1"/>
  <c r="G175" i="3" s="1"/>
  <c r="H175" i="3" s="1"/>
  <c r="I175" i="3" l="1"/>
  <c r="J175" i="3"/>
  <c r="D177" i="3"/>
  <c r="E176" i="3"/>
  <c r="F176" i="3" s="1"/>
  <c r="G176" i="3" s="1"/>
  <c r="H176" i="3" s="1"/>
  <c r="J176" i="3" l="1"/>
  <c r="I176" i="3"/>
  <c r="D178" i="3"/>
  <c r="E177" i="3"/>
  <c r="F177" i="3" s="1"/>
  <c r="G177" i="3" s="1"/>
  <c r="H177" i="3" s="1"/>
  <c r="I177" i="3" l="1"/>
  <c r="J177" i="3"/>
  <c r="D179" i="3"/>
  <c r="E178" i="3"/>
  <c r="F178" i="3" s="1"/>
  <c r="G178" i="3" s="1"/>
  <c r="H178" i="3" s="1"/>
  <c r="I178" i="3" l="1"/>
  <c r="J178" i="3"/>
  <c r="D180" i="3"/>
  <c r="E179" i="3"/>
  <c r="F179" i="3" s="1"/>
  <c r="G179" i="3" s="1"/>
  <c r="H179" i="3" s="1"/>
  <c r="I179" i="3" l="1"/>
  <c r="J179" i="3"/>
  <c r="D181" i="3"/>
  <c r="E180" i="3"/>
  <c r="F180" i="3" s="1"/>
  <c r="G180" i="3" s="1"/>
  <c r="H180" i="3" s="1"/>
  <c r="I180" i="3" l="1"/>
  <c r="J180" i="3"/>
  <c r="D182" i="3"/>
  <c r="E181" i="3"/>
  <c r="F181" i="3" s="1"/>
  <c r="G181" i="3" s="1"/>
  <c r="H181" i="3" s="1"/>
  <c r="J181" i="3" l="1"/>
  <c r="I181" i="3"/>
  <c r="D183" i="3"/>
  <c r="E182" i="3"/>
  <c r="F182" i="3" s="1"/>
  <c r="G182" i="3" s="1"/>
  <c r="H182" i="3" s="1"/>
  <c r="J182" i="3" l="1"/>
  <c r="I182" i="3"/>
  <c r="D184" i="3"/>
  <c r="E183" i="3"/>
  <c r="F183" i="3" s="1"/>
  <c r="G183" i="3" s="1"/>
  <c r="H183" i="3" s="1"/>
  <c r="D185" i="3" l="1"/>
  <c r="E184" i="3"/>
  <c r="F184" i="3" s="1"/>
  <c r="G184" i="3" s="1"/>
  <c r="H184" i="3" s="1"/>
  <c r="J183" i="3"/>
  <c r="I183" i="3"/>
  <c r="I184" i="3" l="1"/>
  <c r="J184" i="3"/>
  <c r="D186" i="3"/>
  <c r="E185" i="3"/>
  <c r="F185" i="3" s="1"/>
  <c r="G185" i="3" s="1"/>
  <c r="H185" i="3" s="1"/>
  <c r="J185" i="3" l="1"/>
  <c r="I185" i="3"/>
  <c r="D187" i="3"/>
  <c r="E186" i="3"/>
  <c r="F186" i="3" s="1"/>
  <c r="G186" i="3" s="1"/>
  <c r="H186" i="3" s="1"/>
  <c r="I186" i="3" l="1"/>
  <c r="J186" i="3"/>
  <c r="D188" i="3"/>
  <c r="E187" i="3"/>
  <c r="F187" i="3" s="1"/>
  <c r="G187" i="3" s="1"/>
  <c r="H187" i="3" s="1"/>
  <c r="J187" i="3" l="1"/>
  <c r="I187" i="3"/>
  <c r="D189" i="3"/>
  <c r="E188" i="3"/>
  <c r="F188" i="3" s="1"/>
  <c r="G188" i="3" s="1"/>
  <c r="H188" i="3" s="1"/>
  <c r="I188" i="3" l="1"/>
  <c r="J188" i="3"/>
  <c r="D190" i="3"/>
  <c r="E189" i="3"/>
  <c r="F189" i="3" s="1"/>
  <c r="G189" i="3" s="1"/>
  <c r="H189" i="3" s="1"/>
  <c r="I189" i="3" l="1"/>
  <c r="J189" i="3"/>
  <c r="D191" i="3"/>
  <c r="E190" i="3"/>
  <c r="F190" i="3" s="1"/>
  <c r="G190" i="3" s="1"/>
  <c r="H190" i="3" s="1"/>
  <c r="I190" i="3" l="1"/>
  <c r="J190" i="3"/>
  <c r="D192" i="3"/>
  <c r="E191" i="3"/>
  <c r="F191" i="3" s="1"/>
  <c r="G191" i="3" s="1"/>
  <c r="H191" i="3" s="1"/>
  <c r="J191" i="3" l="1"/>
  <c r="I191" i="3"/>
  <c r="D193" i="3"/>
  <c r="E192" i="3"/>
  <c r="F192" i="3" s="1"/>
  <c r="G192" i="3" s="1"/>
  <c r="H192" i="3" s="1"/>
  <c r="I192" i="3" l="1"/>
  <c r="J192" i="3"/>
  <c r="D194" i="3"/>
  <c r="E193" i="3"/>
  <c r="F193" i="3" s="1"/>
  <c r="G193" i="3" s="1"/>
  <c r="H193" i="3" s="1"/>
  <c r="I193" i="3" l="1"/>
  <c r="J193" i="3"/>
  <c r="D195" i="3"/>
  <c r="E194" i="3"/>
  <c r="F194" i="3" s="1"/>
  <c r="G194" i="3" s="1"/>
  <c r="H194" i="3" s="1"/>
  <c r="I194" i="3" l="1"/>
  <c r="J194" i="3"/>
  <c r="D196" i="3"/>
  <c r="E195" i="3"/>
  <c r="F195" i="3" s="1"/>
  <c r="G195" i="3" s="1"/>
  <c r="H195" i="3" s="1"/>
  <c r="J195" i="3" l="1"/>
  <c r="I195" i="3"/>
  <c r="D197" i="3"/>
  <c r="E196" i="3"/>
  <c r="F196" i="3" s="1"/>
  <c r="G196" i="3" s="1"/>
  <c r="H196" i="3" s="1"/>
  <c r="I196" i="3" l="1"/>
  <c r="J196" i="3"/>
  <c r="D198" i="3"/>
  <c r="E197" i="3"/>
  <c r="F197" i="3" s="1"/>
  <c r="G197" i="3" s="1"/>
  <c r="H197" i="3" s="1"/>
  <c r="I197" i="3" l="1"/>
  <c r="J197" i="3"/>
  <c r="D199" i="3"/>
  <c r="E198" i="3"/>
  <c r="F198" i="3" s="1"/>
  <c r="G198" i="3" s="1"/>
  <c r="H198" i="3" s="1"/>
  <c r="J198" i="3" l="1"/>
  <c r="I198" i="3"/>
  <c r="D200" i="3"/>
  <c r="E199" i="3"/>
  <c r="F199" i="3" s="1"/>
  <c r="G199" i="3" s="1"/>
  <c r="H199" i="3" s="1"/>
  <c r="I199" i="3" l="1"/>
  <c r="J199" i="3"/>
  <c r="D201" i="3"/>
  <c r="E200" i="3"/>
  <c r="F200" i="3" s="1"/>
  <c r="G200" i="3" s="1"/>
  <c r="H200" i="3" s="1"/>
  <c r="I200" i="3" l="1"/>
  <c r="J200" i="3"/>
  <c r="D202" i="3"/>
  <c r="E201" i="3"/>
  <c r="F201" i="3" s="1"/>
  <c r="G201" i="3" s="1"/>
  <c r="H201" i="3" s="1"/>
  <c r="I201" i="3" l="1"/>
  <c r="J201" i="3"/>
  <c r="D203" i="3"/>
  <c r="E202" i="3"/>
  <c r="F202" i="3" s="1"/>
  <c r="G202" i="3" s="1"/>
  <c r="H202" i="3" s="1"/>
  <c r="I202" i="3" l="1"/>
  <c r="J202" i="3"/>
  <c r="D204" i="3"/>
  <c r="E203" i="3"/>
  <c r="F203" i="3" s="1"/>
  <c r="G203" i="3" s="1"/>
  <c r="H203" i="3" s="1"/>
  <c r="J203" i="3" l="1"/>
  <c r="I203" i="3"/>
  <c r="D205" i="3"/>
  <c r="E204" i="3"/>
  <c r="F204" i="3" s="1"/>
  <c r="G204" i="3" s="1"/>
  <c r="H204" i="3" s="1"/>
  <c r="I204" i="3" l="1"/>
  <c r="J204" i="3"/>
  <c r="D206" i="3"/>
  <c r="E205" i="3"/>
  <c r="F205" i="3" s="1"/>
  <c r="G205" i="3" s="1"/>
  <c r="H205" i="3" s="1"/>
  <c r="J205" i="3" l="1"/>
  <c r="I205" i="3"/>
  <c r="D207" i="3"/>
  <c r="E206" i="3"/>
  <c r="F206" i="3" s="1"/>
  <c r="G206" i="3" s="1"/>
  <c r="H206" i="3" s="1"/>
  <c r="I206" i="3" l="1"/>
  <c r="J206" i="3"/>
  <c r="D208" i="3"/>
  <c r="E207" i="3"/>
  <c r="F207" i="3" s="1"/>
  <c r="G207" i="3" s="1"/>
  <c r="H207" i="3" s="1"/>
  <c r="J207" i="3" l="1"/>
  <c r="I207" i="3"/>
  <c r="D209" i="3"/>
  <c r="E208" i="3"/>
  <c r="F208" i="3" s="1"/>
  <c r="G208" i="3" s="1"/>
  <c r="H208" i="3" s="1"/>
  <c r="J208" i="3" l="1"/>
  <c r="I208" i="3"/>
  <c r="D210" i="3"/>
  <c r="E209" i="3"/>
  <c r="F209" i="3" s="1"/>
  <c r="G209" i="3" s="1"/>
  <c r="H209" i="3" s="1"/>
  <c r="I209" i="3" l="1"/>
  <c r="J209" i="3"/>
  <c r="D211" i="3"/>
  <c r="E210" i="3"/>
  <c r="F210" i="3" s="1"/>
  <c r="G210" i="3" s="1"/>
  <c r="H210" i="3" s="1"/>
  <c r="J210" i="3" l="1"/>
  <c r="I210" i="3"/>
  <c r="D212" i="3"/>
  <c r="E211" i="3"/>
  <c r="F211" i="3" s="1"/>
  <c r="G211" i="3" s="1"/>
  <c r="H211" i="3" s="1"/>
  <c r="I211" i="3" l="1"/>
  <c r="J211" i="3"/>
  <c r="D213" i="3"/>
  <c r="E212" i="3"/>
  <c r="F212" i="3" s="1"/>
  <c r="G212" i="3" s="1"/>
  <c r="H212" i="3" s="1"/>
  <c r="I212" i="3" l="1"/>
  <c r="J212" i="3"/>
  <c r="D214" i="3"/>
  <c r="E213" i="3"/>
  <c r="F213" i="3" s="1"/>
  <c r="G213" i="3" s="1"/>
  <c r="H213" i="3" s="1"/>
  <c r="I213" i="3" l="1"/>
  <c r="J213" i="3"/>
  <c r="D215" i="3"/>
  <c r="E214" i="3"/>
  <c r="F214" i="3" s="1"/>
  <c r="G214" i="3" s="1"/>
  <c r="H214" i="3" s="1"/>
  <c r="I214" i="3" l="1"/>
  <c r="J214" i="3"/>
  <c r="D216" i="3"/>
  <c r="E215" i="3"/>
  <c r="F215" i="3" s="1"/>
  <c r="G215" i="3" s="1"/>
  <c r="H215" i="3" s="1"/>
  <c r="J215" i="3" l="1"/>
  <c r="I215" i="3"/>
  <c r="D217" i="3"/>
  <c r="E216" i="3"/>
  <c r="F216" i="3" s="1"/>
  <c r="G216" i="3" s="1"/>
  <c r="H216" i="3" s="1"/>
  <c r="I216" i="3" l="1"/>
  <c r="J216" i="3"/>
  <c r="D218" i="3"/>
  <c r="E217" i="3"/>
  <c r="F217" i="3" s="1"/>
  <c r="G217" i="3" s="1"/>
  <c r="H217" i="3" s="1"/>
  <c r="I217" i="3" l="1"/>
  <c r="J217" i="3"/>
  <c r="D219" i="3"/>
  <c r="E218" i="3"/>
  <c r="F218" i="3" s="1"/>
  <c r="G218" i="3" s="1"/>
  <c r="H218" i="3" s="1"/>
  <c r="I218" i="3" l="1"/>
  <c r="J218" i="3"/>
  <c r="D220" i="3"/>
  <c r="E219" i="3"/>
  <c r="F219" i="3" s="1"/>
  <c r="G219" i="3" s="1"/>
  <c r="H219" i="3" s="1"/>
  <c r="J219" i="3" l="1"/>
  <c r="I219" i="3"/>
  <c r="D221" i="3"/>
  <c r="E220" i="3"/>
  <c r="F220" i="3" s="1"/>
  <c r="G220" i="3" s="1"/>
  <c r="H220" i="3" s="1"/>
  <c r="I220" i="3" l="1"/>
  <c r="J220" i="3"/>
  <c r="D222" i="3"/>
  <c r="E221" i="3"/>
  <c r="F221" i="3" s="1"/>
  <c r="G221" i="3" s="1"/>
  <c r="H221" i="3" s="1"/>
  <c r="J221" i="3" l="1"/>
  <c r="I221" i="3"/>
  <c r="D223" i="3"/>
  <c r="E222" i="3"/>
  <c r="F222" i="3" s="1"/>
  <c r="G222" i="3" s="1"/>
  <c r="H222" i="3" s="1"/>
  <c r="J222" i="3" l="1"/>
  <c r="I222" i="3"/>
  <c r="D224" i="3"/>
  <c r="E223" i="3"/>
  <c r="F223" i="3" s="1"/>
  <c r="G223" i="3" s="1"/>
  <c r="H223" i="3" s="1"/>
  <c r="I223" i="3" l="1"/>
  <c r="J223" i="3"/>
  <c r="D225" i="3"/>
  <c r="E224" i="3"/>
  <c r="F224" i="3" s="1"/>
  <c r="G224" i="3" s="1"/>
  <c r="H224" i="3" s="1"/>
  <c r="J224" i="3" l="1"/>
  <c r="I224" i="3"/>
  <c r="D226" i="3"/>
  <c r="E225" i="3"/>
  <c r="F225" i="3" s="1"/>
  <c r="G225" i="3" s="1"/>
  <c r="H225" i="3" s="1"/>
  <c r="I225" i="3" l="1"/>
  <c r="J225" i="3"/>
  <c r="D227" i="3"/>
  <c r="E226" i="3"/>
  <c r="F226" i="3" s="1"/>
  <c r="G226" i="3" s="1"/>
  <c r="H226" i="3" s="1"/>
  <c r="I226" i="3" l="1"/>
  <c r="J226" i="3"/>
  <c r="D228" i="3"/>
  <c r="E227" i="3"/>
  <c r="F227" i="3" s="1"/>
  <c r="G227" i="3" s="1"/>
  <c r="H227" i="3" s="1"/>
  <c r="J227" i="3" l="1"/>
  <c r="I227" i="3"/>
  <c r="D229" i="3"/>
  <c r="E228" i="3"/>
  <c r="F228" i="3" s="1"/>
  <c r="G228" i="3" s="1"/>
  <c r="H228" i="3" s="1"/>
  <c r="I228" i="3" l="1"/>
  <c r="J228" i="3"/>
  <c r="D230" i="3"/>
  <c r="E229" i="3"/>
  <c r="F229" i="3" s="1"/>
  <c r="G229" i="3" s="1"/>
  <c r="H229" i="3" s="1"/>
  <c r="I229" i="3" l="1"/>
  <c r="J229" i="3"/>
  <c r="D231" i="3"/>
  <c r="E230" i="3"/>
  <c r="F230" i="3" s="1"/>
  <c r="G230" i="3" s="1"/>
  <c r="H230" i="3" s="1"/>
  <c r="I230" i="3" l="1"/>
  <c r="J230" i="3"/>
  <c r="D232" i="3"/>
  <c r="E231" i="3"/>
  <c r="F231" i="3" s="1"/>
  <c r="G231" i="3" s="1"/>
  <c r="H231" i="3" s="1"/>
  <c r="I231" i="3" l="1"/>
  <c r="J231" i="3"/>
  <c r="D233" i="3"/>
  <c r="E232" i="3"/>
  <c r="F232" i="3" s="1"/>
  <c r="G232" i="3" s="1"/>
  <c r="H232" i="3" s="1"/>
  <c r="I232" i="3" l="1"/>
  <c r="J232" i="3"/>
  <c r="D234" i="3"/>
  <c r="E233" i="3"/>
  <c r="F233" i="3" s="1"/>
  <c r="G233" i="3" s="1"/>
  <c r="H233" i="3" s="1"/>
  <c r="I233" i="3" l="1"/>
  <c r="J233" i="3"/>
  <c r="D235" i="3"/>
  <c r="E234" i="3"/>
  <c r="F234" i="3" s="1"/>
  <c r="G234" i="3" s="1"/>
  <c r="H234" i="3" s="1"/>
  <c r="J234" i="3" l="1"/>
  <c r="I234" i="3"/>
  <c r="D236" i="3"/>
  <c r="E235" i="3"/>
  <c r="F235" i="3" s="1"/>
  <c r="G235" i="3" s="1"/>
  <c r="H235" i="3" s="1"/>
  <c r="J235" i="3" l="1"/>
  <c r="I235" i="3"/>
  <c r="D237" i="3"/>
  <c r="E236" i="3"/>
  <c r="F236" i="3" s="1"/>
  <c r="G236" i="3" s="1"/>
  <c r="H236" i="3" s="1"/>
  <c r="I236" i="3" l="1"/>
  <c r="J236" i="3"/>
  <c r="D238" i="3"/>
  <c r="E237" i="3"/>
  <c r="F237" i="3" s="1"/>
  <c r="G237" i="3" s="1"/>
  <c r="H237" i="3" s="1"/>
  <c r="I237" i="3" l="1"/>
  <c r="J237" i="3"/>
  <c r="D239" i="3"/>
  <c r="E238" i="3"/>
  <c r="F238" i="3" s="1"/>
  <c r="G238" i="3" s="1"/>
  <c r="H238" i="3" s="1"/>
  <c r="J238" i="3" l="1"/>
  <c r="I238" i="3"/>
  <c r="D240" i="3"/>
  <c r="E239" i="3"/>
  <c r="F239" i="3" s="1"/>
  <c r="G239" i="3" s="1"/>
  <c r="H239" i="3" s="1"/>
  <c r="I239" i="3" l="1"/>
  <c r="J239" i="3"/>
  <c r="D241" i="3"/>
  <c r="E240" i="3"/>
  <c r="F240" i="3" s="1"/>
  <c r="G240" i="3" s="1"/>
  <c r="H240" i="3" s="1"/>
  <c r="J240" i="3" l="1"/>
  <c r="I240" i="3"/>
  <c r="D242" i="3"/>
  <c r="E241" i="3"/>
  <c r="F241" i="3" s="1"/>
  <c r="G241" i="3" s="1"/>
  <c r="H241" i="3" s="1"/>
  <c r="I241" i="3" l="1"/>
  <c r="J241" i="3"/>
  <c r="D243" i="3"/>
  <c r="E242" i="3"/>
  <c r="F242" i="3" s="1"/>
  <c r="G242" i="3" s="1"/>
  <c r="H242" i="3" s="1"/>
  <c r="I242" i="3" l="1"/>
  <c r="J242" i="3"/>
  <c r="D244" i="3"/>
  <c r="E243" i="3"/>
  <c r="F243" i="3" s="1"/>
  <c r="G243" i="3" s="1"/>
  <c r="H243" i="3" s="1"/>
  <c r="I243" i="3" l="1"/>
  <c r="J243" i="3"/>
  <c r="D245" i="3"/>
  <c r="E244" i="3"/>
  <c r="F244" i="3" s="1"/>
  <c r="G244" i="3" s="1"/>
  <c r="H244" i="3" s="1"/>
  <c r="I244" i="3" l="1"/>
  <c r="J244" i="3"/>
  <c r="D246" i="3"/>
  <c r="E245" i="3"/>
  <c r="F245" i="3" s="1"/>
  <c r="G245" i="3" s="1"/>
  <c r="H245" i="3" s="1"/>
  <c r="J245" i="3" l="1"/>
  <c r="I245" i="3"/>
  <c r="D247" i="3"/>
  <c r="E246" i="3"/>
  <c r="F246" i="3" s="1"/>
  <c r="G246" i="3" s="1"/>
  <c r="H246" i="3" s="1"/>
  <c r="I246" i="3" l="1"/>
  <c r="J246" i="3"/>
  <c r="D248" i="3"/>
  <c r="E247" i="3"/>
  <c r="F247" i="3" s="1"/>
  <c r="G247" i="3" s="1"/>
  <c r="H247" i="3" s="1"/>
  <c r="I247" i="3" l="1"/>
  <c r="J247" i="3"/>
  <c r="D249" i="3"/>
  <c r="E248" i="3"/>
  <c r="F248" i="3" s="1"/>
  <c r="G248" i="3" s="1"/>
  <c r="H248" i="3" s="1"/>
  <c r="I248" i="3" l="1"/>
  <c r="J248" i="3"/>
  <c r="D250" i="3"/>
  <c r="E249" i="3"/>
  <c r="F249" i="3" s="1"/>
  <c r="G249" i="3" s="1"/>
  <c r="H249" i="3" s="1"/>
  <c r="I249" i="3" l="1"/>
  <c r="J249" i="3"/>
  <c r="D251" i="3"/>
  <c r="E250" i="3"/>
  <c r="F250" i="3" s="1"/>
  <c r="G250" i="3" s="1"/>
  <c r="H250" i="3" s="1"/>
  <c r="I250" i="3" l="1"/>
  <c r="J250" i="3"/>
  <c r="D252" i="3"/>
  <c r="E251" i="3"/>
  <c r="F251" i="3" s="1"/>
  <c r="G251" i="3" s="1"/>
  <c r="H251" i="3" s="1"/>
  <c r="I251" i="3" l="1"/>
  <c r="J251" i="3"/>
  <c r="D253" i="3"/>
  <c r="E252" i="3"/>
  <c r="F252" i="3" s="1"/>
  <c r="G252" i="3" s="1"/>
  <c r="H252" i="3" s="1"/>
  <c r="J252" i="3" l="1"/>
  <c r="I252" i="3"/>
  <c r="D254" i="3"/>
  <c r="E253" i="3"/>
  <c r="F253" i="3" s="1"/>
  <c r="G253" i="3" s="1"/>
  <c r="H253" i="3" s="1"/>
  <c r="I253" i="3" l="1"/>
  <c r="J253" i="3"/>
  <c r="D255" i="3"/>
  <c r="E254" i="3"/>
  <c r="F254" i="3" s="1"/>
  <c r="G254" i="3" s="1"/>
  <c r="H254" i="3" s="1"/>
  <c r="I254" i="3" l="1"/>
  <c r="J254" i="3"/>
  <c r="D256" i="3"/>
  <c r="E255" i="3"/>
  <c r="F255" i="3" s="1"/>
  <c r="G255" i="3" s="1"/>
  <c r="H255" i="3" s="1"/>
  <c r="I255" i="3" l="1"/>
  <c r="J255" i="3"/>
  <c r="D257" i="3"/>
  <c r="E256" i="3"/>
  <c r="F256" i="3" s="1"/>
  <c r="G256" i="3" s="1"/>
  <c r="H256" i="3" s="1"/>
  <c r="J256" i="3" l="1"/>
  <c r="I256" i="3"/>
  <c r="D258" i="3"/>
  <c r="E257" i="3"/>
  <c r="F257" i="3" s="1"/>
  <c r="G257" i="3" s="1"/>
  <c r="H257" i="3" s="1"/>
  <c r="I257" i="3" l="1"/>
  <c r="J257" i="3"/>
  <c r="D259" i="3"/>
  <c r="E258" i="3"/>
  <c r="F258" i="3" s="1"/>
  <c r="G258" i="3" s="1"/>
  <c r="H258" i="3" s="1"/>
  <c r="I258" i="3" l="1"/>
  <c r="J258" i="3"/>
  <c r="D260" i="3"/>
  <c r="E259" i="3"/>
  <c r="F259" i="3" s="1"/>
  <c r="G259" i="3" s="1"/>
  <c r="H259" i="3" s="1"/>
  <c r="J259" i="3" l="1"/>
  <c r="I259" i="3"/>
  <c r="D261" i="3"/>
  <c r="E260" i="3"/>
  <c r="F260" i="3" s="1"/>
  <c r="G260" i="3" s="1"/>
  <c r="H260" i="3" s="1"/>
  <c r="I260" i="3" l="1"/>
  <c r="J260" i="3"/>
  <c r="D262" i="3"/>
  <c r="E261" i="3"/>
  <c r="F261" i="3" s="1"/>
  <c r="G261" i="3" s="1"/>
  <c r="H261" i="3" s="1"/>
  <c r="I261" i="3" l="1"/>
  <c r="J261" i="3"/>
  <c r="D263" i="3"/>
  <c r="E262" i="3"/>
  <c r="F262" i="3" s="1"/>
  <c r="G262" i="3" s="1"/>
  <c r="H262" i="3" s="1"/>
  <c r="J262" i="3" l="1"/>
  <c r="I262" i="3"/>
  <c r="D264" i="3"/>
  <c r="E263" i="3"/>
  <c r="F263" i="3" s="1"/>
  <c r="G263" i="3" s="1"/>
  <c r="H263" i="3" s="1"/>
  <c r="I263" i="3" l="1"/>
  <c r="J263" i="3"/>
  <c r="D265" i="3"/>
  <c r="E264" i="3"/>
  <c r="F264" i="3" s="1"/>
  <c r="G264" i="3" s="1"/>
  <c r="H264" i="3" s="1"/>
  <c r="J264" i="3" l="1"/>
  <c r="I264" i="3"/>
  <c r="D266" i="3"/>
  <c r="E265" i="3"/>
  <c r="F265" i="3" s="1"/>
  <c r="G265" i="3" s="1"/>
  <c r="H265" i="3" s="1"/>
  <c r="I265" i="3" l="1"/>
  <c r="J265" i="3"/>
  <c r="D267" i="3"/>
  <c r="E266" i="3"/>
  <c r="F266" i="3" s="1"/>
  <c r="G266" i="3" s="1"/>
  <c r="H266" i="3" s="1"/>
  <c r="I266" i="3" l="1"/>
  <c r="J266" i="3"/>
  <c r="D268" i="3"/>
  <c r="E267" i="3"/>
  <c r="F267" i="3" s="1"/>
  <c r="G267" i="3" s="1"/>
  <c r="H267" i="3" s="1"/>
  <c r="I267" i="3" l="1"/>
  <c r="J267" i="3"/>
  <c r="D269" i="3"/>
  <c r="E268" i="3"/>
  <c r="F268" i="3" s="1"/>
  <c r="G268" i="3" s="1"/>
  <c r="H268" i="3" s="1"/>
  <c r="J268" i="3" l="1"/>
  <c r="I268" i="3"/>
  <c r="D270" i="3"/>
  <c r="E269" i="3"/>
  <c r="F269" i="3" s="1"/>
  <c r="G269" i="3" s="1"/>
  <c r="H269" i="3" s="1"/>
  <c r="J269" i="3" l="1"/>
  <c r="I269" i="3"/>
  <c r="D271" i="3"/>
  <c r="E270" i="3"/>
  <c r="F270" i="3" s="1"/>
  <c r="G270" i="3" s="1"/>
  <c r="H270" i="3" s="1"/>
  <c r="I270" i="3" l="1"/>
  <c r="J270" i="3"/>
  <c r="D272" i="3"/>
  <c r="E271" i="3"/>
  <c r="F271" i="3" s="1"/>
  <c r="G271" i="3" s="1"/>
  <c r="H271" i="3" s="1"/>
  <c r="I271" i="3" l="1"/>
  <c r="J271" i="3"/>
  <c r="D273" i="3"/>
  <c r="E272" i="3"/>
  <c r="F272" i="3" s="1"/>
  <c r="G272" i="3" s="1"/>
  <c r="H272" i="3" s="1"/>
  <c r="J272" i="3" l="1"/>
  <c r="I272" i="3"/>
  <c r="D274" i="3"/>
  <c r="E273" i="3"/>
  <c r="F273" i="3" s="1"/>
  <c r="G273" i="3" s="1"/>
  <c r="H273" i="3" s="1"/>
  <c r="J273" i="3" l="1"/>
  <c r="I273" i="3"/>
  <c r="D275" i="3"/>
  <c r="E274" i="3"/>
  <c r="F274" i="3" s="1"/>
  <c r="G274" i="3" s="1"/>
  <c r="H274" i="3" s="1"/>
  <c r="J274" i="3" l="1"/>
  <c r="I274" i="3"/>
  <c r="D276" i="3"/>
  <c r="E275" i="3"/>
  <c r="F275" i="3" s="1"/>
  <c r="G275" i="3" s="1"/>
  <c r="H275" i="3" s="1"/>
  <c r="I275" i="3" l="1"/>
  <c r="J275" i="3"/>
  <c r="D277" i="3"/>
  <c r="E276" i="3"/>
  <c r="F276" i="3" s="1"/>
  <c r="G276" i="3" s="1"/>
  <c r="H276" i="3" s="1"/>
  <c r="I276" i="3" l="1"/>
  <c r="J276" i="3"/>
  <c r="D278" i="3"/>
  <c r="E277" i="3"/>
  <c r="F277" i="3" s="1"/>
  <c r="G277" i="3" s="1"/>
  <c r="H277" i="3" s="1"/>
  <c r="I277" i="3" l="1"/>
  <c r="J277" i="3"/>
  <c r="D279" i="3"/>
  <c r="E278" i="3"/>
  <c r="F278" i="3" s="1"/>
  <c r="G278" i="3" s="1"/>
  <c r="H278" i="3" s="1"/>
  <c r="I278" i="3" l="1"/>
  <c r="J278" i="3"/>
  <c r="D280" i="3"/>
  <c r="E279" i="3"/>
  <c r="F279" i="3" s="1"/>
  <c r="G279" i="3" s="1"/>
  <c r="H279" i="3" s="1"/>
  <c r="J279" i="3" l="1"/>
  <c r="I279" i="3"/>
  <c r="D281" i="3"/>
  <c r="E280" i="3"/>
  <c r="F280" i="3" s="1"/>
  <c r="G280" i="3" s="1"/>
  <c r="H280" i="3" s="1"/>
  <c r="I280" i="3" l="1"/>
  <c r="J280" i="3"/>
  <c r="D282" i="3"/>
  <c r="E282" i="3" s="1"/>
  <c r="F282" i="3" s="1"/>
  <c r="G282" i="3" s="1"/>
  <c r="H282" i="3" s="1"/>
  <c r="E281" i="3"/>
  <c r="F281" i="3" s="1"/>
  <c r="G281" i="3" s="1"/>
  <c r="H281" i="3" s="1"/>
  <c r="I281" i="3" l="1"/>
  <c r="J281" i="3"/>
  <c r="I282" i="3"/>
  <c r="J282" i="3"/>
</calcChain>
</file>

<file path=xl/sharedStrings.xml><?xml version="1.0" encoding="utf-8"?>
<sst xmlns="http://schemas.openxmlformats.org/spreadsheetml/2006/main" count="123" uniqueCount="52">
  <si>
    <t>Dry borehole closure</t>
  </si>
  <si>
    <t>mm</t>
  </si>
  <si>
    <t>Initial Diamater, D0</t>
  </si>
  <si>
    <t>enhancement coefficient, kE</t>
  </si>
  <si>
    <t>ice temperature at depth, t(z)</t>
  </si>
  <si>
    <t>°C</t>
  </si>
  <si>
    <t>Overburden pressure at depth, P(z)</t>
  </si>
  <si>
    <t>Pa</t>
  </si>
  <si>
    <t>time borehole stays open, ΔT</t>
  </si>
  <si>
    <t>days</t>
  </si>
  <si>
    <t>taken as 1.0 until is-situ data available</t>
  </si>
  <si>
    <t>Change in borehole diameter, ΔD</t>
  </si>
  <si>
    <t>safety coefficient, b</t>
  </si>
  <si>
    <t>0.5 - 0.7</t>
  </si>
  <si>
    <t>outer diameter of drill head, dh</t>
  </si>
  <si>
    <t>1.002 - 1.02</t>
  </si>
  <si>
    <t>proposed enlargement of borehole during drilling, ke</t>
  </si>
  <si>
    <t>Maximum allowable borehole closure, ΔDmax</t>
  </si>
  <si>
    <t>Overburden Pressure of Ice, P(z)</t>
  </si>
  <si>
    <t>average ice density, ρice</t>
  </si>
  <si>
    <t>firn correction, HF</t>
  </si>
  <si>
    <t xml:space="preserve"> </t>
  </si>
  <si>
    <t>Initial Diameter, D0</t>
  </si>
  <si>
    <t>t(z) [°C]</t>
  </si>
  <si>
    <t>z [m]</t>
  </si>
  <si>
    <t>surface temperature</t>
  </si>
  <si>
    <t>(linear approx)</t>
  </si>
  <si>
    <t>geothermal coefficient</t>
  </si>
  <si>
    <t>°C/m</t>
  </si>
  <si>
    <t>P(z) [Pa]</t>
  </si>
  <si>
    <t>g</t>
  </si>
  <si>
    <t>m/s^2</t>
  </si>
  <si>
    <t>time borehole open, T</t>
  </si>
  <si>
    <t>ΔD(z,T) [mm]</t>
  </si>
  <si>
    <t>Resultant Diameter [mm]</t>
  </si>
  <si>
    <t>average firn density</t>
  </si>
  <si>
    <t>kg/m^3</t>
  </si>
  <si>
    <t>m</t>
  </si>
  <si>
    <t>firn-ice transition depth</t>
  </si>
  <si>
    <t>I've estimated naively, which a sudden change from average firn to average ice</t>
  </si>
  <si>
    <t>Depth in firn</t>
  </si>
  <si>
    <t>Depth in ice</t>
  </si>
  <si>
    <t>deep drilling borehole diameter</t>
  </si>
  <si>
    <t>Can fit deep drill</t>
  </si>
  <si>
    <t>deep drill a/t works</t>
  </si>
  <si>
    <t>deep drill max diameter for working A/T</t>
  </si>
  <si>
    <t>Can we use a shallow drill in season 1, and deep drill in season 2 in same hole?</t>
  </si>
  <si>
    <t>P(z) - I assume this is relative to atmospheric? Otherwise add 101325Pa</t>
  </si>
  <si>
    <t>Density @ Palmer [kg/m^3]</t>
  </si>
  <si>
    <t>Estimated density</t>
  </si>
  <si>
    <t>'parcel' pressure [Pa]</t>
  </si>
  <si>
    <t>(by bad numerical integration)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</si>
</sst>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2" borderId="1" xfId="1"/>
    <xf numFmtId="164" fontId="1" fillId="2" borderId="1" xfId="1" applyNumberFormat="1"/>
    <xf numFmtId="0" fontId="0" fillId="0" borderId="0" xfId="0" applyFill="1" applyBorder="1" applyAlignment="1">
      <alignment horizontal="right"/>
    </xf>
    <xf numFmtId="165" fontId="0" fillId="0" borderId="0" xfId="0" applyNumberFormat="1"/>
    <xf numFmtId="0" fontId="1" fillId="2" borderId="1" xfId="1" applyAlignment="1">
      <alignment horizontal="right"/>
    </xf>
    <xf numFmtId="0" fontId="0" fillId="0" borderId="0" xfId="0" quotePrefix="1" applyFill="1" applyBorder="1" applyAlignment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66675</xdr:rowOff>
    </xdr:from>
    <xdr:to>
      <xdr:col>3</xdr:col>
      <xdr:colOff>1171893</xdr:colOff>
      <xdr:row>0</xdr:row>
      <xdr:rowOff>314360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89339C-DDF3-BE40-C49B-7E0E146C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6675"/>
          <a:ext cx="227679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7</xdr:row>
      <xdr:rowOff>171450</xdr:rowOff>
    </xdr:from>
    <xdr:to>
      <xdr:col>2</xdr:col>
      <xdr:colOff>600219</xdr:colOff>
      <xdr:row>9</xdr:row>
      <xdr:rowOff>38135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17D495-90B9-C7D3-E04A-EC846DD70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3650" y="1666875"/>
          <a:ext cx="102884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</xdr:row>
      <xdr:rowOff>114300</xdr:rowOff>
    </xdr:from>
    <xdr:to>
      <xdr:col>3</xdr:col>
      <xdr:colOff>38262</xdr:colOff>
      <xdr:row>14</xdr:row>
      <xdr:rowOff>161958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5E841B-6691-1478-3C10-011700372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0900" y="2752725"/>
          <a:ext cx="1162212" cy="23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55D3-7B61-49C5-B9F8-7BC7FC575329}">
  <dimension ref="A1:K177"/>
  <sheetViews>
    <sheetView tabSelected="1" workbookViewId="0">
      <selection activeCell="F55" sqref="F55"/>
    </sheetView>
  </sheetViews>
  <sheetFormatPr defaultRowHeight="15" x14ac:dyDescent="0.25"/>
  <cols>
    <col min="1" max="1" width="49.42578125" style="1" bestFit="1" customWidth="1"/>
    <col min="4" max="4" width="23.140625" customWidth="1"/>
    <col min="5" max="5" width="11" bestFit="1" customWidth="1"/>
    <col min="6" max="6" width="12.5703125" bestFit="1" customWidth="1"/>
    <col min="7" max="7" width="23.85546875" bestFit="1" customWidth="1"/>
  </cols>
  <sheetData>
    <row r="1" spans="1:4" ht="27.75" customHeight="1" x14ac:dyDescent="0.25">
      <c r="A1" s="2" t="s">
        <v>0</v>
      </c>
    </row>
    <row r="2" spans="1:4" x14ac:dyDescent="0.25">
      <c r="A2" s="1" t="s">
        <v>11</v>
      </c>
      <c r="C2" t="s">
        <v>1</v>
      </c>
    </row>
    <row r="3" spans="1:4" x14ac:dyDescent="0.25">
      <c r="A3" s="1" t="s">
        <v>2</v>
      </c>
      <c r="C3" t="s">
        <v>1</v>
      </c>
    </row>
    <row r="4" spans="1:4" x14ac:dyDescent="0.25">
      <c r="A4" s="1" t="s">
        <v>3</v>
      </c>
      <c r="D4" t="s">
        <v>10</v>
      </c>
    </row>
    <row r="5" spans="1:4" x14ac:dyDescent="0.25">
      <c r="A5" s="1" t="s">
        <v>4</v>
      </c>
      <c r="C5" t="s">
        <v>5</v>
      </c>
    </row>
    <row r="6" spans="1:4" x14ac:dyDescent="0.25">
      <c r="A6" s="1" t="s">
        <v>6</v>
      </c>
      <c r="C6" t="s">
        <v>7</v>
      </c>
    </row>
    <row r="7" spans="1:4" x14ac:dyDescent="0.25">
      <c r="A7" s="1" t="s">
        <v>8</v>
      </c>
      <c r="C7" t="s">
        <v>9</v>
      </c>
    </row>
    <row r="9" spans="1:4" x14ac:dyDescent="0.25">
      <c r="A9" s="2" t="s">
        <v>17</v>
      </c>
    </row>
    <row r="10" spans="1:4" x14ac:dyDescent="0.25">
      <c r="A10" s="1" t="s">
        <v>17</v>
      </c>
      <c r="C10" t="s">
        <v>1</v>
      </c>
    </row>
    <row r="11" spans="1:4" x14ac:dyDescent="0.25">
      <c r="A11" s="1" t="s">
        <v>12</v>
      </c>
      <c r="D11" t="s">
        <v>13</v>
      </c>
    </row>
    <row r="12" spans="1:4" x14ac:dyDescent="0.25">
      <c r="A12" s="1" t="s">
        <v>14</v>
      </c>
      <c r="C12" t="s">
        <v>1</v>
      </c>
    </row>
    <row r="13" spans="1:4" x14ac:dyDescent="0.25">
      <c r="A13" s="1" t="s">
        <v>16</v>
      </c>
      <c r="D13" t="s">
        <v>15</v>
      </c>
    </row>
    <row r="15" spans="1:4" x14ac:dyDescent="0.25">
      <c r="A15" s="2" t="s">
        <v>18</v>
      </c>
    </row>
    <row r="16" spans="1:4" x14ac:dyDescent="0.25">
      <c r="A16" s="1" t="s">
        <v>19</v>
      </c>
    </row>
    <row r="17" spans="1:11" x14ac:dyDescent="0.25">
      <c r="A17" s="1" t="s">
        <v>20</v>
      </c>
    </row>
    <row r="19" spans="1:11" x14ac:dyDescent="0.25">
      <c r="A19" s="2" t="s">
        <v>46</v>
      </c>
    </row>
    <row r="20" spans="1:11" x14ac:dyDescent="0.25">
      <c r="A20" s="1" t="s">
        <v>22</v>
      </c>
      <c r="B20" s="3">
        <v>143</v>
      </c>
      <c r="C20" t="s">
        <v>1</v>
      </c>
      <c r="D20" s="1" t="s">
        <v>19</v>
      </c>
      <c r="E20" s="3">
        <v>917</v>
      </c>
      <c r="F20" t="s">
        <v>36</v>
      </c>
      <c r="G20" s="1" t="s">
        <v>30</v>
      </c>
      <c r="H20" s="3">
        <v>9.83</v>
      </c>
      <c r="I20" t="s">
        <v>31</v>
      </c>
      <c r="K20" t="s">
        <v>47</v>
      </c>
    </row>
    <row r="21" spans="1:11" x14ac:dyDescent="0.25">
      <c r="A21" s="1" t="s">
        <v>3</v>
      </c>
      <c r="B21" s="4">
        <v>1</v>
      </c>
      <c r="D21" s="1" t="s">
        <v>20</v>
      </c>
      <c r="E21" s="3"/>
      <c r="G21" s="5" t="s">
        <v>32</v>
      </c>
      <c r="H21" s="3">
        <v>365</v>
      </c>
      <c r="I21" t="s">
        <v>9</v>
      </c>
      <c r="K21" t="s">
        <v>39</v>
      </c>
    </row>
    <row r="22" spans="1:11" x14ac:dyDescent="0.25">
      <c r="A22" s="1" t="s">
        <v>25</v>
      </c>
      <c r="B22" s="3">
        <v>-20</v>
      </c>
      <c r="C22" t="s">
        <v>5</v>
      </c>
      <c r="D22" s="1" t="s">
        <v>35</v>
      </c>
      <c r="E22" s="3">
        <v>600</v>
      </c>
      <c r="F22" t="s">
        <v>36</v>
      </c>
      <c r="G22" s="1" t="s">
        <v>42</v>
      </c>
      <c r="H22" s="3">
        <v>132</v>
      </c>
      <c r="I22" t="s">
        <v>1</v>
      </c>
    </row>
    <row r="23" spans="1:11" x14ac:dyDescent="0.25">
      <c r="A23" s="1" t="s">
        <v>27</v>
      </c>
      <c r="B23" s="3">
        <v>5.0000000000000001E-3</v>
      </c>
      <c r="C23" t="s">
        <v>28</v>
      </c>
      <c r="D23" s="1" t="s">
        <v>38</v>
      </c>
      <c r="E23" s="3">
        <v>70</v>
      </c>
      <c r="F23" t="s">
        <v>37</v>
      </c>
      <c r="G23" s="1" t="s">
        <v>45</v>
      </c>
      <c r="H23" s="3">
        <v>160</v>
      </c>
      <c r="I23" t="s">
        <v>1</v>
      </c>
    </row>
    <row r="25" spans="1:11" x14ac:dyDescent="0.25">
      <c r="A25" s="1" t="s">
        <v>21</v>
      </c>
      <c r="B25" t="s">
        <v>26</v>
      </c>
    </row>
    <row r="26" spans="1:11" x14ac:dyDescent="0.25">
      <c r="A26" s="1" t="s">
        <v>24</v>
      </c>
      <c r="B26" t="s">
        <v>23</v>
      </c>
      <c r="C26" t="s">
        <v>40</v>
      </c>
      <c r="D26" s="5" t="s">
        <v>41</v>
      </c>
      <c r="E26" t="s">
        <v>29</v>
      </c>
      <c r="F26" s="5" t="s">
        <v>33</v>
      </c>
      <c r="G26" t="s">
        <v>34</v>
      </c>
      <c r="H26" s="5" t="s">
        <v>43</v>
      </c>
      <c r="I26" t="s">
        <v>44</v>
      </c>
    </row>
    <row r="27" spans="1:11" x14ac:dyDescent="0.25">
      <c r="A27" s="1">
        <v>0</v>
      </c>
      <c r="B27">
        <f t="shared" ref="B27:B58" si="0">$B$22+$B$23*A27</f>
        <v>-20</v>
      </c>
      <c r="C27">
        <f>IF(A27&gt;=$E$23,$E$23,A27)</f>
        <v>0</v>
      </c>
      <c r="D27">
        <f>IF(A27&gt;=$E$23,A27-$E$23,0)</f>
        <v>0</v>
      </c>
      <c r="E27">
        <f t="shared" ref="E27:E58" si="1">($E$22*$H$20*C27)+($E$20*$H$20*D27)</f>
        <v>0</v>
      </c>
      <c r="F27" s="6">
        <f t="shared" ref="F27:F58" si="2">$B$20*(1-EXP((6*10^-21)*$B$21*EXP(0.12*B27)*(E27^3)*$H$21))</f>
        <v>0</v>
      </c>
      <c r="G27" s="6">
        <f t="shared" ref="G27:G58" si="3">$B$20+F27</f>
        <v>143</v>
      </c>
      <c r="H27" t="b">
        <f>G27&gt;$H$22</f>
        <v>1</v>
      </c>
      <c r="I27" t="b">
        <f t="shared" ref="I27:I58" si="4">G27&lt;=$H$23</f>
        <v>1</v>
      </c>
      <c r="J27" s="6"/>
    </row>
    <row r="28" spans="1:11" x14ac:dyDescent="0.25">
      <c r="A28" s="1">
        <v>1</v>
      </c>
      <c r="B28">
        <f t="shared" si="0"/>
        <v>-19.995000000000001</v>
      </c>
      <c r="C28">
        <f t="shared" ref="C28:C91" si="5">IF(A28&gt;=$E$23,$E$23,A28)</f>
        <v>1</v>
      </c>
      <c r="D28">
        <f t="shared" ref="D28:D91" si="6">IF(A28&gt;=$E$23,A28-$E$23,0)</f>
        <v>0</v>
      </c>
      <c r="E28">
        <f t="shared" si="1"/>
        <v>5898</v>
      </c>
      <c r="F28" s="6">
        <f t="shared" si="2"/>
        <v>-5.8324132283793517E-6</v>
      </c>
      <c r="G28" s="6">
        <f t="shared" si="3"/>
        <v>142.99999416758678</v>
      </c>
      <c r="H28" t="b">
        <f t="shared" ref="H28:H91" si="7">G28&gt;$H$22</f>
        <v>1</v>
      </c>
      <c r="I28" t="b">
        <f t="shared" si="4"/>
        <v>1</v>
      </c>
      <c r="J28" s="6"/>
    </row>
    <row r="29" spans="1:11" x14ac:dyDescent="0.25">
      <c r="A29" s="1">
        <v>2</v>
      </c>
      <c r="B29">
        <f t="shared" si="0"/>
        <v>-19.989999999999998</v>
      </c>
      <c r="C29">
        <f t="shared" si="5"/>
        <v>2</v>
      </c>
      <c r="D29">
        <f t="shared" si="6"/>
        <v>0</v>
      </c>
      <c r="E29">
        <f t="shared" si="1"/>
        <v>11796</v>
      </c>
      <c r="F29" s="6">
        <f t="shared" si="2"/>
        <v>-4.6687316441751392E-5</v>
      </c>
      <c r="G29" s="6">
        <f t="shared" si="3"/>
        <v>142.99995331268354</v>
      </c>
      <c r="H29" t="b">
        <f t="shared" si="7"/>
        <v>1</v>
      </c>
      <c r="I29" t="b">
        <f t="shared" si="4"/>
        <v>1</v>
      </c>
      <c r="J29" s="6"/>
    </row>
    <row r="30" spans="1:11" x14ac:dyDescent="0.25">
      <c r="A30" s="1">
        <v>3</v>
      </c>
      <c r="B30">
        <f t="shared" si="0"/>
        <v>-19.984999999999999</v>
      </c>
      <c r="C30">
        <f t="shared" si="5"/>
        <v>3</v>
      </c>
      <c r="D30">
        <f t="shared" si="6"/>
        <v>0</v>
      </c>
      <c r="E30">
        <f t="shared" si="1"/>
        <v>17694</v>
      </c>
      <c r="F30" s="6">
        <f t="shared" si="2"/>
        <v>-1.5766432434261013E-4</v>
      </c>
      <c r="G30" s="6">
        <f t="shared" si="3"/>
        <v>142.99984233567565</v>
      </c>
      <c r="H30" t="b">
        <f t="shared" si="7"/>
        <v>1</v>
      </c>
      <c r="I30" t="b">
        <f t="shared" si="4"/>
        <v>1</v>
      </c>
      <c r="J30" s="6"/>
    </row>
    <row r="31" spans="1:11" x14ac:dyDescent="0.25">
      <c r="A31" s="1">
        <v>4</v>
      </c>
      <c r="B31">
        <f t="shared" si="0"/>
        <v>-19.98</v>
      </c>
      <c r="C31">
        <f t="shared" si="5"/>
        <v>4</v>
      </c>
      <c r="D31">
        <f t="shared" si="6"/>
        <v>0</v>
      </c>
      <c r="E31">
        <f t="shared" si="1"/>
        <v>23592</v>
      </c>
      <c r="F31" s="6">
        <f t="shared" si="2"/>
        <v>-3.7394742668905856E-4</v>
      </c>
      <c r="G31" s="6">
        <f t="shared" si="3"/>
        <v>142.99962605257332</v>
      </c>
      <c r="H31" t="b">
        <f t="shared" si="7"/>
        <v>1</v>
      </c>
      <c r="I31" t="b">
        <f t="shared" si="4"/>
        <v>1</v>
      </c>
      <c r="J31" s="6"/>
    </row>
    <row r="32" spans="1:11" x14ac:dyDescent="0.25">
      <c r="A32" s="1">
        <v>5</v>
      </c>
      <c r="B32">
        <f t="shared" si="0"/>
        <v>-19.975000000000001</v>
      </c>
      <c r="C32">
        <f t="shared" si="5"/>
        <v>5</v>
      </c>
      <c r="D32">
        <f t="shared" si="6"/>
        <v>0</v>
      </c>
      <c r="E32">
        <f t="shared" si="1"/>
        <v>29490</v>
      </c>
      <c r="F32" s="6">
        <f t="shared" si="2"/>
        <v>-7.3080533071245846E-4</v>
      </c>
      <c r="G32" s="6">
        <f t="shared" si="3"/>
        <v>142.9992691946693</v>
      </c>
      <c r="H32" t="b">
        <f t="shared" si="7"/>
        <v>1</v>
      </c>
      <c r="I32" t="b">
        <f t="shared" si="4"/>
        <v>1</v>
      </c>
      <c r="J32" s="6"/>
    </row>
    <row r="33" spans="1:10" x14ac:dyDescent="0.25">
      <c r="A33" s="1">
        <v>6</v>
      </c>
      <c r="B33">
        <f t="shared" si="0"/>
        <v>-19.97</v>
      </c>
      <c r="C33">
        <f t="shared" si="5"/>
        <v>6</v>
      </c>
      <c r="D33">
        <f t="shared" si="6"/>
        <v>0</v>
      </c>
      <c r="E33">
        <f t="shared" si="1"/>
        <v>35388</v>
      </c>
      <c r="F33" s="6">
        <f t="shared" si="2"/>
        <v>-1.2635918917431876E-3</v>
      </c>
      <c r="G33" s="6">
        <f t="shared" si="3"/>
        <v>142.99873640810824</v>
      </c>
      <c r="H33" t="b">
        <f t="shared" si="7"/>
        <v>1</v>
      </c>
      <c r="I33" t="b">
        <f t="shared" si="4"/>
        <v>1</v>
      </c>
      <c r="J33" s="6"/>
    </row>
    <row r="34" spans="1:10" x14ac:dyDescent="0.25">
      <c r="A34" s="1">
        <v>7</v>
      </c>
      <c r="B34">
        <f t="shared" si="0"/>
        <v>-19.965</v>
      </c>
      <c r="C34">
        <f t="shared" si="5"/>
        <v>7</v>
      </c>
      <c r="D34">
        <f t="shared" si="6"/>
        <v>0</v>
      </c>
      <c r="E34">
        <f t="shared" si="1"/>
        <v>41286</v>
      </c>
      <c r="F34" s="6">
        <f t="shared" si="2"/>
        <v>-2.0077466318857429E-3</v>
      </c>
      <c r="G34" s="6">
        <f t="shared" si="3"/>
        <v>142.99799225336812</v>
      </c>
      <c r="H34" t="b">
        <f t="shared" si="7"/>
        <v>1</v>
      </c>
      <c r="I34" t="b">
        <f t="shared" si="4"/>
        <v>1</v>
      </c>
      <c r="J34" s="6"/>
    </row>
    <row r="35" spans="1:10" x14ac:dyDescent="0.25">
      <c r="A35" s="1">
        <v>8</v>
      </c>
      <c r="B35">
        <f t="shared" si="0"/>
        <v>-19.96</v>
      </c>
      <c r="C35">
        <f t="shared" si="5"/>
        <v>8</v>
      </c>
      <c r="D35">
        <f t="shared" si="6"/>
        <v>0</v>
      </c>
      <c r="E35">
        <f t="shared" si="1"/>
        <v>47184</v>
      </c>
      <c r="F35" s="6">
        <f t="shared" si="2"/>
        <v>-2.9987953485848262E-3</v>
      </c>
      <c r="G35" s="6">
        <f t="shared" si="3"/>
        <v>142.99700120465141</v>
      </c>
      <c r="H35" t="b">
        <f t="shared" si="7"/>
        <v>1</v>
      </c>
      <c r="I35" t="b">
        <f t="shared" si="4"/>
        <v>1</v>
      </c>
      <c r="J35" s="6"/>
    </row>
    <row r="36" spans="1:10" x14ac:dyDescent="0.25">
      <c r="A36" s="1">
        <v>9</v>
      </c>
      <c r="B36">
        <f t="shared" si="0"/>
        <v>-19.954999999999998</v>
      </c>
      <c r="C36">
        <f t="shared" si="5"/>
        <v>9</v>
      </c>
      <c r="D36">
        <f t="shared" si="6"/>
        <v>0</v>
      </c>
      <c r="E36">
        <f t="shared" si="1"/>
        <v>53082</v>
      </c>
      <c r="F36" s="6">
        <f t="shared" si="2"/>
        <v>-4.2723508129236532E-3</v>
      </c>
      <c r="G36" s="6">
        <f t="shared" si="3"/>
        <v>142.99572764918707</v>
      </c>
      <c r="H36" t="b">
        <f t="shared" si="7"/>
        <v>1</v>
      </c>
      <c r="I36" t="b">
        <f t="shared" si="4"/>
        <v>1</v>
      </c>
      <c r="J36" s="6"/>
    </row>
    <row r="37" spans="1:10" x14ac:dyDescent="0.25">
      <c r="A37" s="1">
        <v>10</v>
      </c>
      <c r="B37">
        <f t="shared" si="0"/>
        <v>-19.95</v>
      </c>
      <c r="C37">
        <f t="shared" si="5"/>
        <v>10</v>
      </c>
      <c r="D37">
        <f t="shared" si="6"/>
        <v>0</v>
      </c>
      <c r="E37">
        <f t="shared" si="1"/>
        <v>58980</v>
      </c>
      <c r="F37" s="6">
        <f t="shared" si="2"/>
        <v>-5.864113558892825E-3</v>
      </c>
      <c r="G37" s="6">
        <f t="shared" si="3"/>
        <v>142.99413588644111</v>
      </c>
      <c r="H37" t="b">
        <f t="shared" si="7"/>
        <v>1</v>
      </c>
      <c r="I37" t="b">
        <f t="shared" si="4"/>
        <v>1</v>
      </c>
      <c r="J37" s="6"/>
    </row>
    <row r="38" spans="1:10" x14ac:dyDescent="0.25">
      <c r="A38" s="1">
        <v>11</v>
      </c>
      <c r="B38">
        <f t="shared" si="0"/>
        <v>-19.945</v>
      </c>
      <c r="C38">
        <f t="shared" si="5"/>
        <v>11</v>
      </c>
      <c r="D38">
        <f t="shared" si="6"/>
        <v>0</v>
      </c>
      <c r="E38">
        <f t="shared" si="1"/>
        <v>64878</v>
      </c>
      <c r="F38" s="6">
        <f t="shared" si="2"/>
        <v>-7.8098727642013088E-3</v>
      </c>
      <c r="G38" s="6">
        <f t="shared" si="3"/>
        <v>142.9921901272358</v>
      </c>
      <c r="H38" t="b">
        <f t="shared" si="7"/>
        <v>1</v>
      </c>
      <c r="I38" t="b">
        <f t="shared" si="4"/>
        <v>1</v>
      </c>
      <c r="J38" s="6"/>
    </row>
    <row r="39" spans="1:10" x14ac:dyDescent="0.25">
      <c r="A39" s="1">
        <v>12</v>
      </c>
      <c r="B39">
        <f t="shared" si="0"/>
        <v>-19.940000000000001</v>
      </c>
      <c r="C39">
        <f t="shared" si="5"/>
        <v>12</v>
      </c>
      <c r="D39">
        <f t="shared" si="6"/>
        <v>0</v>
      </c>
      <c r="E39">
        <f t="shared" si="1"/>
        <v>70776</v>
      </c>
      <c r="F39" s="6">
        <f t="shared" si="2"/>
        <v>-1.0145507223550343E-2</v>
      </c>
      <c r="G39" s="6">
        <f t="shared" si="3"/>
        <v>142.98985449277646</v>
      </c>
      <c r="H39" t="b">
        <f t="shared" si="7"/>
        <v>1</v>
      </c>
      <c r="I39" t="b">
        <f t="shared" si="4"/>
        <v>1</v>
      </c>
      <c r="J39" s="6"/>
    </row>
    <row r="40" spans="1:10" x14ac:dyDescent="0.25">
      <c r="A40" s="1">
        <v>13</v>
      </c>
      <c r="B40">
        <f t="shared" si="0"/>
        <v>-19.934999999999999</v>
      </c>
      <c r="C40">
        <f t="shared" si="5"/>
        <v>13</v>
      </c>
      <c r="D40">
        <f t="shared" si="6"/>
        <v>0</v>
      </c>
      <c r="E40">
        <f t="shared" si="1"/>
        <v>76674</v>
      </c>
      <c r="F40" s="6">
        <f t="shared" si="2"/>
        <v>-1.2906986414878308E-2</v>
      </c>
      <c r="G40" s="6">
        <f t="shared" si="3"/>
        <v>142.98709301358511</v>
      </c>
      <c r="H40" t="b">
        <f t="shared" si="7"/>
        <v>1</v>
      </c>
      <c r="I40" t="b">
        <f t="shared" si="4"/>
        <v>1</v>
      </c>
      <c r="J40" s="6"/>
    </row>
    <row r="41" spans="1:10" x14ac:dyDescent="0.25">
      <c r="A41" s="1">
        <v>14</v>
      </c>
      <c r="B41">
        <f t="shared" si="0"/>
        <v>-19.93</v>
      </c>
      <c r="C41">
        <f t="shared" si="5"/>
        <v>14</v>
      </c>
      <c r="D41">
        <f t="shared" si="6"/>
        <v>0</v>
      </c>
      <c r="E41">
        <f t="shared" si="1"/>
        <v>82572</v>
      </c>
      <c r="F41" s="6">
        <f t="shared" si="2"/>
        <v>-1.6130371659846654E-2</v>
      </c>
      <c r="G41" s="6">
        <f t="shared" si="3"/>
        <v>142.98386962834016</v>
      </c>
      <c r="H41" t="b">
        <f t="shared" si="7"/>
        <v>1</v>
      </c>
      <c r="I41" t="b">
        <f t="shared" si="4"/>
        <v>1</v>
      </c>
      <c r="J41" s="6"/>
    </row>
    <row r="42" spans="1:10" x14ac:dyDescent="0.25">
      <c r="A42" s="1">
        <v>15</v>
      </c>
      <c r="B42">
        <f t="shared" si="0"/>
        <v>-19.925000000000001</v>
      </c>
      <c r="C42">
        <f t="shared" si="5"/>
        <v>15</v>
      </c>
      <c r="D42">
        <f t="shared" si="6"/>
        <v>0</v>
      </c>
      <c r="E42">
        <f t="shared" si="1"/>
        <v>88470</v>
      </c>
      <c r="F42" s="6">
        <f t="shared" si="2"/>
        <v>-1.9851817378693903E-2</v>
      </c>
      <c r="G42" s="6">
        <f t="shared" si="3"/>
        <v>142.98014818262129</v>
      </c>
      <c r="H42" t="b">
        <f t="shared" si="7"/>
        <v>1</v>
      </c>
      <c r="I42" t="b">
        <f t="shared" si="4"/>
        <v>1</v>
      </c>
      <c r="J42" s="6"/>
    </row>
    <row r="43" spans="1:10" x14ac:dyDescent="0.25">
      <c r="A43" s="1">
        <v>16</v>
      </c>
      <c r="B43">
        <f t="shared" si="0"/>
        <v>-19.920000000000002</v>
      </c>
      <c r="C43">
        <f t="shared" si="5"/>
        <v>16</v>
      </c>
      <c r="D43">
        <f t="shared" si="6"/>
        <v>0</v>
      </c>
      <c r="E43">
        <f t="shared" si="1"/>
        <v>94368</v>
      </c>
      <c r="F43" s="6">
        <f t="shared" si="2"/>
        <v>-2.4107572441013581E-2</v>
      </c>
      <c r="G43" s="6">
        <f t="shared" si="3"/>
        <v>142.97589242755899</v>
      </c>
      <c r="H43" t="b">
        <f t="shared" si="7"/>
        <v>1</v>
      </c>
      <c r="I43" t="b">
        <f t="shared" si="4"/>
        <v>1</v>
      </c>
      <c r="J43" s="6"/>
    </row>
    <row r="44" spans="1:10" x14ac:dyDescent="0.25">
      <c r="A44" s="1">
        <v>17</v>
      </c>
      <c r="B44">
        <f t="shared" si="0"/>
        <v>-19.914999999999999</v>
      </c>
      <c r="C44">
        <f t="shared" si="5"/>
        <v>17</v>
      </c>
      <c r="D44">
        <f t="shared" si="6"/>
        <v>0</v>
      </c>
      <c r="E44">
        <f t="shared" si="1"/>
        <v>100266</v>
      </c>
      <c r="F44" s="6">
        <f t="shared" si="2"/>
        <v>-2.8933981612583093E-2</v>
      </c>
      <c r="G44" s="6">
        <f t="shared" si="3"/>
        <v>142.9710660183874</v>
      </c>
      <c r="H44" t="b">
        <f t="shared" si="7"/>
        <v>1</v>
      </c>
      <c r="I44" t="b">
        <f t="shared" si="4"/>
        <v>1</v>
      </c>
      <c r="J44" s="6"/>
    </row>
    <row r="45" spans="1:10" x14ac:dyDescent="0.25">
      <c r="A45" s="1">
        <v>18</v>
      </c>
      <c r="B45">
        <f t="shared" si="0"/>
        <v>-19.91</v>
      </c>
      <c r="C45">
        <f t="shared" si="5"/>
        <v>18</v>
      </c>
      <c r="D45">
        <f t="shared" si="6"/>
        <v>0</v>
      </c>
      <c r="E45">
        <f t="shared" si="1"/>
        <v>106164</v>
      </c>
      <c r="F45" s="6">
        <f t="shared" si="2"/>
        <v>-3.4367487099672411E-2</v>
      </c>
      <c r="G45" s="6">
        <f t="shared" si="3"/>
        <v>142.96563251290033</v>
      </c>
      <c r="H45" t="b">
        <f t="shared" si="7"/>
        <v>1</v>
      </c>
      <c r="I45" t="b">
        <f t="shared" si="4"/>
        <v>1</v>
      </c>
      <c r="J45" s="6"/>
    </row>
    <row r="46" spans="1:10" x14ac:dyDescent="0.25">
      <c r="A46" s="1">
        <v>19</v>
      </c>
      <c r="B46">
        <f t="shared" si="0"/>
        <v>-19.905000000000001</v>
      </c>
      <c r="C46">
        <f t="shared" si="5"/>
        <v>19</v>
      </c>
      <c r="D46">
        <f t="shared" si="6"/>
        <v>0</v>
      </c>
      <c r="E46">
        <f t="shared" si="1"/>
        <v>112062</v>
      </c>
      <c r="F46" s="6">
        <f t="shared" si="2"/>
        <v>-4.0444630191277087E-2</v>
      </c>
      <c r="G46" s="6">
        <f t="shared" si="3"/>
        <v>142.95955536980873</v>
      </c>
      <c r="H46" t="b">
        <f t="shared" si="7"/>
        <v>1</v>
      </c>
      <c r="I46" t="b">
        <f t="shared" si="4"/>
        <v>1</v>
      </c>
      <c r="J46" s="6"/>
    </row>
    <row r="47" spans="1:10" x14ac:dyDescent="0.25">
      <c r="A47" s="1">
        <v>20</v>
      </c>
      <c r="B47">
        <f t="shared" si="0"/>
        <v>-19.899999999999999</v>
      </c>
      <c r="C47">
        <f t="shared" si="5"/>
        <v>20</v>
      </c>
      <c r="D47">
        <f t="shared" si="6"/>
        <v>0</v>
      </c>
      <c r="E47">
        <f t="shared" si="1"/>
        <v>117960</v>
      </c>
      <c r="F47" s="6">
        <f t="shared" si="2"/>
        <v>-4.7202053000259925E-2</v>
      </c>
      <c r="G47" s="6">
        <f t="shared" si="3"/>
        <v>142.95279794699974</v>
      </c>
      <c r="H47" t="b">
        <f t="shared" si="7"/>
        <v>1</v>
      </c>
      <c r="I47" t="b">
        <f t="shared" si="4"/>
        <v>1</v>
      </c>
      <c r="J47" s="6"/>
    </row>
    <row r="48" spans="1:10" x14ac:dyDescent="0.25">
      <c r="A48" s="1">
        <v>21</v>
      </c>
      <c r="B48">
        <f t="shared" si="0"/>
        <v>-19.895</v>
      </c>
      <c r="C48">
        <f t="shared" si="5"/>
        <v>21</v>
      </c>
      <c r="D48">
        <f t="shared" si="6"/>
        <v>0</v>
      </c>
      <c r="E48">
        <f t="shared" si="1"/>
        <v>123858</v>
      </c>
      <c r="F48" s="6">
        <f t="shared" si="2"/>
        <v>-5.4676500304512654E-2</v>
      </c>
      <c r="G48" s="6">
        <f t="shared" si="3"/>
        <v>142.94532349969549</v>
      </c>
      <c r="H48" t="b">
        <f t="shared" si="7"/>
        <v>1</v>
      </c>
      <c r="I48" t="b">
        <f t="shared" si="4"/>
        <v>1</v>
      </c>
      <c r="J48" s="6"/>
    </row>
    <row r="49" spans="1:10" x14ac:dyDescent="0.25">
      <c r="A49" s="1">
        <v>22</v>
      </c>
      <c r="B49">
        <f t="shared" si="0"/>
        <v>-19.89</v>
      </c>
      <c r="C49">
        <f t="shared" si="5"/>
        <v>22</v>
      </c>
      <c r="D49">
        <f t="shared" si="6"/>
        <v>0</v>
      </c>
      <c r="E49">
        <f t="shared" si="1"/>
        <v>129756</v>
      </c>
      <c r="F49" s="6">
        <f t="shared" si="2"/>
        <v>-6.2904821488455109E-2</v>
      </c>
      <c r="G49" s="6">
        <f t="shared" si="3"/>
        <v>142.93709517851156</v>
      </c>
      <c r="H49" t="b">
        <f t="shared" si="7"/>
        <v>1</v>
      </c>
      <c r="I49" t="b">
        <f t="shared" si="4"/>
        <v>1</v>
      </c>
      <c r="J49" s="6"/>
    </row>
    <row r="50" spans="1:10" x14ac:dyDescent="0.25">
      <c r="A50" s="1">
        <v>23</v>
      </c>
      <c r="B50">
        <f t="shared" si="0"/>
        <v>-19.885000000000002</v>
      </c>
      <c r="C50">
        <f t="shared" si="5"/>
        <v>23</v>
      </c>
      <c r="D50">
        <f t="shared" si="6"/>
        <v>0</v>
      </c>
      <c r="E50">
        <f t="shared" si="1"/>
        <v>135654</v>
      </c>
      <c r="F50" s="6">
        <f t="shared" si="2"/>
        <v>-7.1923972586618312E-2</v>
      </c>
      <c r="G50" s="6">
        <f t="shared" si="3"/>
        <v>142.92807602741337</v>
      </c>
      <c r="H50" t="b">
        <f t="shared" si="7"/>
        <v>1</v>
      </c>
      <c r="I50" t="b">
        <f t="shared" si="4"/>
        <v>1</v>
      </c>
      <c r="J50" s="6"/>
    </row>
    <row r="51" spans="1:10" x14ac:dyDescent="0.25">
      <c r="A51" s="1">
        <v>24</v>
      </c>
      <c r="B51">
        <f t="shared" si="0"/>
        <v>-19.88</v>
      </c>
      <c r="C51">
        <f t="shared" si="5"/>
        <v>24</v>
      </c>
      <c r="D51">
        <f t="shared" si="6"/>
        <v>0</v>
      </c>
      <c r="E51">
        <f t="shared" si="1"/>
        <v>141552</v>
      </c>
      <c r="F51" s="6">
        <f t="shared" si="2"/>
        <v>-8.1771018429343201E-2</v>
      </c>
      <c r="G51" s="6">
        <f t="shared" si="3"/>
        <v>142.91822898157065</v>
      </c>
      <c r="H51" t="b">
        <f t="shared" si="7"/>
        <v>1</v>
      </c>
      <c r="I51" t="b">
        <f t="shared" si="4"/>
        <v>1</v>
      </c>
      <c r="J51" s="6"/>
    </row>
    <row r="52" spans="1:10" x14ac:dyDescent="0.25">
      <c r="A52" s="1">
        <v>25</v>
      </c>
      <c r="B52">
        <f t="shared" si="0"/>
        <v>-19.875</v>
      </c>
      <c r="C52">
        <f t="shared" si="5"/>
        <v>25</v>
      </c>
      <c r="D52">
        <f t="shared" si="6"/>
        <v>0</v>
      </c>
      <c r="E52">
        <f t="shared" si="1"/>
        <v>147450</v>
      </c>
      <c r="F52" s="6">
        <f t="shared" si="2"/>
        <v>-9.2483134892373142E-2</v>
      </c>
      <c r="G52" s="6">
        <f t="shared" si="3"/>
        <v>142.90751686510762</v>
      </c>
      <c r="H52" t="b">
        <f t="shared" si="7"/>
        <v>1</v>
      </c>
      <c r="I52" t="b">
        <f t="shared" si="4"/>
        <v>1</v>
      </c>
      <c r="J52" s="6"/>
    </row>
    <row r="53" spans="1:10" x14ac:dyDescent="0.25">
      <c r="A53" s="1">
        <v>26</v>
      </c>
      <c r="B53">
        <f t="shared" si="0"/>
        <v>-19.87</v>
      </c>
      <c r="C53">
        <f t="shared" si="5"/>
        <v>26</v>
      </c>
      <c r="D53">
        <f t="shared" si="6"/>
        <v>0</v>
      </c>
      <c r="E53">
        <f t="shared" si="1"/>
        <v>153348</v>
      </c>
      <c r="F53" s="6">
        <f t="shared" si="2"/>
        <v>-0.104097611250626</v>
      </c>
      <c r="G53" s="6">
        <f t="shared" si="3"/>
        <v>142.89590238874936</v>
      </c>
      <c r="H53" t="b">
        <f t="shared" si="7"/>
        <v>1</v>
      </c>
      <c r="I53" t="b">
        <f t="shared" si="4"/>
        <v>1</v>
      </c>
      <c r="J53" s="6"/>
    </row>
    <row r="54" spans="1:10" x14ac:dyDescent="0.25">
      <c r="A54" s="1">
        <v>27</v>
      </c>
      <c r="B54">
        <f t="shared" si="0"/>
        <v>-19.864999999999998</v>
      </c>
      <c r="C54">
        <f t="shared" si="5"/>
        <v>27</v>
      </c>
      <c r="D54">
        <f t="shared" si="6"/>
        <v>0</v>
      </c>
      <c r="E54">
        <f t="shared" si="1"/>
        <v>159246</v>
      </c>
      <c r="F54" s="6">
        <f t="shared" si="2"/>
        <v>-0.11665185263754285</v>
      </c>
      <c r="G54" s="6">
        <f t="shared" si="3"/>
        <v>142.88334814736245</v>
      </c>
      <c r="H54" t="b">
        <f t="shared" si="7"/>
        <v>1</v>
      </c>
      <c r="I54" t="b">
        <f t="shared" si="4"/>
        <v>1</v>
      </c>
      <c r="J54" s="6"/>
    </row>
    <row r="55" spans="1:10" x14ac:dyDescent="0.25">
      <c r="A55" s="1">
        <v>28</v>
      </c>
      <c r="B55">
        <f t="shared" si="0"/>
        <v>-19.86</v>
      </c>
      <c r="C55">
        <f t="shared" si="5"/>
        <v>28</v>
      </c>
      <c r="D55">
        <f t="shared" si="6"/>
        <v>0</v>
      </c>
      <c r="E55">
        <f t="shared" si="1"/>
        <v>165144</v>
      </c>
      <c r="F55" s="6">
        <f t="shared" si="2"/>
        <v>-0.13018338261099771</v>
      </c>
      <c r="G55" s="6">
        <f t="shared" si="3"/>
        <v>142.86981661738901</v>
      </c>
      <c r="H55" t="b">
        <f t="shared" si="7"/>
        <v>1</v>
      </c>
      <c r="I55" t="b">
        <f t="shared" si="4"/>
        <v>1</v>
      </c>
      <c r="J55" s="6"/>
    </row>
    <row r="56" spans="1:10" x14ac:dyDescent="0.25">
      <c r="A56" s="1">
        <v>29</v>
      </c>
      <c r="B56">
        <f t="shared" si="0"/>
        <v>-19.855</v>
      </c>
      <c r="C56">
        <f t="shared" si="5"/>
        <v>29</v>
      </c>
      <c r="D56">
        <f t="shared" si="6"/>
        <v>0</v>
      </c>
      <c r="E56">
        <f t="shared" si="1"/>
        <v>171042</v>
      </c>
      <c r="F56" s="6">
        <f t="shared" si="2"/>
        <v>-0.14472984582653026</v>
      </c>
      <c r="G56" s="6">
        <f t="shared" si="3"/>
        <v>142.85527015417347</v>
      </c>
      <c r="H56" t="b">
        <f t="shared" si="7"/>
        <v>1</v>
      </c>
      <c r="I56" t="b">
        <f t="shared" si="4"/>
        <v>1</v>
      </c>
      <c r="J56" s="6"/>
    </row>
    <row r="57" spans="1:10" x14ac:dyDescent="0.25">
      <c r="A57" s="1">
        <v>30</v>
      </c>
      <c r="B57">
        <f t="shared" si="0"/>
        <v>-19.850000000000001</v>
      </c>
      <c r="C57">
        <f t="shared" si="5"/>
        <v>30</v>
      </c>
      <c r="D57">
        <f t="shared" si="6"/>
        <v>0</v>
      </c>
      <c r="E57">
        <f t="shared" si="1"/>
        <v>176940</v>
      </c>
      <c r="F57" s="6">
        <f t="shared" si="2"/>
        <v>-0.16032901081936224</v>
      </c>
      <c r="G57" s="6">
        <f t="shared" si="3"/>
        <v>142.83967098918063</v>
      </c>
      <c r="H57" t="b">
        <f t="shared" si="7"/>
        <v>1</v>
      </c>
      <c r="I57" t="b">
        <f t="shared" si="4"/>
        <v>1</v>
      </c>
      <c r="J57" s="6"/>
    </row>
    <row r="58" spans="1:10" x14ac:dyDescent="0.25">
      <c r="A58" s="1">
        <v>31</v>
      </c>
      <c r="B58">
        <f t="shared" si="0"/>
        <v>-19.844999999999999</v>
      </c>
      <c r="C58">
        <f t="shared" si="5"/>
        <v>31</v>
      </c>
      <c r="D58">
        <f t="shared" si="6"/>
        <v>0</v>
      </c>
      <c r="E58">
        <f t="shared" si="1"/>
        <v>182838</v>
      </c>
      <c r="F58" s="6">
        <f t="shared" si="2"/>
        <v>-0.17701877289583257</v>
      </c>
      <c r="G58" s="6">
        <f t="shared" si="3"/>
        <v>142.82298122710418</v>
      </c>
      <c r="H58" t="b">
        <f t="shared" si="7"/>
        <v>1</v>
      </c>
      <c r="I58" t="b">
        <f t="shared" si="4"/>
        <v>1</v>
      </c>
      <c r="J58" s="6"/>
    </row>
    <row r="59" spans="1:10" x14ac:dyDescent="0.25">
      <c r="A59" s="1">
        <v>32</v>
      </c>
      <c r="B59">
        <f t="shared" ref="B59:B90" si="8">$B$22+$B$23*A59</f>
        <v>-19.84</v>
      </c>
      <c r="C59">
        <f t="shared" si="5"/>
        <v>32</v>
      </c>
      <c r="D59">
        <f t="shared" si="6"/>
        <v>0</v>
      </c>
      <c r="E59">
        <f t="shared" ref="E59:E90" si="9">($E$22*$H$20*C59)+($E$20*$H$20*D59)</f>
        <v>188736</v>
      </c>
      <c r="F59" s="6">
        <f t="shared" ref="F59:F90" si="10">$B$20*(1-EXP((6*10^-21)*$B$21*EXP(0.12*B59)*(E59^3)*$H$21))</f>
        <v>-0.19483715713587046</v>
      </c>
      <c r="G59" s="6">
        <f t="shared" ref="G59:G90" si="11">$B$20+F59</f>
        <v>142.80516284286412</v>
      </c>
      <c r="H59" t="b">
        <f t="shared" si="7"/>
        <v>1</v>
      </c>
      <c r="I59" t="b">
        <f t="shared" ref="I59:I90" si="12">G59&lt;=$H$23</f>
        <v>1</v>
      </c>
      <c r="J59" s="6"/>
    </row>
    <row r="60" spans="1:10" x14ac:dyDescent="0.25">
      <c r="A60" s="1">
        <v>33</v>
      </c>
      <c r="B60">
        <f t="shared" si="8"/>
        <v>-19.835000000000001</v>
      </c>
      <c r="C60">
        <f t="shared" si="5"/>
        <v>33</v>
      </c>
      <c r="D60">
        <f t="shared" si="6"/>
        <v>0</v>
      </c>
      <c r="E60">
        <f t="shared" si="9"/>
        <v>194634</v>
      </c>
      <c r="F60" s="6">
        <f t="shared" si="10"/>
        <v>-0.21382232150698299</v>
      </c>
      <c r="G60" s="6">
        <f t="shared" si="11"/>
        <v>142.786177678493</v>
      </c>
      <c r="H60" t="b">
        <f t="shared" si="7"/>
        <v>1</v>
      </c>
      <c r="I60" t="b">
        <f t="shared" si="12"/>
        <v>1</v>
      </c>
      <c r="J60" s="6"/>
    </row>
    <row r="61" spans="1:10" x14ac:dyDescent="0.25">
      <c r="A61" s="1">
        <v>34</v>
      </c>
      <c r="B61">
        <f t="shared" si="8"/>
        <v>-19.829999999999998</v>
      </c>
      <c r="C61">
        <f t="shared" si="5"/>
        <v>34</v>
      </c>
      <c r="D61">
        <f t="shared" si="6"/>
        <v>0</v>
      </c>
      <c r="E61">
        <f t="shared" si="9"/>
        <v>200532</v>
      </c>
      <c r="F61" s="6">
        <f t="shared" si="10"/>
        <v>-0.2340125600916303</v>
      </c>
      <c r="G61" s="6">
        <f t="shared" si="11"/>
        <v>142.76598743990837</v>
      </c>
      <c r="H61" t="b">
        <f t="shared" si="7"/>
        <v>1</v>
      </c>
      <c r="I61" t="b">
        <f t="shared" si="12"/>
        <v>1</v>
      </c>
      <c r="J61" s="6"/>
    </row>
    <row r="62" spans="1:10" x14ac:dyDescent="0.25">
      <c r="A62" s="1">
        <v>35</v>
      </c>
      <c r="B62">
        <f t="shared" si="8"/>
        <v>-19.824999999999999</v>
      </c>
      <c r="C62">
        <f t="shared" si="5"/>
        <v>35</v>
      </c>
      <c r="D62">
        <f t="shared" si="6"/>
        <v>0</v>
      </c>
      <c r="E62">
        <f t="shared" si="9"/>
        <v>206430</v>
      </c>
      <c r="F62" s="6">
        <f t="shared" si="10"/>
        <v>-0.2554463064285919</v>
      </c>
      <c r="G62" s="6">
        <f t="shared" si="11"/>
        <v>142.74455369357142</v>
      </c>
      <c r="H62" t="b">
        <f t="shared" si="7"/>
        <v>1</v>
      </c>
      <c r="I62" t="b">
        <f t="shared" si="12"/>
        <v>1</v>
      </c>
      <c r="J62" s="6"/>
    </row>
    <row r="63" spans="1:10" x14ac:dyDescent="0.25">
      <c r="A63" s="1">
        <v>36</v>
      </c>
      <c r="B63">
        <f t="shared" si="8"/>
        <v>-19.82</v>
      </c>
      <c r="C63">
        <f t="shared" si="5"/>
        <v>36</v>
      </c>
      <c r="D63">
        <f t="shared" si="6"/>
        <v>0</v>
      </c>
      <c r="E63">
        <f t="shared" si="9"/>
        <v>212328</v>
      </c>
      <c r="F63" s="6">
        <f t="shared" si="10"/>
        <v>-0.27816213696997516</v>
      </c>
      <c r="G63" s="6">
        <f t="shared" si="11"/>
        <v>142.72183786303003</v>
      </c>
      <c r="H63" t="b">
        <f t="shared" si="7"/>
        <v>1</v>
      </c>
      <c r="I63" t="b">
        <f t="shared" si="12"/>
        <v>1</v>
      </c>
      <c r="J63" s="6"/>
    </row>
    <row r="64" spans="1:10" x14ac:dyDescent="0.25">
      <c r="A64" s="1">
        <v>37</v>
      </c>
      <c r="B64">
        <f t="shared" si="8"/>
        <v>-19.815000000000001</v>
      </c>
      <c r="C64">
        <f t="shared" si="5"/>
        <v>37</v>
      </c>
      <c r="D64">
        <f t="shared" si="6"/>
        <v>0</v>
      </c>
      <c r="E64">
        <f t="shared" si="9"/>
        <v>218226</v>
      </c>
      <c r="F64" s="6">
        <f t="shared" si="10"/>
        <v>-0.30219877465475498</v>
      </c>
      <c r="G64" s="6">
        <f t="shared" si="11"/>
        <v>142.69780122534524</v>
      </c>
      <c r="H64" t="b">
        <f t="shared" si="7"/>
        <v>1</v>
      </c>
      <c r="I64" t="b">
        <f t="shared" si="12"/>
        <v>1</v>
      </c>
      <c r="J64" s="6"/>
    </row>
    <row r="65" spans="1:10" x14ac:dyDescent="0.25">
      <c r="A65" s="1">
        <v>38</v>
      </c>
      <c r="B65">
        <f t="shared" si="8"/>
        <v>-19.809999999999999</v>
      </c>
      <c r="C65">
        <f t="shared" si="5"/>
        <v>38</v>
      </c>
      <c r="D65">
        <f t="shared" si="6"/>
        <v>0</v>
      </c>
      <c r="E65">
        <f t="shared" si="9"/>
        <v>224124</v>
      </c>
      <c r="F65" s="6">
        <f t="shared" si="10"/>
        <v>-0.32759509260024178</v>
      </c>
      <c r="G65" s="6">
        <f t="shared" si="11"/>
        <v>142.67240490739977</v>
      </c>
      <c r="H65" t="b">
        <f t="shared" si="7"/>
        <v>1</v>
      </c>
      <c r="I65" t="b">
        <f t="shared" si="12"/>
        <v>1</v>
      </c>
      <c r="J65" s="6"/>
    </row>
    <row r="66" spans="1:10" x14ac:dyDescent="0.25">
      <c r="A66" s="1">
        <v>39</v>
      </c>
      <c r="B66">
        <f t="shared" si="8"/>
        <v>-19.805</v>
      </c>
      <c r="C66">
        <f t="shared" si="5"/>
        <v>39</v>
      </c>
      <c r="D66">
        <f t="shared" si="6"/>
        <v>0</v>
      </c>
      <c r="E66">
        <f t="shared" si="9"/>
        <v>230022</v>
      </c>
      <c r="F66" s="6">
        <f t="shared" si="10"/>
        <v>-0.35439011791306552</v>
      </c>
      <c r="G66" s="6">
        <f t="shared" si="11"/>
        <v>142.64560988208694</v>
      </c>
      <c r="H66" t="b">
        <f t="shared" si="7"/>
        <v>1</v>
      </c>
      <c r="I66" t="b">
        <f t="shared" si="12"/>
        <v>1</v>
      </c>
      <c r="J66" s="6"/>
    </row>
    <row r="67" spans="1:10" x14ac:dyDescent="0.25">
      <c r="A67" s="1">
        <v>40</v>
      </c>
      <c r="B67">
        <f t="shared" si="8"/>
        <v>-19.8</v>
      </c>
      <c r="C67">
        <f t="shared" si="5"/>
        <v>40</v>
      </c>
      <c r="D67">
        <f t="shared" si="6"/>
        <v>0</v>
      </c>
      <c r="E67">
        <f t="shared" si="9"/>
        <v>235920</v>
      </c>
      <c r="F67" s="6">
        <f t="shared" si="10"/>
        <v>-0.38262303562056466</v>
      </c>
      <c r="G67" s="6">
        <f t="shared" si="11"/>
        <v>142.61737696437945</v>
      </c>
      <c r="H67" t="b">
        <f t="shared" si="7"/>
        <v>1</v>
      </c>
      <c r="I67" t="b">
        <f t="shared" si="12"/>
        <v>1</v>
      </c>
      <c r="J67" s="6"/>
    </row>
    <row r="68" spans="1:10" x14ac:dyDescent="0.25">
      <c r="A68" s="1">
        <v>41</v>
      </c>
      <c r="B68">
        <f t="shared" si="8"/>
        <v>-19.795000000000002</v>
      </c>
      <c r="C68">
        <f t="shared" si="5"/>
        <v>41</v>
      </c>
      <c r="D68">
        <f t="shared" si="6"/>
        <v>0</v>
      </c>
      <c r="E68">
        <f t="shared" si="9"/>
        <v>241818</v>
      </c>
      <c r="F68" s="6">
        <f t="shared" si="10"/>
        <v>-0.4123331927241678</v>
      </c>
      <c r="G68" s="6">
        <f t="shared" si="11"/>
        <v>142.58766680727584</v>
      </c>
      <c r="H68" t="b">
        <f t="shared" si="7"/>
        <v>1</v>
      </c>
      <c r="I68" t="b">
        <f t="shared" si="12"/>
        <v>1</v>
      </c>
      <c r="J68" s="6"/>
    </row>
    <row r="69" spans="1:10" x14ac:dyDescent="0.25">
      <c r="A69" s="1">
        <v>42</v>
      </c>
      <c r="B69">
        <f t="shared" si="8"/>
        <v>-19.79</v>
      </c>
      <c r="C69">
        <f t="shared" si="5"/>
        <v>42</v>
      </c>
      <c r="D69">
        <f t="shared" si="6"/>
        <v>0</v>
      </c>
      <c r="E69">
        <f t="shared" si="9"/>
        <v>247716</v>
      </c>
      <c r="F69" s="6">
        <f t="shared" si="10"/>
        <v>-0.44356010237641907</v>
      </c>
      <c r="G69" s="6">
        <f t="shared" si="11"/>
        <v>142.55643989762359</v>
      </c>
      <c r="H69" t="b">
        <f t="shared" si="7"/>
        <v>1</v>
      </c>
      <c r="I69" t="b">
        <f t="shared" si="12"/>
        <v>1</v>
      </c>
      <c r="J69" s="6"/>
    </row>
    <row r="70" spans="1:10" x14ac:dyDescent="0.25">
      <c r="A70" s="1">
        <v>43</v>
      </c>
      <c r="B70">
        <f t="shared" si="8"/>
        <v>-19.785</v>
      </c>
      <c r="C70">
        <f t="shared" si="5"/>
        <v>43</v>
      </c>
      <c r="D70">
        <f t="shared" si="6"/>
        <v>0</v>
      </c>
      <c r="E70">
        <f t="shared" si="9"/>
        <v>253614</v>
      </c>
      <c r="F70" s="6">
        <f t="shared" si="10"/>
        <v>-0.47634344818244112</v>
      </c>
      <c r="G70" s="6">
        <f t="shared" si="11"/>
        <v>142.52365655181757</v>
      </c>
      <c r="H70" t="b">
        <f t="shared" si="7"/>
        <v>1</v>
      </c>
      <c r="I70" t="b">
        <f t="shared" si="12"/>
        <v>1</v>
      </c>
      <c r="J70" s="6"/>
    </row>
    <row r="71" spans="1:10" x14ac:dyDescent="0.25">
      <c r="A71" s="1">
        <v>44</v>
      </c>
      <c r="B71">
        <f t="shared" si="8"/>
        <v>-19.78</v>
      </c>
      <c r="C71">
        <f t="shared" si="5"/>
        <v>44</v>
      </c>
      <c r="D71">
        <f t="shared" si="6"/>
        <v>0</v>
      </c>
      <c r="E71">
        <f t="shared" si="9"/>
        <v>259512</v>
      </c>
      <c r="F71" s="6">
        <f t="shared" si="10"/>
        <v>-0.51072308862821703</v>
      </c>
      <c r="G71" s="6">
        <f t="shared" si="11"/>
        <v>142.48927691137177</v>
      </c>
      <c r="H71" t="b">
        <f t="shared" si="7"/>
        <v>1</v>
      </c>
      <c r="I71" t="b">
        <f t="shared" si="12"/>
        <v>1</v>
      </c>
      <c r="J71" s="6"/>
    </row>
    <row r="72" spans="1:10" x14ac:dyDescent="0.25">
      <c r="A72" s="1">
        <v>45</v>
      </c>
      <c r="B72">
        <f t="shared" si="8"/>
        <v>-19.774999999999999</v>
      </c>
      <c r="C72">
        <f t="shared" si="5"/>
        <v>45</v>
      </c>
      <c r="D72">
        <f t="shared" si="6"/>
        <v>0</v>
      </c>
      <c r="E72">
        <f t="shared" si="9"/>
        <v>265410</v>
      </c>
      <c r="F72" s="6">
        <f t="shared" si="10"/>
        <v>-0.5467390616363581</v>
      </c>
      <c r="G72" s="6">
        <f t="shared" si="11"/>
        <v>142.45326093836366</v>
      </c>
      <c r="H72" t="b">
        <f t="shared" si="7"/>
        <v>1</v>
      </c>
      <c r="I72" t="b">
        <f t="shared" si="12"/>
        <v>1</v>
      </c>
      <c r="J72" s="6"/>
    </row>
    <row r="73" spans="1:10" x14ac:dyDescent="0.25">
      <c r="A73" s="1">
        <v>46</v>
      </c>
      <c r="B73">
        <f t="shared" si="8"/>
        <v>-19.77</v>
      </c>
      <c r="C73">
        <f t="shared" si="5"/>
        <v>46</v>
      </c>
      <c r="D73">
        <f t="shared" si="6"/>
        <v>0</v>
      </c>
      <c r="E73">
        <f t="shared" si="9"/>
        <v>271308</v>
      </c>
      <c r="F73" s="6">
        <f t="shared" si="10"/>
        <v>-0.58443158925158012</v>
      </c>
      <c r="G73" s="6">
        <f t="shared" si="11"/>
        <v>142.41556841074842</v>
      </c>
      <c r="H73" t="b">
        <f t="shared" si="7"/>
        <v>1</v>
      </c>
      <c r="I73" t="b">
        <f t="shared" si="12"/>
        <v>1</v>
      </c>
      <c r="J73" s="6"/>
    </row>
    <row r="74" spans="1:10" x14ac:dyDescent="0.25">
      <c r="A74" s="1">
        <v>47</v>
      </c>
      <c r="B74">
        <f t="shared" si="8"/>
        <v>-19.765000000000001</v>
      </c>
      <c r="C74">
        <f t="shared" si="5"/>
        <v>47</v>
      </c>
      <c r="D74">
        <f t="shared" si="6"/>
        <v>0</v>
      </c>
      <c r="E74">
        <f t="shared" si="9"/>
        <v>277206</v>
      </c>
      <c r="F74" s="6">
        <f t="shared" si="10"/>
        <v>-0.62384108245703107</v>
      </c>
      <c r="G74" s="6">
        <f t="shared" si="11"/>
        <v>142.37615891754297</v>
      </c>
      <c r="H74" t="b">
        <f t="shared" si="7"/>
        <v>1</v>
      </c>
      <c r="I74" t="b">
        <f t="shared" si="12"/>
        <v>1</v>
      </c>
      <c r="J74" s="6"/>
    </row>
    <row r="75" spans="1:10" x14ac:dyDescent="0.25">
      <c r="A75" s="1">
        <v>48</v>
      </c>
      <c r="B75">
        <f t="shared" si="8"/>
        <v>-19.760000000000002</v>
      </c>
      <c r="C75">
        <f t="shared" si="5"/>
        <v>48</v>
      </c>
      <c r="D75">
        <f t="shared" si="6"/>
        <v>0</v>
      </c>
      <c r="E75">
        <f t="shared" si="9"/>
        <v>283104</v>
      </c>
      <c r="F75" s="6">
        <f t="shared" si="10"/>
        <v>-0.66500814612343917</v>
      </c>
      <c r="G75" s="6">
        <f t="shared" si="11"/>
        <v>142.33499185387657</v>
      </c>
      <c r="H75" t="b">
        <f t="shared" si="7"/>
        <v>1</v>
      </c>
      <c r="I75" t="b">
        <f t="shared" si="12"/>
        <v>1</v>
      </c>
      <c r="J75" s="6"/>
    </row>
    <row r="76" spans="1:10" x14ac:dyDescent="0.25">
      <c r="A76" s="1">
        <v>49</v>
      </c>
      <c r="B76">
        <f t="shared" si="8"/>
        <v>-19.754999999999999</v>
      </c>
      <c r="C76">
        <f t="shared" si="5"/>
        <v>49</v>
      </c>
      <c r="D76">
        <f t="shared" si="6"/>
        <v>0</v>
      </c>
      <c r="E76">
        <f t="shared" si="9"/>
        <v>289002</v>
      </c>
      <c r="F76" s="6">
        <f t="shared" si="10"/>
        <v>-0.70797358409257338</v>
      </c>
      <c r="G76" s="6">
        <f t="shared" si="11"/>
        <v>142.29202641590743</v>
      </c>
      <c r="H76" t="b">
        <f t="shared" si="7"/>
        <v>1</v>
      </c>
      <c r="I76" t="b">
        <f t="shared" si="12"/>
        <v>1</v>
      </c>
      <c r="J76" s="6"/>
    </row>
    <row r="77" spans="1:10" x14ac:dyDescent="0.25">
      <c r="A77" s="1">
        <v>50</v>
      </c>
      <c r="B77">
        <f t="shared" si="8"/>
        <v>-19.75</v>
      </c>
      <c r="C77">
        <f t="shared" si="5"/>
        <v>50</v>
      </c>
      <c r="D77">
        <f t="shared" si="6"/>
        <v>0</v>
      </c>
      <c r="E77">
        <f t="shared" si="9"/>
        <v>294900</v>
      </c>
      <c r="F77" s="6">
        <f t="shared" si="10"/>
        <v>-0.75277840439704868</v>
      </c>
      <c r="G77" s="6">
        <f t="shared" si="11"/>
        <v>142.24722159560295</v>
      </c>
      <c r="H77" t="b">
        <f t="shared" si="7"/>
        <v>1</v>
      </c>
      <c r="I77" t="b">
        <f t="shared" si="12"/>
        <v>1</v>
      </c>
      <c r="J77" s="6"/>
    </row>
    <row r="78" spans="1:10" x14ac:dyDescent="0.25">
      <c r="A78" s="1">
        <v>51</v>
      </c>
      <c r="B78">
        <f t="shared" si="8"/>
        <v>-19.745000000000001</v>
      </c>
      <c r="C78">
        <f t="shared" si="5"/>
        <v>51</v>
      </c>
      <c r="D78">
        <f t="shared" si="6"/>
        <v>0</v>
      </c>
      <c r="E78">
        <f t="shared" si="9"/>
        <v>300798</v>
      </c>
      <c r="F78" s="6">
        <f t="shared" si="10"/>
        <v>-0.79946382461771437</v>
      </c>
      <c r="G78" s="6">
        <f t="shared" si="11"/>
        <v>142.2005361753823</v>
      </c>
      <c r="H78" t="b">
        <f t="shared" si="7"/>
        <v>1</v>
      </c>
      <c r="I78" t="b">
        <f t="shared" si="12"/>
        <v>1</v>
      </c>
      <c r="J78" s="6"/>
    </row>
    <row r="79" spans="1:10" x14ac:dyDescent="0.25">
      <c r="A79" s="1">
        <v>52</v>
      </c>
      <c r="B79">
        <f t="shared" si="8"/>
        <v>-19.739999999999998</v>
      </c>
      <c r="C79">
        <f t="shared" si="5"/>
        <v>52</v>
      </c>
      <c r="D79">
        <f t="shared" si="6"/>
        <v>0</v>
      </c>
      <c r="E79">
        <f t="shared" si="9"/>
        <v>306696</v>
      </c>
      <c r="F79" s="6">
        <f t="shared" si="10"/>
        <v>-0.84807127738116561</v>
      </c>
      <c r="G79" s="6">
        <f t="shared" si="11"/>
        <v>142.15192872261883</v>
      </c>
      <c r="H79" t="b">
        <f t="shared" si="7"/>
        <v>1</v>
      </c>
      <c r="I79" t="b">
        <f t="shared" si="12"/>
        <v>1</v>
      </c>
      <c r="J79" s="6"/>
    </row>
    <row r="80" spans="1:10" x14ac:dyDescent="0.25">
      <c r="A80" s="1">
        <v>53</v>
      </c>
      <c r="B80">
        <f t="shared" si="8"/>
        <v>-19.734999999999999</v>
      </c>
      <c r="C80">
        <f t="shared" si="5"/>
        <v>53</v>
      </c>
      <c r="D80">
        <f t="shared" si="6"/>
        <v>0</v>
      </c>
      <c r="E80">
        <f t="shared" si="9"/>
        <v>312594</v>
      </c>
      <c r="F80" s="6">
        <f t="shared" si="10"/>
        <v>-0.89864241599864836</v>
      </c>
      <c r="G80" s="6">
        <f t="shared" si="11"/>
        <v>142.10135758400136</v>
      </c>
      <c r="H80" t="b">
        <f t="shared" si="7"/>
        <v>1</v>
      </c>
      <c r="I80" t="b">
        <f t="shared" si="12"/>
        <v>1</v>
      </c>
      <c r="J80" s="6"/>
    </row>
    <row r="81" spans="1:10" x14ac:dyDescent="0.25">
      <c r="A81" s="1">
        <v>54</v>
      </c>
      <c r="B81">
        <f t="shared" si="8"/>
        <v>-19.73</v>
      </c>
      <c r="C81">
        <f t="shared" si="5"/>
        <v>54</v>
      </c>
      <c r="D81">
        <f t="shared" si="6"/>
        <v>0</v>
      </c>
      <c r="E81">
        <f t="shared" si="9"/>
        <v>318492</v>
      </c>
      <c r="F81" s="6">
        <f t="shared" si="10"/>
        <v>-0.95121912024877076</v>
      </c>
      <c r="G81" s="6">
        <f t="shared" si="11"/>
        <v>142.04878087975123</v>
      </c>
      <c r="H81" t="b">
        <f t="shared" si="7"/>
        <v>1</v>
      </c>
      <c r="I81" t="b">
        <f t="shared" si="12"/>
        <v>1</v>
      </c>
      <c r="J81" s="6"/>
    </row>
    <row r="82" spans="1:10" x14ac:dyDescent="0.25">
      <c r="A82" s="1">
        <v>55</v>
      </c>
      <c r="B82">
        <f t="shared" si="8"/>
        <v>-19.725000000000001</v>
      </c>
      <c r="C82">
        <f t="shared" si="5"/>
        <v>55</v>
      </c>
      <c r="D82">
        <f t="shared" si="6"/>
        <v>0</v>
      </c>
      <c r="E82">
        <f t="shared" si="9"/>
        <v>324390</v>
      </c>
      <c r="F82" s="6">
        <f t="shared" si="10"/>
        <v>-1.0058435023057675</v>
      </c>
      <c r="G82" s="6">
        <f t="shared" si="11"/>
        <v>141.99415649769423</v>
      </c>
      <c r="H82" t="b">
        <f t="shared" si="7"/>
        <v>1</v>
      </c>
      <c r="I82" t="b">
        <f t="shared" si="12"/>
        <v>1</v>
      </c>
      <c r="J82" s="6"/>
    </row>
    <row r="83" spans="1:10" x14ac:dyDescent="0.25">
      <c r="A83" s="1">
        <v>56</v>
      </c>
      <c r="B83">
        <f t="shared" si="8"/>
        <v>-19.72</v>
      </c>
      <c r="C83">
        <f t="shared" si="5"/>
        <v>56</v>
      </c>
      <c r="D83">
        <f t="shared" si="6"/>
        <v>0</v>
      </c>
      <c r="E83">
        <f t="shared" si="9"/>
        <v>330288</v>
      </c>
      <c r="F83" s="6">
        <f t="shared" si="10"/>
        <v>-1.062557912815222</v>
      </c>
      <c r="G83" s="6">
        <f t="shared" si="11"/>
        <v>141.93744208718479</v>
      </c>
      <c r="H83" t="b">
        <f t="shared" si="7"/>
        <v>1</v>
      </c>
      <c r="I83" t="b">
        <f t="shared" si="12"/>
        <v>1</v>
      </c>
      <c r="J83" s="6"/>
    </row>
    <row r="84" spans="1:10" x14ac:dyDescent="0.25">
      <c r="A84" s="1">
        <v>57</v>
      </c>
      <c r="B84">
        <f t="shared" si="8"/>
        <v>-19.715</v>
      </c>
      <c r="C84">
        <f t="shared" si="5"/>
        <v>57</v>
      </c>
      <c r="D84">
        <f t="shared" si="6"/>
        <v>0</v>
      </c>
      <c r="E84">
        <f t="shared" si="9"/>
        <v>336186</v>
      </c>
      <c r="F84" s="6">
        <f t="shared" si="10"/>
        <v>-1.1214049471198511</v>
      </c>
      <c r="G84" s="6">
        <f t="shared" si="11"/>
        <v>141.87859505288014</v>
      </c>
      <c r="H84" t="b">
        <f t="shared" si="7"/>
        <v>1</v>
      </c>
      <c r="I84" t="b">
        <f t="shared" si="12"/>
        <v>1</v>
      </c>
      <c r="J84" s="6"/>
    </row>
    <row r="85" spans="1:10" x14ac:dyDescent="0.25">
      <c r="A85" s="1">
        <v>58</v>
      </c>
      <c r="B85">
        <f t="shared" si="8"/>
        <v>-19.71</v>
      </c>
      <c r="C85">
        <f t="shared" si="5"/>
        <v>58</v>
      </c>
      <c r="D85">
        <f t="shared" si="6"/>
        <v>0</v>
      </c>
      <c r="E85">
        <f t="shared" si="9"/>
        <v>342084</v>
      </c>
      <c r="F85" s="6">
        <f t="shared" si="10"/>
        <v>-1.1824274516369375</v>
      </c>
      <c r="G85" s="6">
        <f t="shared" si="11"/>
        <v>141.81757254836307</v>
      </c>
      <c r="H85" t="b">
        <f t="shared" si="7"/>
        <v>1</v>
      </c>
      <c r="I85" t="b">
        <f t="shared" si="12"/>
        <v>1</v>
      </c>
      <c r="J85" s="6"/>
    </row>
    <row r="86" spans="1:10" x14ac:dyDescent="0.25">
      <c r="A86" s="1">
        <v>59</v>
      </c>
      <c r="B86">
        <f t="shared" si="8"/>
        <v>-19.704999999999998</v>
      </c>
      <c r="C86">
        <f t="shared" si="5"/>
        <v>59</v>
      </c>
      <c r="D86">
        <f t="shared" si="6"/>
        <v>0</v>
      </c>
      <c r="E86">
        <f t="shared" si="9"/>
        <v>347982</v>
      </c>
      <c r="F86" s="6">
        <f t="shared" si="10"/>
        <v>-1.2456685303901445</v>
      </c>
      <c r="G86" s="6">
        <f t="shared" si="11"/>
        <v>141.75433146960987</v>
      </c>
      <c r="H86" t="b">
        <f t="shared" si="7"/>
        <v>1</v>
      </c>
      <c r="I86" t="b">
        <f t="shared" si="12"/>
        <v>1</v>
      </c>
      <c r="J86" s="6"/>
    </row>
    <row r="87" spans="1:10" x14ac:dyDescent="0.25">
      <c r="A87" s="1">
        <v>60</v>
      </c>
      <c r="B87">
        <f t="shared" si="8"/>
        <v>-19.7</v>
      </c>
      <c r="C87">
        <f t="shared" si="5"/>
        <v>60</v>
      </c>
      <c r="D87">
        <f t="shared" si="6"/>
        <v>0</v>
      </c>
      <c r="E87">
        <f t="shared" si="9"/>
        <v>353880</v>
      </c>
      <c r="F87" s="6">
        <f t="shared" si="10"/>
        <v>-1.3111715516976137</v>
      </c>
      <c r="G87" s="6">
        <f t="shared" si="11"/>
        <v>141.68882844830239</v>
      </c>
      <c r="H87" t="b">
        <f t="shared" si="7"/>
        <v>1</v>
      </c>
      <c r="I87" t="b">
        <f t="shared" si="12"/>
        <v>1</v>
      </c>
      <c r="J87" s="6"/>
    </row>
    <row r="88" spans="1:10" x14ac:dyDescent="0.25">
      <c r="A88" s="1">
        <v>61</v>
      </c>
      <c r="B88">
        <f t="shared" si="8"/>
        <v>-19.695</v>
      </c>
      <c r="C88">
        <f t="shared" si="5"/>
        <v>61</v>
      </c>
      <c r="D88">
        <f t="shared" si="6"/>
        <v>0</v>
      </c>
      <c r="E88">
        <f t="shared" si="9"/>
        <v>359778</v>
      </c>
      <c r="F88" s="6">
        <f t="shared" si="10"/>
        <v>-1.3789801550187628</v>
      </c>
      <c r="G88" s="6">
        <f t="shared" si="11"/>
        <v>141.62101984498125</v>
      </c>
      <c r="H88" t="b">
        <f t="shared" si="7"/>
        <v>1</v>
      </c>
      <c r="I88" t="b">
        <f t="shared" si="12"/>
        <v>1</v>
      </c>
      <c r="J88" s="6"/>
    </row>
    <row r="89" spans="1:10" x14ac:dyDescent="0.25">
      <c r="A89" s="1">
        <v>62</v>
      </c>
      <c r="B89">
        <f t="shared" si="8"/>
        <v>-19.690000000000001</v>
      </c>
      <c r="C89">
        <f t="shared" si="5"/>
        <v>62</v>
      </c>
      <c r="D89">
        <f t="shared" si="6"/>
        <v>0</v>
      </c>
      <c r="E89">
        <f t="shared" si="9"/>
        <v>365676</v>
      </c>
      <c r="F89" s="6">
        <f t="shared" si="10"/>
        <v>-1.4491382579626069</v>
      </c>
      <c r="G89" s="6">
        <f t="shared" si="11"/>
        <v>141.5508617420374</v>
      </c>
      <c r="H89" t="b">
        <f t="shared" si="7"/>
        <v>1</v>
      </c>
      <c r="I89" t="b">
        <f t="shared" si="12"/>
        <v>1</v>
      </c>
      <c r="J89" s="6"/>
    </row>
    <row r="90" spans="1:10" x14ac:dyDescent="0.25">
      <c r="A90" s="1">
        <v>63</v>
      </c>
      <c r="B90">
        <f t="shared" si="8"/>
        <v>-19.684999999999999</v>
      </c>
      <c r="C90">
        <f t="shared" si="5"/>
        <v>63</v>
      </c>
      <c r="D90">
        <f t="shared" si="6"/>
        <v>0</v>
      </c>
      <c r="E90">
        <f t="shared" si="9"/>
        <v>371574</v>
      </c>
      <c r="F90" s="6">
        <f t="shared" si="10"/>
        <v>-1.5216900634592869</v>
      </c>
      <c r="G90" s="6">
        <f t="shared" si="11"/>
        <v>141.47830993654071</v>
      </c>
      <c r="H90" t="b">
        <f t="shared" si="7"/>
        <v>1</v>
      </c>
      <c r="I90" t="b">
        <f t="shared" si="12"/>
        <v>1</v>
      </c>
      <c r="J90" s="6"/>
    </row>
    <row r="91" spans="1:10" x14ac:dyDescent="0.25">
      <c r="A91" s="1">
        <v>64</v>
      </c>
      <c r="B91">
        <f t="shared" ref="B91:B122" si="13">$B$22+$B$23*A91</f>
        <v>-19.68</v>
      </c>
      <c r="C91">
        <f t="shared" si="5"/>
        <v>64</v>
      </c>
      <c r="D91">
        <f t="shared" si="6"/>
        <v>0</v>
      </c>
      <c r="E91">
        <f t="shared" ref="E91:E122" si="14">($E$22*$H$20*C91)+($E$20*$H$20*D91)</f>
        <v>377472</v>
      </c>
      <c r="F91" s="6">
        <f t="shared" ref="F91:F122" si="15">$B$20*(1-EXP((6*10^-21)*$B$21*EXP(0.12*B91)*(E91^3)*$H$21))</f>
        <v>-1.5966800670983305</v>
      </c>
      <c r="G91" s="6">
        <f t="shared" ref="G91:G122" si="16">$B$20+F91</f>
        <v>141.40331993290167</v>
      </c>
      <c r="H91" t="b">
        <f t="shared" si="7"/>
        <v>1</v>
      </c>
      <c r="I91" t="b">
        <f t="shared" ref="I91:I122" si="17">G91&lt;=$H$23</f>
        <v>1</v>
      </c>
      <c r="J91" s="6"/>
    </row>
    <row r="92" spans="1:10" x14ac:dyDescent="0.25">
      <c r="A92" s="1">
        <v>65</v>
      </c>
      <c r="B92">
        <f t="shared" si="13"/>
        <v>-19.675000000000001</v>
      </c>
      <c r="C92">
        <f t="shared" ref="C92:C155" si="18">IF(A92&gt;=$E$23,$E$23,A92)</f>
        <v>65</v>
      </c>
      <c r="D92">
        <f t="shared" ref="D92:D155" si="19">IF(A92&gt;=$E$23,A92-$E$23,0)</f>
        <v>0</v>
      </c>
      <c r="E92">
        <f t="shared" si="14"/>
        <v>383370</v>
      </c>
      <c r="F92" s="6">
        <f t="shared" si="15"/>
        <v>-1.6741530646353904</v>
      </c>
      <c r="G92" s="6">
        <f t="shared" si="16"/>
        <v>141.32584693536461</v>
      </c>
      <c r="H92" t="b">
        <f t="shared" ref="H92:H155" si="20">G92&gt;$H$22</f>
        <v>1</v>
      </c>
      <c r="I92" t="b">
        <f t="shared" si="17"/>
        <v>1</v>
      </c>
      <c r="J92" s="6"/>
    </row>
    <row r="93" spans="1:10" x14ac:dyDescent="0.25">
      <c r="A93" s="1">
        <v>66</v>
      </c>
      <c r="B93">
        <f t="shared" si="13"/>
        <v>-19.670000000000002</v>
      </c>
      <c r="C93">
        <f t="shared" si="18"/>
        <v>66</v>
      </c>
      <c r="D93">
        <f t="shared" si="19"/>
        <v>0</v>
      </c>
      <c r="E93">
        <f t="shared" si="14"/>
        <v>389268</v>
      </c>
      <c r="F93" s="6">
        <f t="shared" si="15"/>
        <v>-1.7541541596705725</v>
      </c>
      <c r="G93" s="6">
        <f t="shared" si="16"/>
        <v>141.24584584032942</v>
      </c>
      <c r="H93" t="b">
        <f t="shared" si="20"/>
        <v>1</v>
      </c>
      <c r="I93" t="b">
        <f t="shared" si="17"/>
        <v>1</v>
      </c>
      <c r="J93" s="6"/>
    </row>
    <row r="94" spans="1:10" x14ac:dyDescent="0.25">
      <c r="A94" s="1">
        <v>67</v>
      </c>
      <c r="B94">
        <f t="shared" si="13"/>
        <v>-19.664999999999999</v>
      </c>
      <c r="C94">
        <f t="shared" si="18"/>
        <v>67</v>
      </c>
      <c r="D94">
        <f t="shared" si="19"/>
        <v>0</v>
      </c>
      <c r="E94">
        <f t="shared" si="14"/>
        <v>395166</v>
      </c>
      <c r="F94" s="6">
        <f t="shared" si="15"/>
        <v>-1.8367287715013714</v>
      </c>
      <c r="G94" s="6">
        <f t="shared" si="16"/>
        <v>141.16327122849862</v>
      </c>
      <c r="H94" t="b">
        <f t="shared" si="20"/>
        <v>1</v>
      </c>
      <c r="I94" t="b">
        <f t="shared" si="17"/>
        <v>1</v>
      </c>
      <c r="J94" s="6"/>
    </row>
    <row r="95" spans="1:10" x14ac:dyDescent="0.25">
      <c r="A95" s="1">
        <v>68</v>
      </c>
      <c r="B95">
        <f t="shared" si="13"/>
        <v>-19.66</v>
      </c>
      <c r="C95">
        <f t="shared" si="18"/>
        <v>68</v>
      </c>
      <c r="D95">
        <f t="shared" si="19"/>
        <v>0</v>
      </c>
      <c r="E95">
        <f t="shared" si="14"/>
        <v>401064</v>
      </c>
      <c r="F95" s="6">
        <f t="shared" si="15"/>
        <v>-1.921922643152338</v>
      </c>
      <c r="G95" s="6">
        <f t="shared" si="16"/>
        <v>141.07807735684767</v>
      </c>
      <c r="H95" t="b">
        <f t="shared" si="20"/>
        <v>1</v>
      </c>
      <c r="I95" t="b">
        <f t="shared" si="17"/>
        <v>1</v>
      </c>
      <c r="J95" s="6"/>
    </row>
    <row r="96" spans="1:10" x14ac:dyDescent="0.25">
      <c r="A96" s="1">
        <v>69</v>
      </c>
      <c r="B96">
        <f t="shared" si="13"/>
        <v>-19.655000000000001</v>
      </c>
      <c r="C96">
        <f t="shared" si="18"/>
        <v>69</v>
      </c>
      <c r="D96">
        <f t="shared" si="19"/>
        <v>0</v>
      </c>
      <c r="E96">
        <f t="shared" si="14"/>
        <v>406962</v>
      </c>
      <c r="F96" s="6">
        <f t="shared" si="15"/>
        <v>-2.0097818495851656</v>
      </c>
      <c r="G96" s="6">
        <f t="shared" si="16"/>
        <v>140.99021815041485</v>
      </c>
      <c r="H96" t="b">
        <f t="shared" si="20"/>
        <v>1</v>
      </c>
      <c r="I96" t="b">
        <f t="shared" si="17"/>
        <v>1</v>
      </c>
      <c r="J96" s="6"/>
    </row>
    <row r="97" spans="1:10" x14ac:dyDescent="0.25">
      <c r="A97" s="1">
        <v>70</v>
      </c>
      <c r="B97">
        <f t="shared" si="13"/>
        <v>-19.649999999999999</v>
      </c>
      <c r="C97">
        <f t="shared" si="18"/>
        <v>70</v>
      </c>
      <c r="D97">
        <f t="shared" si="19"/>
        <v>0</v>
      </c>
      <c r="E97">
        <f>($E$22*$H$20*C97)+($E$20*$H$20*D97)</f>
        <v>412860</v>
      </c>
      <c r="F97" s="6">
        <f t="shared" si="15"/>
        <v>-2.100352806091637</v>
      </c>
      <c r="G97" s="6">
        <f t="shared" si="16"/>
        <v>140.89964719390835</v>
      </c>
      <c r="H97" t="b">
        <f t="shared" si="20"/>
        <v>1</v>
      </c>
      <c r="I97" t="b">
        <f t="shared" si="17"/>
        <v>1</v>
      </c>
      <c r="J97" s="6"/>
    </row>
    <row r="98" spans="1:10" x14ac:dyDescent="0.25">
      <c r="A98" s="1">
        <v>71</v>
      </c>
      <c r="B98">
        <f t="shared" si="13"/>
        <v>-19.645</v>
      </c>
      <c r="C98">
        <f t="shared" si="18"/>
        <v>70</v>
      </c>
      <c r="D98">
        <f t="shared" si="19"/>
        <v>1</v>
      </c>
      <c r="E98">
        <f t="shared" si="14"/>
        <v>421874.11</v>
      </c>
      <c r="F98" s="6">
        <f t="shared" si="15"/>
        <v>-2.243404250323048</v>
      </c>
      <c r="G98" s="6">
        <f t="shared" si="16"/>
        <v>140.75659574967696</v>
      </c>
      <c r="H98" t="b">
        <f t="shared" si="20"/>
        <v>1</v>
      </c>
      <c r="I98" t="b">
        <f t="shared" si="17"/>
        <v>1</v>
      </c>
      <c r="J98" s="6"/>
    </row>
    <row r="99" spans="1:10" x14ac:dyDescent="0.25">
      <c r="A99" s="1">
        <v>72</v>
      </c>
      <c r="B99">
        <f t="shared" si="13"/>
        <v>-19.64</v>
      </c>
      <c r="C99">
        <f t="shared" si="18"/>
        <v>70</v>
      </c>
      <c r="D99">
        <f t="shared" si="19"/>
        <v>2</v>
      </c>
      <c r="E99">
        <f t="shared" si="14"/>
        <v>430888.22</v>
      </c>
      <c r="F99" s="6">
        <f t="shared" si="15"/>
        <v>-2.3929710879505617</v>
      </c>
      <c r="G99" s="6">
        <f t="shared" si="16"/>
        <v>140.60702891204943</v>
      </c>
      <c r="H99" t="b">
        <f t="shared" si="20"/>
        <v>1</v>
      </c>
      <c r="I99" t="b">
        <f t="shared" si="17"/>
        <v>1</v>
      </c>
      <c r="J99" s="6"/>
    </row>
    <row r="100" spans="1:10" x14ac:dyDescent="0.25">
      <c r="A100" s="1">
        <v>73</v>
      </c>
      <c r="B100">
        <f t="shared" si="13"/>
        <v>-19.635000000000002</v>
      </c>
      <c r="C100">
        <f t="shared" si="18"/>
        <v>70</v>
      </c>
      <c r="D100">
        <f t="shared" si="19"/>
        <v>3</v>
      </c>
      <c r="E100">
        <f t="shared" si="14"/>
        <v>439902.33</v>
      </c>
      <c r="F100" s="6">
        <f t="shared" si="15"/>
        <v>-2.5492172523173364</v>
      </c>
      <c r="G100" s="6">
        <f t="shared" si="16"/>
        <v>140.45078274768267</v>
      </c>
      <c r="H100" t="b">
        <f t="shared" si="20"/>
        <v>1</v>
      </c>
      <c r="I100" t="b">
        <f t="shared" si="17"/>
        <v>1</v>
      </c>
      <c r="J100" s="6"/>
    </row>
    <row r="101" spans="1:10" x14ac:dyDescent="0.25">
      <c r="A101" s="1">
        <v>74</v>
      </c>
      <c r="B101">
        <f t="shared" si="13"/>
        <v>-19.63</v>
      </c>
      <c r="C101">
        <f t="shared" si="18"/>
        <v>70</v>
      </c>
      <c r="D101">
        <f t="shared" si="19"/>
        <v>4</v>
      </c>
      <c r="E101">
        <f t="shared" si="14"/>
        <v>448916.44</v>
      </c>
      <c r="F101" s="6">
        <f t="shared" si="15"/>
        <v>-2.7123085353472045</v>
      </c>
      <c r="G101" s="6">
        <f t="shared" si="16"/>
        <v>140.2876914646528</v>
      </c>
      <c r="H101" t="b">
        <f t="shared" si="20"/>
        <v>1</v>
      </c>
      <c r="I101" t="b">
        <f t="shared" si="17"/>
        <v>1</v>
      </c>
      <c r="J101" s="6"/>
    </row>
    <row r="102" spans="1:10" x14ac:dyDescent="0.25">
      <c r="A102" s="1">
        <v>75</v>
      </c>
      <c r="B102">
        <f t="shared" si="13"/>
        <v>-19.625</v>
      </c>
      <c r="C102">
        <f t="shared" si="18"/>
        <v>70</v>
      </c>
      <c r="D102">
        <f t="shared" si="19"/>
        <v>5</v>
      </c>
      <c r="E102">
        <f t="shared" si="14"/>
        <v>457930.55</v>
      </c>
      <c r="F102" s="6">
        <f t="shared" si="15"/>
        <v>-2.8824126618306298</v>
      </c>
      <c r="G102" s="6">
        <f t="shared" si="16"/>
        <v>140.11758733816936</v>
      </c>
      <c r="H102" t="b">
        <f t="shared" si="20"/>
        <v>1</v>
      </c>
      <c r="I102" t="b">
        <f t="shared" si="17"/>
        <v>1</v>
      </c>
      <c r="J102" s="6"/>
    </row>
    <row r="103" spans="1:10" x14ac:dyDescent="0.25">
      <c r="A103" s="1">
        <v>76</v>
      </c>
      <c r="B103">
        <f t="shared" si="13"/>
        <v>-19.62</v>
      </c>
      <c r="C103">
        <f t="shared" si="18"/>
        <v>70</v>
      </c>
      <c r="D103">
        <f t="shared" si="19"/>
        <v>6</v>
      </c>
      <c r="E103">
        <f t="shared" si="14"/>
        <v>466944.66000000003</v>
      </c>
      <c r="F103" s="6">
        <f t="shared" si="15"/>
        <v>-3.0596993660534544</v>
      </c>
      <c r="G103" s="6">
        <f t="shared" si="16"/>
        <v>139.94030063394655</v>
      </c>
      <c r="H103" t="b">
        <f t="shared" si="20"/>
        <v>1</v>
      </c>
      <c r="I103" t="b">
        <f t="shared" si="17"/>
        <v>1</v>
      </c>
      <c r="J103" s="6"/>
    </row>
    <row r="104" spans="1:10" x14ac:dyDescent="0.25">
      <c r="A104" s="1">
        <v>77</v>
      </c>
      <c r="B104">
        <f t="shared" si="13"/>
        <v>-19.614999999999998</v>
      </c>
      <c r="C104">
        <f t="shared" si="18"/>
        <v>70</v>
      </c>
      <c r="D104">
        <f t="shared" si="19"/>
        <v>7</v>
      </c>
      <c r="E104">
        <f t="shared" si="14"/>
        <v>475958.77</v>
      </c>
      <c r="F104" s="6">
        <f t="shared" si="15"/>
        <v>-3.2443404708293313</v>
      </c>
      <c r="G104" s="6">
        <f t="shared" si="16"/>
        <v>139.75565952917066</v>
      </c>
      <c r="H104" t="b">
        <f t="shared" si="20"/>
        <v>1</v>
      </c>
      <c r="I104" t="b">
        <f t="shared" si="17"/>
        <v>1</v>
      </c>
      <c r="J104" s="6"/>
    </row>
    <row r="105" spans="1:10" x14ac:dyDescent="0.25">
      <c r="A105" s="1">
        <v>78</v>
      </c>
      <c r="B105">
        <f t="shared" si="13"/>
        <v>-19.61</v>
      </c>
      <c r="C105">
        <f t="shared" si="18"/>
        <v>70</v>
      </c>
      <c r="D105">
        <f t="shared" si="19"/>
        <v>8</v>
      </c>
      <c r="E105">
        <f t="shared" si="14"/>
        <v>484972.88</v>
      </c>
      <c r="F105" s="6">
        <f t="shared" si="15"/>
        <v>-3.4365099690001415</v>
      </c>
      <c r="G105" s="6">
        <f t="shared" si="16"/>
        <v>139.56349003099984</v>
      </c>
      <c r="H105" t="b">
        <f t="shared" si="20"/>
        <v>1</v>
      </c>
      <c r="I105" t="b">
        <f t="shared" si="17"/>
        <v>1</v>
      </c>
      <c r="J105" s="6"/>
    </row>
    <row r="106" spans="1:10" x14ac:dyDescent="0.25">
      <c r="A106" s="1">
        <v>79</v>
      </c>
      <c r="B106">
        <f t="shared" si="13"/>
        <v>-19.605</v>
      </c>
      <c r="C106">
        <f t="shared" si="18"/>
        <v>70</v>
      </c>
      <c r="D106">
        <f t="shared" si="19"/>
        <v>9</v>
      </c>
      <c r="E106">
        <f t="shared" si="14"/>
        <v>493986.99</v>
      </c>
      <c r="F106" s="6">
        <f t="shared" si="15"/>
        <v>-3.6363841074712662</v>
      </c>
      <c r="G106" s="6">
        <f t="shared" si="16"/>
        <v>139.36361589252874</v>
      </c>
      <c r="H106" t="b">
        <f t="shared" si="20"/>
        <v>1</v>
      </c>
      <c r="I106" t="b">
        <f t="shared" si="17"/>
        <v>1</v>
      </c>
      <c r="J106" s="6"/>
    </row>
    <row r="107" spans="1:10" x14ac:dyDescent="0.25">
      <c r="A107" s="1">
        <v>80</v>
      </c>
      <c r="B107">
        <f t="shared" si="13"/>
        <v>-19.600000000000001</v>
      </c>
      <c r="C107">
        <f t="shared" si="18"/>
        <v>70</v>
      </c>
      <c r="D107">
        <f t="shared" si="19"/>
        <v>10</v>
      </c>
      <c r="E107">
        <f t="shared" si="14"/>
        <v>503001.1</v>
      </c>
      <c r="F107" s="6">
        <f t="shared" si="15"/>
        <v>-3.8441414738514452</v>
      </c>
      <c r="G107" s="6">
        <f t="shared" si="16"/>
        <v>139.15585852614856</v>
      </c>
      <c r="H107" t="b">
        <f t="shared" si="20"/>
        <v>1</v>
      </c>
      <c r="I107" t="b">
        <f t="shared" si="17"/>
        <v>1</v>
      </c>
      <c r="J107" s="6"/>
    </row>
    <row r="108" spans="1:10" x14ac:dyDescent="0.25">
      <c r="A108" s="1">
        <v>81</v>
      </c>
      <c r="B108">
        <f t="shared" si="13"/>
        <v>-19.594999999999999</v>
      </c>
      <c r="C108">
        <f t="shared" si="18"/>
        <v>70</v>
      </c>
      <c r="D108">
        <f t="shared" si="19"/>
        <v>11</v>
      </c>
      <c r="E108">
        <f t="shared" si="14"/>
        <v>512015.21</v>
      </c>
      <c r="F108" s="6">
        <f t="shared" si="15"/>
        <v>-4.0599630857698692</v>
      </c>
      <c r="G108" s="6">
        <f t="shared" si="16"/>
        <v>138.94003691423012</v>
      </c>
      <c r="H108" t="b">
        <f t="shared" si="20"/>
        <v>1</v>
      </c>
      <c r="I108" t="b">
        <f t="shared" si="17"/>
        <v>1</v>
      </c>
      <c r="J108" s="6"/>
    </row>
    <row r="109" spans="1:10" x14ac:dyDescent="0.25">
      <c r="A109" s="1">
        <v>82</v>
      </c>
      <c r="B109">
        <f t="shared" si="13"/>
        <v>-19.59</v>
      </c>
      <c r="C109">
        <f t="shared" si="18"/>
        <v>70</v>
      </c>
      <c r="D109">
        <f t="shared" si="19"/>
        <v>12</v>
      </c>
      <c r="E109">
        <f t="shared" si="14"/>
        <v>521029.32</v>
      </c>
      <c r="F109" s="6">
        <f t="shared" si="15"/>
        <v>-4.2840324829464542</v>
      </c>
      <c r="G109" s="6">
        <f t="shared" si="16"/>
        <v>138.71596751705354</v>
      </c>
      <c r="H109" t="b">
        <f t="shared" si="20"/>
        <v>1</v>
      </c>
      <c r="I109" t="b">
        <f t="shared" si="17"/>
        <v>1</v>
      </c>
      <c r="J109" s="6"/>
    </row>
    <row r="110" spans="1:10" x14ac:dyDescent="0.25">
      <c r="A110" s="1">
        <v>83</v>
      </c>
      <c r="B110">
        <f t="shared" si="13"/>
        <v>-19.585000000000001</v>
      </c>
      <c r="C110">
        <f t="shared" si="18"/>
        <v>70</v>
      </c>
      <c r="D110">
        <f t="shared" si="19"/>
        <v>13</v>
      </c>
      <c r="E110">
        <f t="shared" si="14"/>
        <v>530043.43000000005</v>
      </c>
      <c r="F110" s="6">
        <f t="shared" si="15"/>
        <v>-4.5165358220944318</v>
      </c>
      <c r="G110" s="6">
        <f t="shared" si="16"/>
        <v>138.48346417790557</v>
      </c>
      <c r="H110" t="b">
        <f t="shared" si="20"/>
        <v>1</v>
      </c>
      <c r="I110" t="b">
        <f t="shared" si="17"/>
        <v>1</v>
      </c>
      <c r="J110" s="6"/>
    </row>
    <row r="111" spans="1:10" x14ac:dyDescent="0.25">
      <c r="A111" s="1">
        <v>84</v>
      </c>
      <c r="B111">
        <f t="shared" si="13"/>
        <v>-19.579999999999998</v>
      </c>
      <c r="C111">
        <f t="shared" si="18"/>
        <v>70</v>
      </c>
      <c r="D111">
        <f t="shared" si="19"/>
        <v>14</v>
      </c>
      <c r="E111">
        <f t="shared" si="14"/>
        <v>539057.54</v>
      </c>
      <c r="F111" s="6">
        <f t="shared" si="15"/>
        <v>-4.7576619747375162</v>
      </c>
      <c r="G111" s="6">
        <f t="shared" si="16"/>
        <v>138.24233802526248</v>
      </c>
      <c r="H111" t="b">
        <f t="shared" si="20"/>
        <v>1</v>
      </c>
      <c r="I111" t="b">
        <f t="shared" si="17"/>
        <v>1</v>
      </c>
      <c r="J111" s="6"/>
    </row>
    <row r="112" spans="1:10" x14ac:dyDescent="0.25">
      <c r="A112" s="1">
        <v>85</v>
      </c>
      <c r="B112">
        <f t="shared" si="13"/>
        <v>-19.574999999999999</v>
      </c>
      <c r="C112">
        <f t="shared" si="18"/>
        <v>70</v>
      </c>
      <c r="D112">
        <f t="shared" si="19"/>
        <v>15</v>
      </c>
      <c r="E112">
        <f t="shared" si="14"/>
        <v>548071.65</v>
      </c>
      <c r="F112" s="6">
        <f t="shared" si="15"/>
        <v>-5.0076026280281578</v>
      </c>
      <c r="G112" s="6">
        <f t="shared" si="16"/>
        <v>137.99239737197183</v>
      </c>
      <c r="H112" t="b">
        <f t="shared" si="20"/>
        <v>1</v>
      </c>
      <c r="I112" t="b">
        <f t="shared" si="17"/>
        <v>1</v>
      </c>
      <c r="J112" s="6"/>
    </row>
    <row r="113" spans="1:10" x14ac:dyDescent="0.25">
      <c r="A113" s="1">
        <v>86</v>
      </c>
      <c r="B113">
        <f t="shared" si="13"/>
        <v>-19.57</v>
      </c>
      <c r="C113">
        <f t="shared" si="18"/>
        <v>70</v>
      </c>
      <c r="D113">
        <f t="shared" si="19"/>
        <v>16</v>
      </c>
      <c r="E113">
        <f t="shared" si="14"/>
        <v>557085.76</v>
      </c>
      <c r="F113" s="6">
        <f t="shared" si="15"/>
        <v>-5.266552388655704</v>
      </c>
      <c r="G113" s="6">
        <f t="shared" si="16"/>
        <v>137.7334476113443</v>
      </c>
      <c r="H113" t="b">
        <f t="shared" si="20"/>
        <v>1</v>
      </c>
      <c r="I113" t="b">
        <f t="shared" si="17"/>
        <v>1</v>
      </c>
      <c r="J113" s="6"/>
    </row>
    <row r="114" spans="1:10" x14ac:dyDescent="0.25">
      <c r="A114" s="1">
        <v>87</v>
      </c>
      <c r="B114">
        <f t="shared" si="13"/>
        <v>-19.565000000000001</v>
      </c>
      <c r="C114">
        <f t="shared" si="18"/>
        <v>70</v>
      </c>
      <c r="D114">
        <f t="shared" si="19"/>
        <v>17</v>
      </c>
      <c r="E114">
        <f t="shared" si="14"/>
        <v>566099.87</v>
      </c>
      <c r="F114" s="6">
        <f t="shared" si="15"/>
        <v>-5.5347088899386314</v>
      </c>
      <c r="G114" s="6">
        <f t="shared" si="16"/>
        <v>137.46529111006137</v>
      </c>
      <c r="H114" t="b">
        <f t="shared" si="20"/>
        <v>1</v>
      </c>
      <c r="I114" t="b">
        <f t="shared" si="17"/>
        <v>1</v>
      </c>
      <c r="J114" s="6"/>
    </row>
    <row r="115" spans="1:10" x14ac:dyDescent="0.25">
      <c r="A115" s="1">
        <v>88</v>
      </c>
      <c r="B115">
        <f t="shared" si="13"/>
        <v>-19.559999999999999</v>
      </c>
      <c r="C115">
        <f t="shared" si="18"/>
        <v>70</v>
      </c>
      <c r="D115">
        <f t="shared" si="19"/>
        <v>18</v>
      </c>
      <c r="E115">
        <f t="shared" si="14"/>
        <v>575113.98</v>
      </c>
      <c r="F115" s="6">
        <f t="shared" si="15"/>
        <v>-5.812272902198008</v>
      </c>
      <c r="G115" s="6">
        <f t="shared" si="16"/>
        <v>137.187727097802</v>
      </c>
      <c r="H115" t="b">
        <f t="shared" si="20"/>
        <v>1</v>
      </c>
      <c r="I115" t="b">
        <f t="shared" si="17"/>
        <v>1</v>
      </c>
      <c r="J115" s="6"/>
    </row>
    <row r="116" spans="1:10" x14ac:dyDescent="0.25">
      <c r="A116" s="1">
        <v>89</v>
      </c>
      <c r="B116">
        <f t="shared" si="13"/>
        <v>-19.555</v>
      </c>
      <c r="C116">
        <f t="shared" si="18"/>
        <v>70</v>
      </c>
      <c r="D116">
        <f t="shared" si="19"/>
        <v>19</v>
      </c>
      <c r="E116">
        <f t="shared" si="14"/>
        <v>584128.09000000008</v>
      </c>
      <c r="F116" s="6">
        <f t="shared" si="15"/>
        <v>-6.099448446513243</v>
      </c>
      <c r="G116" s="6">
        <f t="shared" si="16"/>
        <v>136.90055155348676</v>
      </c>
      <c r="H116" t="b">
        <f t="shared" si="20"/>
        <v>1</v>
      </c>
      <c r="I116" t="b">
        <f t="shared" si="17"/>
        <v>1</v>
      </c>
      <c r="J116" s="6"/>
    </row>
    <row r="117" spans="1:10" x14ac:dyDescent="0.25">
      <c r="A117" s="1">
        <v>90</v>
      </c>
      <c r="B117">
        <f t="shared" si="13"/>
        <v>-19.55</v>
      </c>
      <c r="C117">
        <f t="shared" si="18"/>
        <v>70</v>
      </c>
      <c r="D117">
        <f t="shared" si="19"/>
        <v>20</v>
      </c>
      <c r="E117">
        <f t="shared" si="14"/>
        <v>593142.19999999995</v>
      </c>
      <c r="F117" s="6">
        <f t="shared" si="15"/>
        <v>-6.3964429119666022</v>
      </c>
      <c r="G117" s="6">
        <f t="shared" si="16"/>
        <v>136.6035570880334</v>
      </c>
      <c r="H117" t="b">
        <f t="shared" si="20"/>
        <v>1</v>
      </c>
      <c r="I117" t="b">
        <f t="shared" si="17"/>
        <v>1</v>
      </c>
      <c r="J117" s="6"/>
    </row>
    <row r="118" spans="1:10" x14ac:dyDescent="0.25">
      <c r="A118" s="1">
        <v>91</v>
      </c>
      <c r="B118">
        <f t="shared" si="13"/>
        <v>-19.545000000000002</v>
      </c>
      <c r="C118">
        <f t="shared" si="18"/>
        <v>70</v>
      </c>
      <c r="D118">
        <f t="shared" si="19"/>
        <v>21</v>
      </c>
      <c r="E118">
        <f t="shared" si="14"/>
        <v>602156.31000000006</v>
      </c>
      <c r="F118" s="6">
        <f t="shared" si="15"/>
        <v>-6.7034671764860931</v>
      </c>
      <c r="G118" s="6">
        <f t="shared" si="16"/>
        <v>136.2965328235139</v>
      </c>
      <c r="H118" t="b">
        <f t="shared" si="20"/>
        <v>1</v>
      </c>
      <c r="I118" t="b">
        <f t="shared" si="17"/>
        <v>1</v>
      </c>
      <c r="J118" s="6"/>
    </row>
    <row r="119" spans="1:10" x14ac:dyDescent="0.25">
      <c r="A119" s="1">
        <v>92</v>
      </c>
      <c r="B119">
        <f t="shared" si="13"/>
        <v>-19.54</v>
      </c>
      <c r="C119">
        <f t="shared" si="18"/>
        <v>70</v>
      </c>
      <c r="D119">
        <f t="shared" si="19"/>
        <v>22</v>
      </c>
      <c r="E119">
        <f t="shared" si="14"/>
        <v>611170.42000000004</v>
      </c>
      <c r="F119" s="6">
        <f t="shared" si="15"/>
        <v>-7.0207357314018237</v>
      </c>
      <c r="G119" s="6">
        <f t="shared" si="16"/>
        <v>135.97926426859817</v>
      </c>
      <c r="H119" t="b">
        <f t="shared" si="20"/>
        <v>1</v>
      </c>
      <c r="I119" t="b">
        <f t="shared" si="17"/>
        <v>1</v>
      </c>
      <c r="J119" s="6"/>
    </row>
    <row r="120" spans="1:10" x14ac:dyDescent="0.25">
      <c r="A120" s="1">
        <v>93</v>
      </c>
      <c r="B120">
        <f t="shared" si="13"/>
        <v>-19.535</v>
      </c>
      <c r="C120">
        <f t="shared" si="18"/>
        <v>70</v>
      </c>
      <c r="D120">
        <f t="shared" si="19"/>
        <v>23</v>
      </c>
      <c r="E120">
        <f t="shared" si="14"/>
        <v>620184.53</v>
      </c>
      <c r="F120" s="6">
        <f t="shared" si="15"/>
        <v>-7.3484668098352799</v>
      </c>
      <c r="G120" s="6">
        <f t="shared" si="16"/>
        <v>135.65153319016471</v>
      </c>
      <c r="H120" t="b">
        <f t="shared" si="20"/>
        <v>1</v>
      </c>
      <c r="I120" t="b">
        <f t="shared" si="17"/>
        <v>1</v>
      </c>
      <c r="J120" s="6"/>
    </row>
    <row r="121" spans="1:10" x14ac:dyDescent="0.25">
      <c r="A121" s="1">
        <v>94</v>
      </c>
      <c r="B121">
        <f t="shared" si="13"/>
        <v>-19.53</v>
      </c>
      <c r="C121">
        <f t="shared" si="18"/>
        <v>70</v>
      </c>
      <c r="D121">
        <f t="shared" si="19"/>
        <v>24</v>
      </c>
      <c r="E121">
        <f t="shared" si="14"/>
        <v>629198.64</v>
      </c>
      <c r="F121" s="6">
        <f t="shared" si="15"/>
        <v>-7.686882519046323</v>
      </c>
      <c r="G121" s="6">
        <f t="shared" si="16"/>
        <v>135.31311748095368</v>
      </c>
      <c r="H121" t="b">
        <f t="shared" si="20"/>
        <v>1</v>
      </c>
      <c r="I121" t="b">
        <f t="shared" si="17"/>
        <v>1</v>
      </c>
      <c r="J121" s="6"/>
    </row>
    <row r="122" spans="1:10" x14ac:dyDescent="0.25">
      <c r="A122" s="1">
        <v>95</v>
      </c>
      <c r="B122">
        <f t="shared" si="13"/>
        <v>-19.524999999999999</v>
      </c>
      <c r="C122">
        <f t="shared" si="18"/>
        <v>70</v>
      </c>
      <c r="D122">
        <f t="shared" si="19"/>
        <v>25</v>
      </c>
      <c r="E122">
        <f t="shared" si="14"/>
        <v>638212.75</v>
      </c>
      <c r="F122" s="6">
        <f t="shared" si="15"/>
        <v>-8.0362089768676643</v>
      </c>
      <c r="G122" s="6">
        <f t="shared" si="16"/>
        <v>134.96379102313233</v>
      </c>
      <c r="H122" t="b">
        <f t="shared" si="20"/>
        <v>1</v>
      </c>
      <c r="I122" t="b">
        <f t="shared" si="17"/>
        <v>1</v>
      </c>
      <c r="J122" s="6"/>
    </row>
    <row r="123" spans="1:10" x14ac:dyDescent="0.25">
      <c r="A123" s="1">
        <v>96</v>
      </c>
      <c r="B123">
        <f t="shared" ref="B123:B154" si="21">$B$22+$B$23*A123</f>
        <v>-19.52</v>
      </c>
      <c r="C123">
        <f t="shared" si="18"/>
        <v>70</v>
      </c>
      <c r="D123">
        <f t="shared" si="19"/>
        <v>26</v>
      </c>
      <c r="E123">
        <f t="shared" ref="E123:E154" si="22">($E$22*$H$20*C123)+($E$20*$H$20*D123)</f>
        <v>647226.86</v>
      </c>
      <c r="F123" s="6">
        <f t="shared" ref="F123:F154" si="23">$B$20*(1-EXP((6*10^-21)*$B$21*EXP(0.12*B123)*(E123^3)*$H$21))</f>
        <v>-8.3966764523620334</v>
      </c>
      <c r="G123" s="6">
        <f t="shared" ref="G123:G154" si="24">$B$20+F123</f>
        <v>134.60332354763796</v>
      </c>
      <c r="H123" t="b">
        <f t="shared" si="20"/>
        <v>1</v>
      </c>
      <c r="I123" t="b">
        <f t="shared" ref="I123:I154" si="25">G123&lt;=$H$23</f>
        <v>1</v>
      </c>
      <c r="J123" s="6"/>
    </row>
    <row r="124" spans="1:10" x14ac:dyDescent="0.25">
      <c r="A124" s="1">
        <v>97</v>
      </c>
      <c r="B124">
        <f t="shared" si="21"/>
        <v>-19.515000000000001</v>
      </c>
      <c r="C124">
        <f t="shared" si="18"/>
        <v>70</v>
      </c>
      <c r="D124">
        <f t="shared" si="19"/>
        <v>27</v>
      </c>
      <c r="E124">
        <f t="shared" si="22"/>
        <v>656240.97</v>
      </c>
      <c r="F124" s="6">
        <f t="shared" si="23"/>
        <v>-8.7685195108430598</v>
      </c>
      <c r="G124" s="6">
        <f t="shared" si="24"/>
        <v>134.23148048915695</v>
      </c>
      <c r="H124" t="b">
        <f t="shared" si="20"/>
        <v>1</v>
      </c>
      <c r="I124" t="b">
        <f t="shared" si="25"/>
        <v>1</v>
      </c>
      <c r="J124" s="6"/>
    </row>
    <row r="125" spans="1:10" x14ac:dyDescent="0.25">
      <c r="A125" s="1">
        <v>98</v>
      </c>
      <c r="B125">
        <f t="shared" si="21"/>
        <v>-19.510000000000002</v>
      </c>
      <c r="C125">
        <f t="shared" si="18"/>
        <v>70</v>
      </c>
      <c r="D125">
        <f t="shared" si="19"/>
        <v>28</v>
      </c>
      <c r="E125">
        <f t="shared" si="22"/>
        <v>665255.08000000007</v>
      </c>
      <c r="F125" s="6">
        <f t="shared" si="23"/>
        <v>-9.1519771634064746</v>
      </c>
      <c r="G125" s="6">
        <f t="shared" si="24"/>
        <v>133.84802283659351</v>
      </c>
      <c r="H125" t="b">
        <f t="shared" si="20"/>
        <v>1</v>
      </c>
      <c r="I125" t="b">
        <f t="shared" si="25"/>
        <v>1</v>
      </c>
      <c r="J125" s="6"/>
    </row>
    <row r="126" spans="1:10" x14ac:dyDescent="0.25">
      <c r="A126" s="1">
        <v>99</v>
      </c>
      <c r="B126">
        <f t="shared" si="21"/>
        <v>-19.504999999999999</v>
      </c>
      <c r="C126">
        <f t="shared" si="18"/>
        <v>70</v>
      </c>
      <c r="D126">
        <f t="shared" si="19"/>
        <v>29</v>
      </c>
      <c r="E126">
        <f t="shared" si="22"/>
        <v>674269.19</v>
      </c>
      <c r="F126" s="6">
        <f t="shared" si="23"/>
        <v>-9.5472930211247942</v>
      </c>
      <c r="G126" s="6">
        <f t="shared" si="24"/>
        <v>133.4527069788752</v>
      </c>
      <c r="H126" t="b">
        <f t="shared" si="20"/>
        <v>1</v>
      </c>
      <c r="I126" t="b">
        <f t="shared" si="25"/>
        <v>1</v>
      </c>
      <c r="J126" s="6"/>
    </row>
    <row r="127" spans="1:10" x14ac:dyDescent="0.25">
      <c r="A127" s="1">
        <v>100</v>
      </c>
      <c r="B127">
        <f t="shared" si="21"/>
        <v>-19.5</v>
      </c>
      <c r="C127">
        <f t="shared" si="18"/>
        <v>70</v>
      </c>
      <c r="D127">
        <f t="shared" si="19"/>
        <v>30</v>
      </c>
      <c r="E127">
        <f t="shared" si="22"/>
        <v>683283.3</v>
      </c>
      <c r="F127" s="6">
        <f t="shared" si="23"/>
        <v>-9.9547154540646368</v>
      </c>
      <c r="G127" s="6">
        <f t="shared" si="24"/>
        <v>133.04528454593537</v>
      </c>
      <c r="H127" t="b">
        <f t="shared" si="20"/>
        <v>1</v>
      </c>
      <c r="I127" t="b">
        <f t="shared" si="25"/>
        <v>1</v>
      </c>
      <c r="J127" s="6"/>
    </row>
    <row r="128" spans="1:10" x14ac:dyDescent="0.25">
      <c r="A128" s="1">
        <v>101</v>
      </c>
      <c r="B128">
        <f t="shared" si="21"/>
        <v>-19.495000000000001</v>
      </c>
      <c r="C128">
        <f t="shared" si="18"/>
        <v>70</v>
      </c>
      <c r="D128">
        <f t="shared" si="19"/>
        <v>31</v>
      </c>
      <c r="E128">
        <f t="shared" si="22"/>
        <v>692297.41</v>
      </c>
      <c r="F128" s="6">
        <f t="shared" si="23"/>
        <v>-10.374497755292486</v>
      </c>
      <c r="G128" s="6">
        <f t="shared" si="24"/>
        <v>132.62550224470752</v>
      </c>
      <c r="H128" t="b">
        <f t="shared" si="20"/>
        <v>1</v>
      </c>
      <c r="I128" t="b">
        <f t="shared" si="25"/>
        <v>1</v>
      </c>
      <c r="J128" s="6"/>
    </row>
    <row r="129" spans="1:10" x14ac:dyDescent="0.25">
      <c r="A129" s="1">
        <v>102</v>
      </c>
      <c r="B129">
        <f t="shared" si="21"/>
        <v>-19.489999999999998</v>
      </c>
      <c r="C129">
        <f t="shared" si="18"/>
        <v>70</v>
      </c>
      <c r="D129">
        <f t="shared" si="19"/>
        <v>32</v>
      </c>
      <c r="E129">
        <f t="shared" si="22"/>
        <v>701311.52</v>
      </c>
      <c r="F129" s="6">
        <f t="shared" si="23"/>
        <v>-10.806898310041994</v>
      </c>
      <c r="G129" s="6">
        <f t="shared" si="24"/>
        <v>132.19310168995801</v>
      </c>
      <c r="H129" t="b">
        <f t="shared" si="20"/>
        <v>1</v>
      </c>
      <c r="I129" t="b">
        <f t="shared" si="25"/>
        <v>1</v>
      </c>
      <c r="J129" s="6"/>
    </row>
    <row r="130" spans="1:10" x14ac:dyDescent="0.25">
      <c r="A130" s="1">
        <v>103</v>
      </c>
      <c r="B130">
        <f t="shared" si="21"/>
        <v>-19.484999999999999</v>
      </c>
      <c r="C130">
        <f t="shared" si="18"/>
        <v>70</v>
      </c>
      <c r="D130">
        <f t="shared" si="19"/>
        <v>33</v>
      </c>
      <c r="E130">
        <f t="shared" si="22"/>
        <v>710325.63</v>
      </c>
      <c r="F130" s="6">
        <f t="shared" si="23"/>
        <v>-11.252180770222772</v>
      </c>
      <c r="G130" s="6">
        <f t="shared" si="24"/>
        <v>131.74781922977724</v>
      </c>
      <c r="H130" t="b">
        <f t="shared" si="20"/>
        <v>0</v>
      </c>
      <c r="I130" t="b">
        <f t="shared" si="25"/>
        <v>1</v>
      </c>
      <c r="J130" s="6"/>
    </row>
    <row r="131" spans="1:10" x14ac:dyDescent="0.25">
      <c r="A131" s="1">
        <v>104</v>
      </c>
      <c r="B131">
        <f t="shared" si="21"/>
        <v>-19.48</v>
      </c>
      <c r="C131">
        <f t="shared" si="18"/>
        <v>70</v>
      </c>
      <c r="D131">
        <f t="shared" si="19"/>
        <v>34</v>
      </c>
      <c r="E131">
        <f t="shared" si="22"/>
        <v>719339.74</v>
      </c>
      <c r="F131" s="6">
        <f t="shared" si="23"/>
        <v>-11.710614234458243</v>
      </c>
      <c r="G131" s="6">
        <f t="shared" si="24"/>
        <v>131.28938576554177</v>
      </c>
      <c r="H131" t="b">
        <f t="shared" si="20"/>
        <v>0</v>
      </c>
      <c r="I131" t="b">
        <f t="shared" si="25"/>
        <v>1</v>
      </c>
      <c r="J131" s="6"/>
    </row>
    <row r="132" spans="1:10" x14ac:dyDescent="0.25">
      <c r="A132" s="1">
        <v>105</v>
      </c>
      <c r="B132">
        <f t="shared" si="21"/>
        <v>-19.475000000000001</v>
      </c>
      <c r="C132">
        <f t="shared" si="18"/>
        <v>70</v>
      </c>
      <c r="D132">
        <f t="shared" si="19"/>
        <v>35</v>
      </c>
      <c r="E132">
        <f t="shared" si="22"/>
        <v>728353.85000000009</v>
      </c>
      <c r="F132" s="6">
        <f t="shared" si="23"/>
        <v>-12.182473433848021</v>
      </c>
      <c r="G132" s="6">
        <f t="shared" si="24"/>
        <v>130.81752656615197</v>
      </c>
      <c r="H132" t="b">
        <f t="shared" si="20"/>
        <v>0</v>
      </c>
      <c r="I132" t="b">
        <f t="shared" si="25"/>
        <v>1</v>
      </c>
      <c r="J132" s="6"/>
    </row>
    <row r="133" spans="1:10" x14ac:dyDescent="0.25">
      <c r="A133" s="1">
        <v>106</v>
      </c>
      <c r="B133">
        <f t="shared" si="21"/>
        <v>-19.47</v>
      </c>
      <c r="C133">
        <f t="shared" si="18"/>
        <v>70</v>
      </c>
      <c r="D133">
        <f t="shared" si="19"/>
        <v>36</v>
      </c>
      <c r="E133">
        <f t="shared" si="22"/>
        <v>737367.96</v>
      </c>
      <c r="F133" s="6">
        <f t="shared" si="23"/>
        <v>-12.668038923658248</v>
      </c>
      <c r="G133" s="6">
        <f t="shared" si="24"/>
        <v>130.33196107634174</v>
      </c>
      <c r="H133" t="b">
        <f t="shared" si="20"/>
        <v>0</v>
      </c>
      <c r="I133" t="b">
        <f t="shared" si="25"/>
        <v>1</v>
      </c>
      <c r="J133" s="6"/>
    </row>
    <row r="134" spans="1:10" x14ac:dyDescent="0.25">
      <c r="A134" s="1">
        <v>107</v>
      </c>
      <c r="B134">
        <f t="shared" si="21"/>
        <v>-19.465</v>
      </c>
      <c r="C134">
        <f t="shared" si="18"/>
        <v>70</v>
      </c>
      <c r="D134">
        <f t="shared" si="19"/>
        <v>37</v>
      </c>
      <c r="E134">
        <f t="shared" si="22"/>
        <v>746382.07000000007</v>
      </c>
      <c r="F134" s="6">
        <f t="shared" si="23"/>
        <v>-13.16759728115222</v>
      </c>
      <c r="G134" s="6">
        <f t="shared" si="24"/>
        <v>129.83240271884779</v>
      </c>
      <c r="H134" t="b">
        <f t="shared" si="20"/>
        <v>0</v>
      </c>
      <c r="I134" t="b">
        <f t="shared" si="25"/>
        <v>1</v>
      </c>
      <c r="J134" s="6"/>
    </row>
    <row r="135" spans="1:10" x14ac:dyDescent="0.25">
      <c r="A135" s="1">
        <v>108</v>
      </c>
      <c r="B135">
        <f t="shared" si="21"/>
        <v>-19.46</v>
      </c>
      <c r="C135">
        <f t="shared" si="18"/>
        <v>70</v>
      </c>
      <c r="D135">
        <f t="shared" si="19"/>
        <v>38</v>
      </c>
      <c r="E135">
        <f t="shared" si="22"/>
        <v>755396.18</v>
      </c>
      <c r="F135" s="6">
        <f t="shared" si="23"/>
        <v>-13.68144130978216</v>
      </c>
      <c r="G135" s="6">
        <f t="shared" si="24"/>
        <v>129.31855869021783</v>
      </c>
      <c r="H135" t="b">
        <f t="shared" si="20"/>
        <v>0</v>
      </c>
      <c r="I135" t="b">
        <f t="shared" si="25"/>
        <v>1</v>
      </c>
      <c r="J135" s="6"/>
    </row>
    <row r="136" spans="1:10" x14ac:dyDescent="0.25">
      <c r="A136" s="1">
        <v>109</v>
      </c>
      <c r="B136">
        <f t="shared" si="21"/>
        <v>-19.454999999999998</v>
      </c>
      <c r="C136">
        <f t="shared" si="18"/>
        <v>70</v>
      </c>
      <c r="D136">
        <f t="shared" si="19"/>
        <v>39</v>
      </c>
      <c r="E136">
        <f t="shared" si="22"/>
        <v>764410.29</v>
      </c>
      <c r="F136" s="6">
        <f t="shared" si="23"/>
        <v>-14.20987024997223</v>
      </c>
      <c r="G136" s="6">
        <f t="shared" si="24"/>
        <v>128.79012975002777</v>
      </c>
      <c r="H136" t="b">
        <f t="shared" si="20"/>
        <v>0</v>
      </c>
      <c r="I136" t="b">
        <f t="shared" si="25"/>
        <v>1</v>
      </c>
      <c r="J136" s="6"/>
    </row>
    <row r="137" spans="1:10" x14ac:dyDescent="0.25">
      <c r="A137" s="1">
        <v>110</v>
      </c>
      <c r="B137">
        <f t="shared" si="21"/>
        <v>-19.45</v>
      </c>
      <c r="C137">
        <f t="shared" si="18"/>
        <v>70</v>
      </c>
      <c r="D137">
        <f t="shared" si="19"/>
        <v>40</v>
      </c>
      <c r="E137">
        <f t="shared" si="22"/>
        <v>773424.4</v>
      </c>
      <c r="F137" s="6">
        <f t="shared" si="23"/>
        <v>-14.753189996733045</v>
      </c>
      <c r="G137" s="6">
        <f t="shared" si="24"/>
        <v>128.24681000326694</v>
      </c>
      <c r="H137" t="b">
        <f t="shared" si="20"/>
        <v>0</v>
      </c>
      <c r="I137" t="b">
        <f t="shared" si="25"/>
        <v>1</v>
      </c>
      <c r="J137" s="6"/>
    </row>
    <row r="138" spans="1:10" x14ac:dyDescent="0.25">
      <c r="A138" s="1">
        <v>111</v>
      </c>
      <c r="B138">
        <f t="shared" si="21"/>
        <v>-19.445</v>
      </c>
      <c r="C138">
        <f t="shared" si="18"/>
        <v>70</v>
      </c>
      <c r="D138">
        <f t="shared" si="19"/>
        <v>41</v>
      </c>
      <c r="E138">
        <f t="shared" si="22"/>
        <v>782438.51</v>
      </c>
      <c r="F138" s="6">
        <f t="shared" si="23"/>
        <v>-15.3117133243571</v>
      </c>
      <c r="G138" s="6">
        <f t="shared" si="24"/>
        <v>127.6882866756429</v>
      </c>
      <c r="H138" t="b">
        <f t="shared" si="20"/>
        <v>0</v>
      </c>
      <c r="I138" t="b">
        <f t="shared" si="25"/>
        <v>1</v>
      </c>
      <c r="J138" s="6"/>
    </row>
    <row r="139" spans="1:10" x14ac:dyDescent="0.25">
      <c r="A139" s="1">
        <v>112</v>
      </c>
      <c r="B139">
        <f t="shared" si="21"/>
        <v>-19.440000000000001</v>
      </c>
      <c r="C139">
        <f t="shared" si="18"/>
        <v>70</v>
      </c>
      <c r="D139">
        <f t="shared" si="19"/>
        <v>42</v>
      </c>
      <c r="E139">
        <f t="shared" si="22"/>
        <v>791452.62</v>
      </c>
      <c r="F139" s="6">
        <f t="shared" si="23"/>
        <v>-15.885760118456226</v>
      </c>
      <c r="G139" s="6">
        <f t="shared" si="24"/>
        <v>127.11423988154377</v>
      </c>
      <c r="H139" t="b">
        <f t="shared" si="20"/>
        <v>0</v>
      </c>
      <c r="I139" t="b">
        <f t="shared" si="25"/>
        <v>1</v>
      </c>
      <c r="J139" s="6"/>
    </row>
    <row r="140" spans="1:10" x14ac:dyDescent="0.25">
      <c r="A140" s="1">
        <v>113</v>
      </c>
      <c r="B140">
        <f t="shared" si="21"/>
        <v>-19.434999999999999</v>
      </c>
      <c r="C140">
        <f t="shared" si="18"/>
        <v>70</v>
      </c>
      <c r="D140">
        <f t="shared" si="19"/>
        <v>43</v>
      </c>
      <c r="E140">
        <f t="shared" si="22"/>
        <v>800466.73</v>
      </c>
      <c r="F140" s="6">
        <f t="shared" si="23"/>
        <v>-16.475657615611809</v>
      </c>
      <c r="G140" s="6">
        <f t="shared" si="24"/>
        <v>126.52434238438819</v>
      </c>
      <c r="H140" t="b">
        <f t="shared" si="20"/>
        <v>0</v>
      </c>
      <c r="I140" t="b">
        <f t="shared" si="25"/>
        <v>1</v>
      </c>
      <c r="J140" s="6"/>
    </row>
    <row r="141" spans="1:10" x14ac:dyDescent="0.25">
      <c r="A141" s="1">
        <v>114</v>
      </c>
      <c r="B141">
        <f t="shared" si="21"/>
        <v>-19.43</v>
      </c>
      <c r="C141">
        <f t="shared" si="18"/>
        <v>70</v>
      </c>
      <c r="D141">
        <f t="shared" si="19"/>
        <v>44</v>
      </c>
      <c r="E141">
        <f t="shared" si="22"/>
        <v>809480.84000000008</v>
      </c>
      <c r="F141" s="6">
        <f t="shared" si="23"/>
        <v>-17.081740650921471</v>
      </c>
      <c r="G141" s="6">
        <f t="shared" si="24"/>
        <v>125.91825934907853</v>
      </c>
      <c r="H141" t="b">
        <f t="shared" si="20"/>
        <v>0</v>
      </c>
      <c r="I141" t="b">
        <f t="shared" si="25"/>
        <v>1</v>
      </c>
      <c r="J141" s="6"/>
    </row>
    <row r="142" spans="1:10" x14ac:dyDescent="0.25">
      <c r="A142" s="1">
        <v>115</v>
      </c>
      <c r="B142">
        <f t="shared" si="21"/>
        <v>-19.425000000000001</v>
      </c>
      <c r="C142">
        <f t="shared" si="18"/>
        <v>70</v>
      </c>
      <c r="D142">
        <f t="shared" si="19"/>
        <v>45</v>
      </c>
      <c r="E142">
        <f t="shared" si="22"/>
        <v>818494.95</v>
      </c>
      <c r="F142" s="6">
        <f t="shared" si="23"/>
        <v>-17.704351913736271</v>
      </c>
      <c r="G142" s="6">
        <f t="shared" si="24"/>
        <v>125.29564808626372</v>
      </c>
      <c r="H142" t="b">
        <f t="shared" si="20"/>
        <v>0</v>
      </c>
      <c r="I142" t="b">
        <f t="shared" si="25"/>
        <v>1</v>
      </c>
      <c r="J142" s="6"/>
    </row>
    <row r="143" spans="1:10" x14ac:dyDescent="0.25">
      <c r="A143" s="1">
        <v>116</v>
      </c>
      <c r="B143">
        <f t="shared" si="21"/>
        <v>-19.420000000000002</v>
      </c>
      <c r="C143">
        <f t="shared" si="18"/>
        <v>70</v>
      </c>
      <c r="D143">
        <f t="shared" si="19"/>
        <v>46</v>
      </c>
      <c r="E143">
        <f t="shared" si="22"/>
        <v>827509.06</v>
      </c>
      <c r="F143" s="6">
        <f t="shared" si="23"/>
        <v>-18.343842211896416</v>
      </c>
      <c r="G143" s="6">
        <f t="shared" si="24"/>
        <v>124.65615778810358</v>
      </c>
      <c r="H143" t="b">
        <f t="shared" si="20"/>
        <v>0</v>
      </c>
      <c r="I143" t="b">
        <f t="shared" si="25"/>
        <v>1</v>
      </c>
      <c r="J143" s="6"/>
    </row>
    <row r="144" spans="1:10" x14ac:dyDescent="0.25">
      <c r="A144" s="1">
        <v>117</v>
      </c>
      <c r="B144">
        <f t="shared" si="21"/>
        <v>-19.414999999999999</v>
      </c>
      <c r="C144">
        <f t="shared" si="18"/>
        <v>70</v>
      </c>
      <c r="D144">
        <f t="shared" si="19"/>
        <v>47</v>
      </c>
      <c r="E144">
        <f t="shared" si="22"/>
        <v>836523.17</v>
      </c>
      <c r="F144" s="6">
        <f t="shared" si="23"/>
        <v>-19.000570744785222</v>
      </c>
      <c r="G144" s="6">
        <f t="shared" si="24"/>
        <v>123.99942925521478</v>
      </c>
      <c r="H144" t="b">
        <f t="shared" si="20"/>
        <v>0</v>
      </c>
      <c r="I144" t="b">
        <f t="shared" si="25"/>
        <v>1</v>
      </c>
      <c r="J144" s="6"/>
    </row>
    <row r="145" spans="1:10" x14ac:dyDescent="0.25">
      <c r="A145" s="1">
        <v>118</v>
      </c>
      <c r="B145">
        <f t="shared" si="21"/>
        <v>-19.41</v>
      </c>
      <c r="C145">
        <f t="shared" si="18"/>
        <v>70</v>
      </c>
      <c r="D145">
        <f t="shared" si="19"/>
        <v>48</v>
      </c>
      <c r="E145">
        <f t="shared" si="22"/>
        <v>845537.28000000003</v>
      </c>
      <c r="F145" s="6">
        <f t="shared" si="23"/>
        <v>-19.674905385535737</v>
      </c>
      <c r="G145" s="6">
        <f t="shared" si="24"/>
        <v>123.32509461446426</v>
      </c>
      <c r="H145" t="b">
        <f t="shared" si="20"/>
        <v>0</v>
      </c>
      <c r="I145" t="b">
        <f t="shared" si="25"/>
        <v>1</v>
      </c>
      <c r="J145" s="6"/>
    </row>
    <row r="146" spans="1:10" x14ac:dyDescent="0.25">
      <c r="A146" s="1">
        <v>119</v>
      </c>
      <c r="B146">
        <f t="shared" si="21"/>
        <v>-19.405000000000001</v>
      </c>
      <c r="C146">
        <f t="shared" si="18"/>
        <v>70</v>
      </c>
      <c r="D146">
        <f t="shared" si="19"/>
        <v>49</v>
      </c>
      <c r="E146">
        <f t="shared" si="22"/>
        <v>854551.39</v>
      </c>
      <c r="F146" s="6">
        <f t="shared" si="23"/>
        <v>-20.367222972738261</v>
      </c>
      <c r="G146" s="6">
        <f t="shared" si="24"/>
        <v>122.63277702726174</v>
      </c>
      <c r="H146" t="b">
        <f t="shared" si="20"/>
        <v>0</v>
      </c>
      <c r="I146" t="b">
        <f t="shared" si="25"/>
        <v>1</v>
      </c>
      <c r="J146" s="6"/>
    </row>
    <row r="147" spans="1:10" x14ac:dyDescent="0.25">
      <c r="A147" s="1">
        <v>120</v>
      </c>
      <c r="B147">
        <f t="shared" si="21"/>
        <v>-19.399999999999999</v>
      </c>
      <c r="C147">
        <f t="shared" si="18"/>
        <v>70</v>
      </c>
      <c r="D147">
        <f t="shared" si="19"/>
        <v>50</v>
      </c>
      <c r="E147">
        <f t="shared" si="22"/>
        <v>863565.5</v>
      </c>
      <c r="F147" s="6">
        <f t="shared" si="23"/>
        <v>-21.077909612011254</v>
      </c>
      <c r="G147" s="6">
        <f t="shared" si="24"/>
        <v>121.92209038798875</v>
      </c>
      <c r="H147" t="b">
        <f t="shared" si="20"/>
        <v>0</v>
      </c>
      <c r="I147" t="b">
        <f t="shared" si="25"/>
        <v>1</v>
      </c>
      <c r="J147" s="6"/>
    </row>
    <row r="148" spans="1:10" x14ac:dyDescent="0.25">
      <c r="A148" s="1">
        <v>121</v>
      </c>
      <c r="B148">
        <f t="shared" si="21"/>
        <v>-19.395</v>
      </c>
      <c r="C148">
        <f t="shared" si="18"/>
        <v>70</v>
      </c>
      <c r="D148">
        <f t="shared" si="19"/>
        <v>51</v>
      </c>
      <c r="E148">
        <f t="shared" si="22"/>
        <v>872579.6100000001</v>
      </c>
      <c r="F148" s="6">
        <f t="shared" si="23"/>
        <v>-21.807360987814612</v>
      </c>
      <c r="G148" s="6">
        <f t="shared" si="24"/>
        <v>121.1926390121854</v>
      </c>
      <c r="H148" t="b">
        <f t="shared" si="20"/>
        <v>0</v>
      </c>
      <c r="I148" t="b">
        <f t="shared" si="25"/>
        <v>1</v>
      </c>
      <c r="J148" s="6"/>
    </row>
    <row r="149" spans="1:10" x14ac:dyDescent="0.25">
      <c r="A149" s="1">
        <v>122</v>
      </c>
      <c r="B149">
        <f t="shared" si="21"/>
        <v>-19.39</v>
      </c>
      <c r="C149">
        <f t="shared" si="18"/>
        <v>70</v>
      </c>
      <c r="D149">
        <f t="shared" si="19"/>
        <v>52</v>
      </c>
      <c r="E149">
        <f t="shared" si="22"/>
        <v>881593.72</v>
      </c>
      <c r="F149" s="6">
        <f t="shared" si="23"/>
        <v>-22.555982685900098</v>
      </c>
      <c r="G149" s="6">
        <f t="shared" si="24"/>
        <v>120.44401731409991</v>
      </c>
      <c r="H149" t="b">
        <f t="shared" si="20"/>
        <v>0</v>
      </c>
      <c r="I149" t="b">
        <f t="shared" si="25"/>
        <v>1</v>
      </c>
      <c r="J149" s="6"/>
    </row>
    <row r="150" spans="1:10" x14ac:dyDescent="0.25">
      <c r="A150" s="1">
        <v>123</v>
      </c>
      <c r="B150">
        <f t="shared" si="21"/>
        <v>-19.385000000000002</v>
      </c>
      <c r="C150">
        <f t="shared" si="18"/>
        <v>70</v>
      </c>
      <c r="D150">
        <f t="shared" si="19"/>
        <v>53</v>
      </c>
      <c r="E150">
        <f t="shared" si="22"/>
        <v>890607.83000000007</v>
      </c>
      <c r="F150" s="6">
        <f t="shared" si="23"/>
        <v>-23.324190526810217</v>
      </c>
      <c r="G150" s="6">
        <f t="shared" si="24"/>
        <v>119.67580947318979</v>
      </c>
      <c r="H150" t="b">
        <f t="shared" si="20"/>
        <v>0</v>
      </c>
      <c r="I150" t="b">
        <f t="shared" si="25"/>
        <v>1</v>
      </c>
      <c r="J150" s="6"/>
    </row>
    <row r="151" spans="1:10" x14ac:dyDescent="0.25">
      <c r="A151" s="1">
        <v>124</v>
      </c>
      <c r="B151">
        <f t="shared" si="21"/>
        <v>-19.38</v>
      </c>
      <c r="C151">
        <f t="shared" si="18"/>
        <v>70</v>
      </c>
      <c r="D151">
        <f t="shared" si="19"/>
        <v>54</v>
      </c>
      <c r="E151">
        <f t="shared" si="22"/>
        <v>899621.94000000006</v>
      </c>
      <c r="F151" s="6">
        <f t="shared" si="23"/>
        <v>-24.112410910855587</v>
      </c>
      <c r="G151" s="6">
        <f t="shared" si="24"/>
        <v>118.88758908914441</v>
      </c>
      <c r="H151" t="b">
        <f t="shared" si="20"/>
        <v>0</v>
      </c>
      <c r="I151" t="b">
        <f t="shared" si="25"/>
        <v>1</v>
      </c>
      <c r="J151" s="6"/>
    </row>
    <row r="152" spans="1:10" x14ac:dyDescent="0.25">
      <c r="A152" s="1">
        <v>125</v>
      </c>
      <c r="B152">
        <f t="shared" si="21"/>
        <v>-19.375</v>
      </c>
      <c r="C152">
        <f t="shared" si="18"/>
        <v>70</v>
      </c>
      <c r="D152">
        <f t="shared" si="19"/>
        <v>55</v>
      </c>
      <c r="E152">
        <f t="shared" si="22"/>
        <v>908636.05</v>
      </c>
      <c r="F152" s="6">
        <f t="shared" si="23"/>
        <v>-24.921081175017797</v>
      </c>
      <c r="G152" s="6">
        <f t="shared" si="24"/>
        <v>118.0789188249822</v>
      </c>
      <c r="H152" t="b">
        <f t="shared" si="20"/>
        <v>0</v>
      </c>
      <c r="I152" t="b">
        <f t="shared" si="25"/>
        <v>1</v>
      </c>
      <c r="J152" s="6"/>
    </row>
    <row r="153" spans="1:10" x14ac:dyDescent="0.25">
      <c r="A153" s="1">
        <v>126</v>
      </c>
      <c r="B153">
        <f t="shared" si="21"/>
        <v>-19.37</v>
      </c>
      <c r="C153">
        <f t="shared" si="18"/>
        <v>70</v>
      </c>
      <c r="D153">
        <f t="shared" si="19"/>
        <v>56</v>
      </c>
      <c r="E153">
        <f t="shared" si="22"/>
        <v>917650.16</v>
      </c>
      <c r="F153" s="6">
        <f t="shared" si="23"/>
        <v>-25.750649962246438</v>
      </c>
      <c r="G153" s="6">
        <f t="shared" si="24"/>
        <v>117.24935003775356</v>
      </c>
      <c r="H153" t="b">
        <f t="shared" si="20"/>
        <v>0</v>
      </c>
      <c r="I153" t="b">
        <f t="shared" si="25"/>
        <v>1</v>
      </c>
      <c r="J153" s="6"/>
    </row>
    <row r="154" spans="1:10" x14ac:dyDescent="0.25">
      <c r="A154" s="1">
        <v>127</v>
      </c>
      <c r="B154">
        <f t="shared" si="21"/>
        <v>-19.364999999999998</v>
      </c>
      <c r="C154">
        <f t="shared" si="18"/>
        <v>70</v>
      </c>
      <c r="D154">
        <f t="shared" si="19"/>
        <v>57</v>
      </c>
      <c r="E154">
        <f t="shared" si="22"/>
        <v>926664.27</v>
      </c>
      <c r="F154" s="6">
        <f t="shared" si="23"/>
        <v>-26.601577603636247</v>
      </c>
      <c r="G154" s="6">
        <f t="shared" si="24"/>
        <v>116.39842239636376</v>
      </c>
      <c r="H154" t="b">
        <f t="shared" si="20"/>
        <v>0</v>
      </c>
      <c r="I154" t="b">
        <f t="shared" si="25"/>
        <v>1</v>
      </c>
      <c r="J154" s="6"/>
    </row>
    <row r="155" spans="1:10" x14ac:dyDescent="0.25">
      <c r="A155" s="1">
        <v>128</v>
      </c>
      <c r="B155">
        <f t="shared" ref="B155:B177" si="26">$B$22+$B$23*A155</f>
        <v>-19.36</v>
      </c>
      <c r="C155">
        <f t="shared" si="18"/>
        <v>70</v>
      </c>
      <c r="D155">
        <f t="shared" si="19"/>
        <v>58</v>
      </c>
      <c r="E155">
        <f t="shared" ref="E155:E177" si="27">($E$22*$H$20*C155)+($E$20*$H$20*D155)</f>
        <v>935678.38</v>
      </c>
      <c r="F155" s="6">
        <f t="shared" ref="F155:F177" si="28">$B$20*(1-EXP((6*10^-21)*$B$21*EXP(0.12*B155)*(E155^3)*$H$21))</f>
        <v>-27.474336513994402</v>
      </c>
      <c r="G155" s="6">
        <f t="shared" ref="G155:G177" si="29">$B$20+F155</f>
        <v>115.5256634860056</v>
      </c>
      <c r="H155" t="b">
        <f t="shared" si="20"/>
        <v>0</v>
      </c>
      <c r="I155" t="b">
        <f t="shared" ref="I155:I177" si="30">G155&lt;=$H$23</f>
        <v>1</v>
      </c>
      <c r="J155" s="6"/>
    </row>
    <row r="156" spans="1:10" x14ac:dyDescent="0.25">
      <c r="A156" s="1">
        <v>129</v>
      </c>
      <c r="B156">
        <f t="shared" si="26"/>
        <v>-19.355</v>
      </c>
      <c r="C156">
        <f t="shared" ref="C156:C177" si="31">IF(A156&gt;=$E$23,$E$23,A156)</f>
        <v>70</v>
      </c>
      <c r="D156">
        <f t="shared" ref="D156:D177" si="32">IF(A156&gt;=$E$23,A156-$E$23,0)</f>
        <v>59</v>
      </c>
      <c r="E156">
        <f t="shared" si="27"/>
        <v>944692.49</v>
      </c>
      <c r="F156" s="6">
        <f t="shared" si="28"/>
        <v>-28.369411601328331</v>
      </c>
      <c r="G156" s="6">
        <f t="shared" si="29"/>
        <v>114.63058839867168</v>
      </c>
      <c r="H156" t="b">
        <f t="shared" ref="H156:H177" si="33">G156&gt;$H$22</f>
        <v>0</v>
      </c>
      <c r="I156" t="b">
        <f t="shared" si="30"/>
        <v>1</v>
      </c>
      <c r="J156" s="6"/>
    </row>
    <row r="157" spans="1:10" x14ac:dyDescent="0.25">
      <c r="A157" s="1">
        <v>130</v>
      </c>
      <c r="B157">
        <f t="shared" si="26"/>
        <v>-19.350000000000001</v>
      </c>
      <c r="C157">
        <f t="shared" si="31"/>
        <v>70</v>
      </c>
      <c r="D157">
        <f t="shared" si="32"/>
        <v>60</v>
      </c>
      <c r="E157">
        <f t="shared" si="27"/>
        <v>953706.60000000009</v>
      </c>
      <c r="F157" s="6">
        <f t="shared" si="28"/>
        <v>-29.287300690808124</v>
      </c>
      <c r="G157" s="6">
        <f t="shared" si="29"/>
        <v>113.71269930919188</v>
      </c>
      <c r="H157" t="b">
        <f t="shared" si="33"/>
        <v>0</v>
      </c>
      <c r="I157" t="b">
        <f t="shared" si="30"/>
        <v>1</v>
      </c>
      <c r="J157" s="6"/>
    </row>
    <row r="158" spans="1:10" x14ac:dyDescent="0.25">
      <c r="A158" s="1">
        <v>131</v>
      </c>
      <c r="B158">
        <f t="shared" si="26"/>
        <v>-19.344999999999999</v>
      </c>
      <c r="C158">
        <f t="shared" si="31"/>
        <v>70</v>
      </c>
      <c r="D158">
        <f t="shared" si="32"/>
        <v>61</v>
      </c>
      <c r="E158">
        <f t="shared" si="27"/>
        <v>962720.71000000008</v>
      </c>
      <c r="F158" s="6">
        <f t="shared" si="28"/>
        <v>-30.228514963782168</v>
      </c>
      <c r="G158" s="6">
        <f t="shared" si="29"/>
        <v>112.77148503621783</v>
      </c>
      <c r="H158" t="b">
        <f t="shared" si="33"/>
        <v>0</v>
      </c>
      <c r="I158" t="b">
        <f t="shared" si="30"/>
        <v>1</v>
      </c>
      <c r="J158" s="6"/>
    </row>
    <row r="159" spans="1:10" x14ac:dyDescent="0.25">
      <c r="A159" s="1">
        <v>132</v>
      </c>
      <c r="B159">
        <f t="shared" si="26"/>
        <v>-19.34</v>
      </c>
      <c r="C159">
        <f t="shared" si="31"/>
        <v>70</v>
      </c>
      <c r="D159">
        <f t="shared" si="32"/>
        <v>62</v>
      </c>
      <c r="E159">
        <f t="shared" si="27"/>
        <v>971734.82000000007</v>
      </c>
      <c r="F159" s="6">
        <f t="shared" si="28"/>
        <v>-31.193579412449438</v>
      </c>
      <c r="G159" s="6">
        <f t="shared" si="29"/>
        <v>111.80642058755056</v>
      </c>
      <c r="H159" t="b">
        <f t="shared" si="33"/>
        <v>0</v>
      </c>
      <c r="I159" t="b">
        <f t="shared" si="30"/>
        <v>1</v>
      </c>
      <c r="J159" s="6"/>
    </row>
    <row r="160" spans="1:10" x14ac:dyDescent="0.25">
      <c r="A160" s="1">
        <v>133</v>
      </c>
      <c r="B160">
        <f t="shared" si="26"/>
        <v>-19.335000000000001</v>
      </c>
      <c r="C160">
        <f t="shared" si="31"/>
        <v>70</v>
      </c>
      <c r="D160">
        <f t="shared" si="32"/>
        <v>63</v>
      </c>
      <c r="E160">
        <f t="shared" si="27"/>
        <v>980748.93</v>
      </c>
      <c r="F160" s="6">
        <f t="shared" si="28"/>
        <v>-32.183033310819347</v>
      </c>
      <c r="G160" s="6">
        <f t="shared" si="29"/>
        <v>110.81696668918065</v>
      </c>
      <c r="H160" t="b">
        <f t="shared" si="33"/>
        <v>0</v>
      </c>
      <c r="I160" t="b">
        <f t="shared" si="30"/>
        <v>1</v>
      </c>
      <c r="J160" s="6"/>
    </row>
    <row r="161" spans="1:10" x14ac:dyDescent="0.25">
      <c r="A161" s="1">
        <v>134</v>
      </c>
      <c r="B161">
        <f t="shared" si="26"/>
        <v>-19.329999999999998</v>
      </c>
      <c r="C161">
        <f t="shared" si="31"/>
        <v>70</v>
      </c>
      <c r="D161">
        <f t="shared" si="32"/>
        <v>64</v>
      </c>
      <c r="E161">
        <f t="shared" si="27"/>
        <v>989763.04</v>
      </c>
      <c r="F161" s="6">
        <f t="shared" si="28"/>
        <v>-33.197430702616764</v>
      </c>
      <c r="G161" s="6">
        <f t="shared" si="29"/>
        <v>109.80256929738323</v>
      </c>
      <c r="H161" t="b">
        <f t="shared" si="33"/>
        <v>0</v>
      </c>
      <c r="I161" t="b">
        <f t="shared" si="30"/>
        <v>1</v>
      </c>
      <c r="J161" s="6"/>
    </row>
    <row r="162" spans="1:10" x14ac:dyDescent="0.25">
      <c r="A162" s="1">
        <v>135</v>
      </c>
      <c r="B162">
        <f t="shared" si="26"/>
        <v>-19.324999999999999</v>
      </c>
      <c r="C162">
        <f t="shared" si="31"/>
        <v>70</v>
      </c>
      <c r="D162">
        <f t="shared" si="32"/>
        <v>65</v>
      </c>
      <c r="E162">
        <f t="shared" si="27"/>
        <v>998777.15</v>
      </c>
      <c r="F162" s="6">
        <f t="shared" si="28"/>
        <v>-34.237340906820251</v>
      </c>
      <c r="G162" s="6">
        <f t="shared" si="29"/>
        <v>108.76265909317975</v>
      </c>
      <c r="H162" t="b">
        <f t="shared" si="33"/>
        <v>0</v>
      </c>
      <c r="I162" t="b">
        <f t="shared" si="30"/>
        <v>1</v>
      </c>
      <c r="J162" s="6"/>
    </row>
    <row r="163" spans="1:10" x14ac:dyDescent="0.25">
      <c r="A163" s="1">
        <v>136</v>
      </c>
      <c r="B163">
        <f t="shared" si="26"/>
        <v>-19.32</v>
      </c>
      <c r="C163">
        <f t="shared" si="31"/>
        <v>70</v>
      </c>
      <c r="D163">
        <f t="shared" si="32"/>
        <v>66</v>
      </c>
      <c r="E163">
        <f t="shared" si="27"/>
        <v>1007791.26</v>
      </c>
      <c r="F163" s="6">
        <f t="shared" si="28"/>
        <v>-35.303349041550675</v>
      </c>
      <c r="G163" s="6">
        <f t="shared" si="29"/>
        <v>107.69665095844933</v>
      </c>
      <c r="H163" t="b">
        <f t="shared" si="33"/>
        <v>0</v>
      </c>
      <c r="I163" t="b">
        <f t="shared" si="30"/>
        <v>1</v>
      </c>
      <c r="J163" s="6"/>
    </row>
    <row r="164" spans="1:10" x14ac:dyDescent="0.25">
      <c r="A164" s="1">
        <v>137</v>
      </c>
      <c r="B164">
        <f t="shared" si="26"/>
        <v>-19.315000000000001</v>
      </c>
      <c r="C164">
        <f t="shared" si="31"/>
        <v>70</v>
      </c>
      <c r="D164">
        <f t="shared" si="32"/>
        <v>67</v>
      </c>
      <c r="E164">
        <f t="shared" si="27"/>
        <v>1016805.37</v>
      </c>
      <c r="F164" s="6">
        <f t="shared" si="28"/>
        <v>-36.396056567061009</v>
      </c>
      <c r="G164" s="6">
        <f t="shared" si="29"/>
        <v>106.60394343293899</v>
      </c>
      <c r="H164" t="b">
        <f t="shared" si="33"/>
        <v>0</v>
      </c>
      <c r="I164" t="b">
        <f t="shared" si="30"/>
        <v>1</v>
      </c>
      <c r="J164" s="6"/>
    </row>
    <row r="165" spans="1:10" x14ac:dyDescent="0.25">
      <c r="A165" s="1">
        <v>138</v>
      </c>
      <c r="B165">
        <f t="shared" si="26"/>
        <v>-19.309999999999999</v>
      </c>
      <c r="C165">
        <f t="shared" si="31"/>
        <v>70</v>
      </c>
      <c r="D165">
        <f t="shared" si="32"/>
        <v>68</v>
      </c>
      <c r="E165">
        <f t="shared" si="27"/>
        <v>1025819.48</v>
      </c>
      <c r="F165" s="6">
        <f t="shared" si="28"/>
        <v>-37.516081848609971</v>
      </c>
      <c r="G165" s="6">
        <f t="shared" si="29"/>
        <v>105.48391815139003</v>
      </c>
      <c r="H165" t="b">
        <f t="shared" si="33"/>
        <v>0</v>
      </c>
      <c r="I165" t="b">
        <f t="shared" si="30"/>
        <v>1</v>
      </c>
      <c r="J165" s="6"/>
    </row>
    <row r="166" spans="1:10" x14ac:dyDescent="0.25">
      <c r="A166" s="1">
        <v>139</v>
      </c>
      <c r="B166">
        <f t="shared" si="26"/>
        <v>-19.305</v>
      </c>
      <c r="C166">
        <f t="shared" si="31"/>
        <v>70</v>
      </c>
      <c r="D166">
        <f t="shared" si="32"/>
        <v>69</v>
      </c>
      <c r="E166">
        <f t="shared" si="27"/>
        <v>1034833.5900000001</v>
      </c>
      <c r="F166" s="6">
        <f t="shared" si="28"/>
        <v>-38.66406074003865</v>
      </c>
      <c r="G166" s="6">
        <f t="shared" si="29"/>
        <v>104.33593925996135</v>
      </c>
      <c r="H166" t="b">
        <f t="shared" si="33"/>
        <v>0</v>
      </c>
      <c r="I166" t="b">
        <f t="shared" si="30"/>
        <v>1</v>
      </c>
      <c r="J166" s="6"/>
    </row>
    <row r="167" spans="1:10" x14ac:dyDescent="0.25">
      <c r="A167" s="1">
        <v>140</v>
      </c>
      <c r="B167">
        <f t="shared" si="26"/>
        <v>-19.3</v>
      </c>
      <c r="C167">
        <f t="shared" si="31"/>
        <v>70</v>
      </c>
      <c r="D167">
        <f t="shared" si="32"/>
        <v>70</v>
      </c>
      <c r="E167">
        <f t="shared" si="27"/>
        <v>1043847.7000000001</v>
      </c>
      <c r="F167" s="6">
        <f t="shared" si="28"/>
        <v>-39.840647188904875</v>
      </c>
      <c r="G167" s="6">
        <f t="shared" si="29"/>
        <v>103.15935281109512</v>
      </c>
      <c r="H167" t="b">
        <f t="shared" si="33"/>
        <v>0</v>
      </c>
      <c r="I167" t="b">
        <f t="shared" si="30"/>
        <v>1</v>
      </c>
      <c r="J167" s="6"/>
    </row>
    <row r="168" spans="1:10" x14ac:dyDescent="0.25">
      <c r="A168" s="1">
        <v>141</v>
      </c>
      <c r="B168">
        <f t="shared" si="26"/>
        <v>-19.295000000000002</v>
      </c>
      <c r="C168">
        <f t="shared" si="31"/>
        <v>70</v>
      </c>
      <c r="D168">
        <f t="shared" si="32"/>
        <v>71</v>
      </c>
      <c r="E168">
        <f t="shared" si="27"/>
        <v>1052861.81</v>
      </c>
      <c r="F168" s="6">
        <f t="shared" si="28"/>
        <v>-41.046513864070086</v>
      </c>
      <c r="G168" s="6">
        <f t="shared" si="29"/>
        <v>101.95348613592992</v>
      </c>
      <c r="H168" t="b">
        <f t="shared" si="33"/>
        <v>0</v>
      </c>
      <c r="I168" t="b">
        <f t="shared" si="30"/>
        <v>1</v>
      </c>
      <c r="J168" s="6"/>
    </row>
    <row r="169" spans="1:10" x14ac:dyDescent="0.25">
      <c r="A169" s="1">
        <v>142</v>
      </c>
      <c r="B169">
        <f t="shared" si="26"/>
        <v>-19.29</v>
      </c>
      <c r="C169">
        <f t="shared" si="31"/>
        <v>70</v>
      </c>
      <c r="D169">
        <f t="shared" si="32"/>
        <v>72</v>
      </c>
      <c r="E169">
        <f t="shared" si="27"/>
        <v>1061875.92</v>
      </c>
      <c r="F169" s="6">
        <f t="shared" si="28"/>
        <v>-42.282352806672215</v>
      </c>
      <c r="G169" s="6">
        <f t="shared" si="29"/>
        <v>100.71764719332779</v>
      </c>
      <c r="H169" t="b">
        <f t="shared" si="33"/>
        <v>0</v>
      </c>
      <c r="I169" t="b">
        <f t="shared" si="30"/>
        <v>1</v>
      </c>
      <c r="J169" s="6"/>
    </row>
    <row r="170" spans="1:10" x14ac:dyDescent="0.25">
      <c r="A170" s="1">
        <v>143</v>
      </c>
      <c r="B170">
        <f t="shared" si="26"/>
        <v>-19.285</v>
      </c>
      <c r="C170">
        <f t="shared" si="31"/>
        <v>70</v>
      </c>
      <c r="D170">
        <f t="shared" si="32"/>
        <v>73</v>
      </c>
      <c r="E170">
        <f t="shared" si="27"/>
        <v>1070890.03</v>
      </c>
      <c r="F170" s="6">
        <f t="shared" si="28"/>
        <v>-43.548876105462156</v>
      </c>
      <c r="G170" s="6">
        <f t="shared" si="29"/>
        <v>99.451123894537844</v>
      </c>
      <c r="H170" t="b">
        <f t="shared" si="33"/>
        <v>0</v>
      </c>
      <c r="I170" t="b">
        <f t="shared" si="30"/>
        <v>1</v>
      </c>
      <c r="J170" s="6"/>
    </row>
    <row r="171" spans="1:10" x14ac:dyDescent="0.25">
      <c r="A171" s="1">
        <v>144</v>
      </c>
      <c r="B171">
        <f t="shared" si="26"/>
        <v>-19.28</v>
      </c>
      <c r="C171">
        <f t="shared" si="31"/>
        <v>70</v>
      </c>
      <c r="D171">
        <f t="shared" si="32"/>
        <v>74</v>
      </c>
      <c r="E171">
        <f t="shared" si="27"/>
        <v>1079904.1400000001</v>
      </c>
      <c r="F171" s="6">
        <f t="shared" si="28"/>
        <v>-44.846816597524217</v>
      </c>
      <c r="G171" s="6">
        <f t="shared" si="29"/>
        <v>98.153183402475776</v>
      </c>
      <c r="H171" t="b">
        <f t="shared" si="33"/>
        <v>0</v>
      </c>
      <c r="I171" t="b">
        <f t="shared" si="30"/>
        <v>1</v>
      </c>
      <c r="J171" s="6"/>
    </row>
    <row r="172" spans="1:10" x14ac:dyDescent="0.25">
      <c r="A172" s="1">
        <v>145</v>
      </c>
      <c r="B172">
        <f t="shared" si="26"/>
        <v>-19.274999999999999</v>
      </c>
      <c r="C172">
        <f t="shared" si="31"/>
        <v>70</v>
      </c>
      <c r="D172">
        <f t="shared" si="32"/>
        <v>75</v>
      </c>
      <c r="E172">
        <f t="shared" si="27"/>
        <v>1088918.25</v>
      </c>
      <c r="F172" s="6">
        <f t="shared" si="28"/>
        <v>-46.176928595449567</v>
      </c>
      <c r="G172" s="6">
        <f t="shared" si="29"/>
        <v>96.823071404550433</v>
      </c>
      <c r="H172" t="b">
        <f t="shared" si="33"/>
        <v>0</v>
      </c>
      <c r="I172" t="b">
        <f t="shared" si="30"/>
        <v>1</v>
      </c>
      <c r="J172" s="6"/>
    </row>
    <row r="173" spans="1:10" x14ac:dyDescent="0.25">
      <c r="A173" s="1">
        <v>146</v>
      </c>
      <c r="B173">
        <f t="shared" si="26"/>
        <v>-19.27</v>
      </c>
      <c r="C173">
        <f t="shared" si="31"/>
        <v>70</v>
      </c>
      <c r="D173">
        <f t="shared" si="32"/>
        <v>76</v>
      </c>
      <c r="E173">
        <f t="shared" si="27"/>
        <v>1097932.3600000001</v>
      </c>
      <c r="F173" s="6">
        <f t="shared" si="28"/>
        <v>-47.539988642078519</v>
      </c>
      <c r="G173" s="6">
        <f t="shared" si="29"/>
        <v>95.460011357921474</v>
      </c>
      <c r="H173" t="b">
        <f t="shared" si="33"/>
        <v>0</v>
      </c>
      <c r="I173" t="b">
        <f t="shared" si="30"/>
        <v>1</v>
      </c>
      <c r="J173" s="6"/>
    </row>
    <row r="174" spans="1:10" x14ac:dyDescent="0.25">
      <c r="A174" s="1">
        <v>147</v>
      </c>
      <c r="B174">
        <f t="shared" si="26"/>
        <v>-19.265000000000001</v>
      </c>
      <c r="C174">
        <f t="shared" si="31"/>
        <v>70</v>
      </c>
      <c r="D174">
        <f t="shared" si="32"/>
        <v>77</v>
      </c>
      <c r="E174">
        <f t="shared" si="27"/>
        <v>1106946.4700000002</v>
      </c>
      <c r="F174" s="6">
        <f t="shared" si="28"/>
        <v>-48.93679629398018</v>
      </c>
      <c r="G174" s="6">
        <f t="shared" si="29"/>
        <v>94.06320370601982</v>
      </c>
      <c r="H174" t="b">
        <f t="shared" si="33"/>
        <v>0</v>
      </c>
      <c r="I174" t="b">
        <f t="shared" si="30"/>
        <v>1</v>
      </c>
      <c r="J174" s="6"/>
    </row>
    <row r="175" spans="1:10" x14ac:dyDescent="0.25">
      <c r="A175" s="1">
        <v>148</v>
      </c>
      <c r="B175">
        <f t="shared" si="26"/>
        <v>-19.260000000000002</v>
      </c>
      <c r="C175">
        <f t="shared" si="31"/>
        <v>70</v>
      </c>
      <c r="D175">
        <f t="shared" si="32"/>
        <v>78</v>
      </c>
      <c r="E175">
        <f t="shared" si="27"/>
        <v>1115960.58</v>
      </c>
      <c r="F175" s="6">
        <f t="shared" si="28"/>
        <v>-50.368174934891847</v>
      </c>
      <c r="G175" s="6">
        <f t="shared" si="29"/>
        <v>92.63182506510816</v>
      </c>
      <c r="H175" t="b">
        <f t="shared" si="33"/>
        <v>0</v>
      </c>
      <c r="I175" t="b">
        <f t="shared" si="30"/>
        <v>1</v>
      </c>
      <c r="J175" s="6"/>
    </row>
    <row r="176" spans="1:10" x14ac:dyDescent="0.25">
      <c r="A176" s="1">
        <v>149</v>
      </c>
      <c r="B176">
        <f t="shared" si="26"/>
        <v>-19.254999999999999</v>
      </c>
      <c r="C176">
        <f t="shared" si="31"/>
        <v>70</v>
      </c>
      <c r="D176">
        <f t="shared" si="32"/>
        <v>79</v>
      </c>
      <c r="E176">
        <f t="shared" si="27"/>
        <v>1124974.69</v>
      </c>
      <c r="F176" s="6">
        <f t="shared" si="28"/>
        <v>-51.834972620396044</v>
      </c>
      <c r="G176" s="6">
        <f t="shared" si="29"/>
        <v>91.165027379603956</v>
      </c>
      <c r="H176" t="b">
        <f t="shared" si="33"/>
        <v>0</v>
      </c>
      <c r="I176" t="b">
        <f t="shared" si="30"/>
        <v>1</v>
      </c>
      <c r="J176" s="6"/>
    </row>
    <row r="177" spans="1:10" x14ac:dyDescent="0.25">
      <c r="A177" s="1">
        <v>150</v>
      </c>
      <c r="B177">
        <f t="shared" si="26"/>
        <v>-19.25</v>
      </c>
      <c r="C177">
        <f t="shared" si="31"/>
        <v>70</v>
      </c>
      <c r="D177">
        <f t="shared" si="32"/>
        <v>80</v>
      </c>
      <c r="E177">
        <f t="shared" si="27"/>
        <v>1133988.8</v>
      </c>
      <c r="F177" s="6">
        <f t="shared" si="28"/>
        <v>-53.338062955173854</v>
      </c>
      <c r="G177" s="6">
        <f t="shared" si="29"/>
        <v>89.661937044826146</v>
      </c>
      <c r="H177" t="b">
        <f t="shared" si="33"/>
        <v>0</v>
      </c>
      <c r="I177" t="b">
        <f t="shared" si="30"/>
        <v>1</v>
      </c>
      <c r="J177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6829-CF8F-4E7B-999C-FDC59A8607E5}">
  <dimension ref="A2:L282"/>
  <sheetViews>
    <sheetView workbookViewId="0">
      <selection activeCell="B6" sqref="B6"/>
    </sheetView>
  </sheetViews>
  <sheetFormatPr defaultRowHeight="15" x14ac:dyDescent="0.25"/>
  <cols>
    <col min="1" max="1" width="49.42578125" style="1" bestFit="1" customWidth="1"/>
    <col min="4" max="5" width="23.140625" customWidth="1"/>
    <col min="6" max="6" width="11" bestFit="1" customWidth="1"/>
    <col min="7" max="7" width="12.5703125" bestFit="1" customWidth="1"/>
    <col min="8" max="8" width="23.85546875" bestFit="1" customWidth="1"/>
  </cols>
  <sheetData>
    <row r="2" spans="1:12" x14ac:dyDescent="0.25">
      <c r="A2" s="2" t="s">
        <v>46</v>
      </c>
    </row>
    <row r="3" spans="1:12" x14ac:dyDescent="0.25">
      <c r="A3" s="1" t="s">
        <v>22</v>
      </c>
      <c r="B3" s="3">
        <v>143</v>
      </c>
      <c r="C3" t="s">
        <v>1</v>
      </c>
      <c r="H3" s="1" t="s">
        <v>30</v>
      </c>
      <c r="I3" s="3">
        <v>9.83</v>
      </c>
      <c r="J3" t="s">
        <v>31</v>
      </c>
      <c r="L3" t="s">
        <v>47</v>
      </c>
    </row>
    <row r="4" spans="1:12" x14ac:dyDescent="0.25">
      <c r="A4" s="1" t="s">
        <v>3</v>
      </c>
      <c r="B4" s="4">
        <v>1</v>
      </c>
      <c r="H4" s="5" t="s">
        <v>32</v>
      </c>
      <c r="I4" s="3">
        <v>365</v>
      </c>
      <c r="J4" t="s">
        <v>9</v>
      </c>
      <c r="L4" t="s">
        <v>39</v>
      </c>
    </row>
    <row r="5" spans="1:12" x14ac:dyDescent="0.25">
      <c r="A5" s="1" t="s">
        <v>25</v>
      </c>
      <c r="B5" s="3">
        <v>-20</v>
      </c>
      <c r="C5" t="s">
        <v>5</v>
      </c>
      <c r="H5" s="1" t="s">
        <v>42</v>
      </c>
      <c r="I5" s="3">
        <v>132</v>
      </c>
      <c r="J5" t="s">
        <v>1</v>
      </c>
    </row>
    <row r="6" spans="1:12" x14ac:dyDescent="0.25">
      <c r="A6" s="1" t="s">
        <v>27</v>
      </c>
      <c r="B6" s="3">
        <v>5.0000000000000001E-3</v>
      </c>
      <c r="C6" t="s">
        <v>28</v>
      </c>
      <c r="H6" s="1" t="s">
        <v>45</v>
      </c>
      <c r="I6" s="3">
        <v>160</v>
      </c>
      <c r="J6" t="s">
        <v>1</v>
      </c>
    </row>
    <row r="8" spans="1:12" x14ac:dyDescent="0.25">
      <c r="A8" s="1" t="s">
        <v>21</v>
      </c>
      <c r="B8" t="s">
        <v>26</v>
      </c>
      <c r="E8" t="s">
        <v>51</v>
      </c>
    </row>
    <row r="9" spans="1:12" x14ac:dyDescent="0.25">
      <c r="A9" s="1" t="s">
        <v>24</v>
      </c>
      <c r="B9" t="s">
        <v>23</v>
      </c>
      <c r="C9" s="5" t="s">
        <v>48</v>
      </c>
      <c r="D9" s="5" t="s">
        <v>49</v>
      </c>
      <c r="E9" s="8" t="s">
        <v>50</v>
      </c>
      <c r="F9" t="s">
        <v>29</v>
      </c>
      <c r="G9" s="5" t="s">
        <v>33</v>
      </c>
      <c r="H9" t="s">
        <v>34</v>
      </c>
      <c r="I9" s="5" t="s">
        <v>43</v>
      </c>
      <c r="J9" t="s">
        <v>44</v>
      </c>
    </row>
    <row r="10" spans="1:12" x14ac:dyDescent="0.25">
      <c r="A10" s="3">
        <v>0</v>
      </c>
      <c r="B10">
        <f t="shared" ref="B10:B73" si="0">$B$5+$B$6*A10</f>
        <v>-20</v>
      </c>
      <c r="C10" s="3">
        <v>0</v>
      </c>
      <c r="D10">
        <f t="shared" ref="D10:D73" si="1">IF(ISBLANK(C10),D9,C10)</f>
        <v>0</v>
      </c>
      <c r="G10" s="6">
        <f t="shared" ref="G10:G73" si="2">$B$3*(1-EXP((6*10^-21)*$B$4*EXP(0.12*B10)*(F10^3)*$I$4))</f>
        <v>0</v>
      </c>
      <c r="H10" s="6">
        <f t="shared" ref="H10:H73" si="3">$B$3+G10</f>
        <v>143</v>
      </c>
      <c r="I10" t="b">
        <f>H10&gt;$I$5</f>
        <v>1</v>
      </c>
      <c r="J10" t="b">
        <f t="shared" ref="J10:J73" si="4">H10&lt;=$I$6</f>
        <v>1</v>
      </c>
      <c r="K10" s="6"/>
    </row>
    <row r="11" spans="1:12" x14ac:dyDescent="0.25">
      <c r="A11" s="3">
        <v>0.85</v>
      </c>
      <c r="B11">
        <f t="shared" si="0"/>
        <v>-19.995750000000001</v>
      </c>
      <c r="C11" s="3">
        <v>320.74734441422692</v>
      </c>
      <c r="D11">
        <f t="shared" si="1"/>
        <v>320.74734441422692</v>
      </c>
      <c r="E11">
        <f>D11*$I$3*(A11-A10)</f>
        <v>2680.004436253073</v>
      </c>
      <c r="F11">
        <f>SUM($E$11:E11)</f>
        <v>2680.004436253073</v>
      </c>
      <c r="G11" s="6">
        <f t="shared" si="2"/>
        <v>-5.4714371389152916E-7</v>
      </c>
      <c r="H11" s="6">
        <f t="shared" si="3"/>
        <v>142.99999945285629</v>
      </c>
      <c r="I11" t="b">
        <f t="shared" ref="I11:I74" si="5">H11&gt;$I$5</f>
        <v>1</v>
      </c>
      <c r="J11" t="b">
        <f t="shared" si="4"/>
        <v>1</v>
      </c>
      <c r="K11" s="6"/>
    </row>
    <row r="12" spans="1:12" x14ac:dyDescent="0.25">
      <c r="A12" s="3">
        <v>1.7</v>
      </c>
      <c r="B12">
        <f t="shared" si="0"/>
        <v>-19.991499999999998</v>
      </c>
      <c r="C12" s="3">
        <v>409.52068110227509</v>
      </c>
      <c r="D12">
        <f t="shared" si="1"/>
        <v>409.52068110227509</v>
      </c>
      <c r="E12">
        <f t="shared" ref="E12:E75" si="6">D12*$I$3*(A12-A11)</f>
        <v>3421.7500509500592</v>
      </c>
      <c r="F12">
        <f>SUM($E$11:E12)</f>
        <v>6101.7544872031322</v>
      </c>
      <c r="G12" s="6">
        <f t="shared" si="2"/>
        <v>-6.4607148468898146E-6</v>
      </c>
      <c r="H12" s="6">
        <f t="shared" si="3"/>
        <v>142.99999353928516</v>
      </c>
      <c r="I12" t="b">
        <f t="shared" si="5"/>
        <v>1</v>
      </c>
      <c r="J12" t="b">
        <f t="shared" si="4"/>
        <v>1</v>
      </c>
      <c r="K12" s="6"/>
    </row>
    <row r="13" spans="1:12" x14ac:dyDescent="0.25">
      <c r="A13" s="3">
        <v>2.5499999999999998</v>
      </c>
      <c r="B13">
        <f t="shared" si="0"/>
        <v>-19.98725</v>
      </c>
      <c r="C13" s="3">
        <v>469.62618519371489</v>
      </c>
      <c r="D13">
        <f t="shared" si="1"/>
        <v>469.62618519371489</v>
      </c>
      <c r="E13">
        <f t="shared" si="6"/>
        <v>3923.961590386084</v>
      </c>
      <c r="F13">
        <f>SUM($E$11:E13)</f>
        <v>10025.716077589215</v>
      </c>
      <c r="G13" s="6">
        <f t="shared" si="2"/>
        <v>-2.8673724911776333E-5</v>
      </c>
      <c r="H13" s="6">
        <f t="shared" si="3"/>
        <v>142.9999713262751</v>
      </c>
      <c r="I13" t="b">
        <f t="shared" si="5"/>
        <v>1</v>
      </c>
      <c r="J13" t="b">
        <f t="shared" si="4"/>
        <v>1</v>
      </c>
      <c r="K13" s="6"/>
    </row>
    <row r="14" spans="1:12" x14ac:dyDescent="0.25">
      <c r="A14" s="3">
        <v>3.4</v>
      </c>
      <c r="B14">
        <f t="shared" si="0"/>
        <v>-19.983000000000001</v>
      </c>
      <c r="C14" s="3">
        <v>470.31864491827059</v>
      </c>
      <c r="D14">
        <f t="shared" si="1"/>
        <v>470.31864491827059</v>
      </c>
      <c r="E14">
        <f t="shared" si="6"/>
        <v>3929.7474376146101</v>
      </c>
      <c r="F14">
        <f>SUM($E$11:E14)</f>
        <v>13955.463515203824</v>
      </c>
      <c r="G14" s="6">
        <f t="shared" si="2"/>
        <v>-7.7373505039224355E-5</v>
      </c>
      <c r="H14" s="6">
        <f t="shared" si="3"/>
        <v>142.99992262649496</v>
      </c>
      <c r="I14" t="b">
        <f t="shared" si="5"/>
        <v>1</v>
      </c>
      <c r="J14" t="b">
        <f t="shared" si="4"/>
        <v>1</v>
      </c>
      <c r="K14" s="6"/>
    </row>
    <row r="15" spans="1:12" x14ac:dyDescent="0.25">
      <c r="A15" s="3">
        <v>4.25</v>
      </c>
      <c r="B15">
        <f t="shared" si="0"/>
        <v>-19.978750000000002</v>
      </c>
      <c r="C15" s="3">
        <v>486.7991863626977</v>
      </c>
      <c r="D15">
        <f t="shared" si="1"/>
        <v>486.7991863626977</v>
      </c>
      <c r="E15">
        <f t="shared" si="6"/>
        <v>4067.4506016535206</v>
      </c>
      <c r="F15">
        <f>SUM($E$11:E15)</f>
        <v>18022.914116857344</v>
      </c>
      <c r="G15" s="6">
        <f t="shared" si="2"/>
        <v>-1.6674627446300327E-4</v>
      </c>
      <c r="H15" s="6">
        <f t="shared" si="3"/>
        <v>142.99983325372554</v>
      </c>
      <c r="I15" t="b">
        <f t="shared" si="5"/>
        <v>1</v>
      </c>
      <c r="J15" t="b">
        <f t="shared" si="4"/>
        <v>1</v>
      </c>
      <c r="K15" s="6"/>
    </row>
    <row r="16" spans="1:12" x14ac:dyDescent="0.25">
      <c r="A16" s="3">
        <v>5.0999999999999996</v>
      </c>
      <c r="B16">
        <f t="shared" si="0"/>
        <v>-19.974499999999999</v>
      </c>
      <c r="C16" s="3">
        <v>516.57495451859518</v>
      </c>
      <c r="D16">
        <f t="shared" si="1"/>
        <v>516.57495451859518</v>
      </c>
      <c r="E16">
        <f t="shared" si="6"/>
        <v>4316.2420324801196</v>
      </c>
      <c r="F16">
        <f>SUM($E$11:E16)</f>
        <v>22339.156149337465</v>
      </c>
      <c r="G16" s="6">
        <f t="shared" si="2"/>
        <v>-3.1768968258383268E-4</v>
      </c>
      <c r="H16" s="6">
        <f t="shared" si="3"/>
        <v>142.99968231031741</v>
      </c>
      <c r="I16" t="b">
        <f t="shared" si="5"/>
        <v>1</v>
      </c>
      <c r="J16" t="b">
        <f t="shared" si="4"/>
        <v>1</v>
      </c>
      <c r="K16" s="6"/>
    </row>
    <row r="17" spans="1:11" x14ac:dyDescent="0.25">
      <c r="A17" s="3">
        <v>5.9849999999999994</v>
      </c>
      <c r="B17">
        <f t="shared" si="0"/>
        <v>-19.970075000000001</v>
      </c>
      <c r="C17" s="3">
        <v>538.04511818165736</v>
      </c>
      <c r="D17">
        <f t="shared" si="1"/>
        <v>538.04511818165736</v>
      </c>
      <c r="E17">
        <f t="shared" si="6"/>
        <v>4680.7504078772363</v>
      </c>
      <c r="F17">
        <f>SUM($E$11:E17)</f>
        <v>27019.906557214701</v>
      </c>
      <c r="G17" s="6">
        <f t="shared" si="2"/>
        <v>-5.6245182413405814E-4</v>
      </c>
      <c r="H17" s="6">
        <f t="shared" si="3"/>
        <v>142.99943754817588</v>
      </c>
      <c r="I17" t="b">
        <f t="shared" si="5"/>
        <v>1</v>
      </c>
      <c r="J17" t="b">
        <f t="shared" si="4"/>
        <v>1</v>
      </c>
      <c r="K17" s="6"/>
    </row>
    <row r="18" spans="1:11" x14ac:dyDescent="0.25">
      <c r="A18" s="3">
        <v>6.7999999999999989</v>
      </c>
      <c r="B18">
        <f t="shared" si="0"/>
        <v>-19.966000000000001</v>
      </c>
      <c r="C18" s="3">
        <v>543.23677802357645</v>
      </c>
      <c r="D18">
        <f t="shared" si="1"/>
        <v>543.23677802357645</v>
      </c>
      <c r="E18">
        <f t="shared" si="6"/>
        <v>4352.1142852969788</v>
      </c>
      <c r="F18">
        <f>SUM($E$11:E18)</f>
        <v>31372.02084251168</v>
      </c>
      <c r="G18" s="6">
        <f t="shared" si="2"/>
        <v>-8.8079357769066391E-4</v>
      </c>
      <c r="H18" s="6">
        <f t="shared" si="3"/>
        <v>142.99911920642231</v>
      </c>
      <c r="I18" t="b">
        <f t="shared" si="5"/>
        <v>1</v>
      </c>
      <c r="J18" t="b">
        <f t="shared" si="4"/>
        <v>1</v>
      </c>
      <c r="K18" s="6"/>
    </row>
    <row r="19" spans="1:11" x14ac:dyDescent="0.25">
      <c r="A19" s="3">
        <v>7.6499999999999986</v>
      </c>
      <c r="B19">
        <f t="shared" si="0"/>
        <v>-19.961749999999999</v>
      </c>
      <c r="C19" s="3">
        <v>536.65628653071212</v>
      </c>
      <c r="D19">
        <f t="shared" si="1"/>
        <v>536.65628653071212</v>
      </c>
      <c r="E19">
        <f t="shared" si="6"/>
        <v>4484.0316021073631</v>
      </c>
      <c r="F19">
        <f>SUM($E$11:E19)</f>
        <v>35856.052444619039</v>
      </c>
      <c r="G19" s="6">
        <f t="shared" si="2"/>
        <v>-1.3156980424602338E-3</v>
      </c>
      <c r="H19" s="6">
        <f t="shared" si="3"/>
        <v>142.99868430195755</v>
      </c>
      <c r="I19" t="b">
        <f t="shared" si="5"/>
        <v>1</v>
      </c>
      <c r="J19" t="b">
        <f t="shared" si="4"/>
        <v>1</v>
      </c>
      <c r="K19" s="6"/>
    </row>
    <row r="20" spans="1:11" x14ac:dyDescent="0.25">
      <c r="A20" s="3">
        <v>8.4999999999999982</v>
      </c>
      <c r="B20">
        <f t="shared" si="0"/>
        <v>-19.9575</v>
      </c>
      <c r="C20" s="3">
        <v>550.64397296673849</v>
      </c>
      <c r="D20">
        <f t="shared" si="1"/>
        <v>550.64397296673849</v>
      </c>
      <c r="E20">
        <f t="shared" si="6"/>
        <v>4600.9057161235814</v>
      </c>
      <c r="F20">
        <f>SUM($E$11:E20)</f>
        <v>40456.958160742623</v>
      </c>
      <c r="G20" s="6">
        <f t="shared" si="2"/>
        <v>-1.8909099537527396E-3</v>
      </c>
      <c r="H20" s="6">
        <f t="shared" si="3"/>
        <v>142.99810909004626</v>
      </c>
      <c r="I20" t="b">
        <f t="shared" si="5"/>
        <v>1</v>
      </c>
      <c r="J20" t="b">
        <f t="shared" si="4"/>
        <v>1</v>
      </c>
      <c r="K20" s="6"/>
    </row>
    <row r="21" spans="1:11" x14ac:dyDescent="0.25">
      <c r="A21" s="3">
        <v>9.3499999999999979</v>
      </c>
      <c r="B21">
        <f t="shared" si="0"/>
        <v>-19.953250000000001</v>
      </c>
      <c r="C21" s="3">
        <v>556.32214270809573</v>
      </c>
      <c r="D21">
        <f t="shared" si="1"/>
        <v>556.32214270809573</v>
      </c>
      <c r="E21">
        <f t="shared" si="6"/>
        <v>4648.3496633974919</v>
      </c>
      <c r="F21">
        <f>SUM($E$11:E21)</f>
        <v>45105.307824140116</v>
      </c>
      <c r="G21" s="6">
        <f t="shared" si="2"/>
        <v>-2.6217828729908632E-3</v>
      </c>
      <c r="H21" s="6">
        <f t="shared" si="3"/>
        <v>142.99737821712702</v>
      </c>
      <c r="I21" t="b">
        <f t="shared" si="5"/>
        <v>1</v>
      </c>
      <c r="J21" t="b">
        <f t="shared" si="4"/>
        <v>1</v>
      </c>
      <c r="K21" s="6"/>
    </row>
    <row r="22" spans="1:11" x14ac:dyDescent="0.25">
      <c r="A22" s="3">
        <v>10.199999999999998</v>
      </c>
      <c r="B22">
        <f t="shared" si="0"/>
        <v>-19.949000000000002</v>
      </c>
      <c r="C22" s="3">
        <v>571.41776470341119</v>
      </c>
      <c r="D22">
        <f t="shared" si="1"/>
        <v>571.41776470341119</v>
      </c>
      <c r="E22">
        <f t="shared" si="6"/>
        <v>4774.4811329793501</v>
      </c>
      <c r="F22">
        <f>SUM($E$11:E22)</f>
        <v>49879.788957119468</v>
      </c>
      <c r="G22" s="6">
        <f t="shared" si="2"/>
        <v>-3.5474026537534176E-3</v>
      </c>
      <c r="H22" s="6">
        <f t="shared" si="3"/>
        <v>142.99645259734623</v>
      </c>
      <c r="I22" t="b">
        <f t="shared" si="5"/>
        <v>1</v>
      </c>
      <c r="J22" t="b">
        <f t="shared" si="4"/>
        <v>1</v>
      </c>
      <c r="K22" s="6"/>
    </row>
    <row r="23" spans="1:11" x14ac:dyDescent="0.25">
      <c r="A23" s="3">
        <v>11.049999999999997</v>
      </c>
      <c r="B23">
        <f t="shared" si="0"/>
        <v>-19.944749999999999</v>
      </c>
      <c r="C23" s="3">
        <v>574.88006332618988</v>
      </c>
      <c r="D23">
        <f t="shared" si="1"/>
        <v>574.88006332618988</v>
      </c>
      <c r="E23">
        <f t="shared" si="6"/>
        <v>4803.410369121978</v>
      </c>
      <c r="F23">
        <f>SUM($E$11:E23)</f>
        <v>54683.199326241447</v>
      </c>
      <c r="G23" s="6">
        <f t="shared" si="2"/>
        <v>-4.6765072992529522E-3</v>
      </c>
      <c r="H23" s="6">
        <f t="shared" si="3"/>
        <v>142.99532349270075</v>
      </c>
      <c r="I23" t="b">
        <f t="shared" si="5"/>
        <v>1</v>
      </c>
      <c r="J23" t="b">
        <f t="shared" si="4"/>
        <v>1</v>
      </c>
      <c r="K23" s="6"/>
    </row>
    <row r="24" spans="1:11" x14ac:dyDescent="0.25">
      <c r="A24" s="3">
        <v>11.899999999999997</v>
      </c>
      <c r="B24">
        <f t="shared" si="0"/>
        <v>-19.9405</v>
      </c>
      <c r="C24" s="3">
        <v>582.91259613103671</v>
      </c>
      <c r="D24">
        <f t="shared" si="1"/>
        <v>582.91259613103671</v>
      </c>
      <c r="E24">
        <f t="shared" si="6"/>
        <v>4870.5261969728754</v>
      </c>
      <c r="F24">
        <f>SUM($E$11:E24)</f>
        <v>59553.725523214322</v>
      </c>
      <c r="G24" s="6">
        <f t="shared" si="2"/>
        <v>-6.0438021760869098E-3</v>
      </c>
      <c r="H24" s="6">
        <f t="shared" si="3"/>
        <v>142.99395619782391</v>
      </c>
      <c r="I24" t="b">
        <f t="shared" si="5"/>
        <v>1</v>
      </c>
      <c r="J24" t="b">
        <f t="shared" si="4"/>
        <v>1</v>
      </c>
      <c r="K24" s="6"/>
    </row>
    <row r="25" spans="1:11" x14ac:dyDescent="0.25">
      <c r="A25" s="3">
        <v>12.749999999999996</v>
      </c>
      <c r="B25">
        <f t="shared" si="0"/>
        <v>-19.936250000000001</v>
      </c>
      <c r="C25" s="3">
        <v>587.8983061478383</v>
      </c>
      <c r="D25">
        <f t="shared" si="1"/>
        <v>587.8983061478383</v>
      </c>
      <c r="E25">
        <f t="shared" si="6"/>
        <v>4912.1842970182606</v>
      </c>
      <c r="F25">
        <f>SUM($E$11:E25)</f>
        <v>64465.909820232584</v>
      </c>
      <c r="G25" s="6">
        <f t="shared" si="2"/>
        <v>-7.6700420390620749E-3</v>
      </c>
      <c r="H25" s="6">
        <f t="shared" si="3"/>
        <v>142.99232995796095</v>
      </c>
      <c r="I25" t="b">
        <f t="shared" si="5"/>
        <v>1</v>
      </c>
      <c r="J25" t="b">
        <f t="shared" si="4"/>
        <v>1</v>
      </c>
      <c r="K25" s="6"/>
    </row>
    <row r="26" spans="1:11" x14ac:dyDescent="0.25">
      <c r="A26" s="3">
        <v>13.599999999999996</v>
      </c>
      <c r="B26">
        <f t="shared" si="0"/>
        <v>-19.931999999999999</v>
      </c>
      <c r="C26" s="3">
        <v>588.45227392748291</v>
      </c>
      <c r="D26">
        <f t="shared" si="1"/>
        <v>588.45227392748291</v>
      </c>
      <c r="E26">
        <f t="shared" si="6"/>
        <v>4916.8129748010815</v>
      </c>
      <c r="F26">
        <f>SUM($E$11:E26)</f>
        <v>69382.722795033667</v>
      </c>
      <c r="G26" s="6">
        <f t="shared" si="2"/>
        <v>-9.5672204896850577E-3</v>
      </c>
      <c r="H26" s="6">
        <f t="shared" si="3"/>
        <v>142.99043277951031</v>
      </c>
      <c r="I26" t="b">
        <f t="shared" si="5"/>
        <v>1</v>
      </c>
      <c r="J26" t="b">
        <f t="shared" si="4"/>
        <v>1</v>
      </c>
      <c r="K26" s="6"/>
    </row>
    <row r="27" spans="1:11" x14ac:dyDescent="0.25">
      <c r="A27" s="3">
        <v>14.449999999999996</v>
      </c>
      <c r="B27">
        <f t="shared" si="0"/>
        <v>-19.92775</v>
      </c>
      <c r="C27" s="3">
        <v>599.80861341019738</v>
      </c>
      <c r="D27">
        <f t="shared" si="1"/>
        <v>599.80861341019738</v>
      </c>
      <c r="E27">
        <f t="shared" si="6"/>
        <v>5011.7008693489015</v>
      </c>
      <c r="F27">
        <f>SUM($E$11:E27)</f>
        <v>74394.423664382572</v>
      </c>
      <c r="G27" s="6">
        <f t="shared" si="2"/>
        <v>-1.1799885616333938E-2</v>
      </c>
      <c r="H27" s="6">
        <f t="shared" si="3"/>
        <v>142.98820011438366</v>
      </c>
      <c r="I27" t="b">
        <f t="shared" si="5"/>
        <v>1</v>
      </c>
      <c r="J27" t="b">
        <f t="shared" si="4"/>
        <v>1</v>
      </c>
      <c r="K27" s="6"/>
    </row>
    <row r="28" spans="1:11" x14ac:dyDescent="0.25">
      <c r="A28" s="3">
        <v>15.299999999999995</v>
      </c>
      <c r="B28">
        <f t="shared" si="0"/>
        <v>-19.923500000000001</v>
      </c>
      <c r="C28" s="3">
        <v>598.8391697958192</v>
      </c>
      <c r="D28">
        <f t="shared" si="1"/>
        <v>598.8391697958192</v>
      </c>
      <c r="E28">
        <f t="shared" si="6"/>
        <v>5003.600683228965</v>
      </c>
      <c r="F28">
        <f>SUM($E$11:E28)</f>
        <v>79398.024347611543</v>
      </c>
      <c r="G28" s="6">
        <f t="shared" si="2"/>
        <v>-1.4351956188994652E-2</v>
      </c>
      <c r="H28" s="6">
        <f t="shared" si="3"/>
        <v>142.98564804381101</v>
      </c>
      <c r="I28" t="b">
        <f t="shared" si="5"/>
        <v>1</v>
      </c>
      <c r="J28" t="b">
        <f t="shared" si="4"/>
        <v>1</v>
      </c>
      <c r="K28" s="6"/>
    </row>
    <row r="29" spans="1:11" x14ac:dyDescent="0.25">
      <c r="A29" s="3">
        <v>16.149999999999995</v>
      </c>
      <c r="B29">
        <f t="shared" si="0"/>
        <v>-19.919250000000002</v>
      </c>
      <c r="C29" s="3">
        <v>598.8391697958192</v>
      </c>
      <c r="D29">
        <f t="shared" si="1"/>
        <v>598.8391697958192</v>
      </c>
      <c r="E29">
        <f t="shared" si="6"/>
        <v>5003.600683228965</v>
      </c>
      <c r="F29">
        <f>SUM($E$11:E29)</f>
        <v>84401.625030840514</v>
      </c>
      <c r="G29" s="6">
        <f t="shared" si="2"/>
        <v>-1.7248857161776598E-2</v>
      </c>
      <c r="H29" s="6">
        <f t="shared" si="3"/>
        <v>142.98275114283823</v>
      </c>
      <c r="I29" t="b">
        <f t="shared" si="5"/>
        <v>1</v>
      </c>
      <c r="J29" t="b">
        <f t="shared" si="4"/>
        <v>1</v>
      </c>
      <c r="K29" s="6"/>
    </row>
    <row r="30" spans="1:11" x14ac:dyDescent="0.25">
      <c r="A30" s="3">
        <v>16.989999999999995</v>
      </c>
      <c r="B30">
        <f t="shared" si="0"/>
        <v>-19.915050000000001</v>
      </c>
      <c r="C30" s="3">
        <v>616.058334946439</v>
      </c>
      <c r="D30">
        <f t="shared" si="1"/>
        <v>616.058334946439</v>
      </c>
      <c r="E30">
        <f t="shared" si="6"/>
        <v>5086.9168833197346</v>
      </c>
      <c r="F30">
        <f>SUM($E$11:E30)</f>
        <v>89488.541914160247</v>
      </c>
      <c r="G30" s="6">
        <f t="shared" si="2"/>
        <v>-2.056999202989207E-2</v>
      </c>
      <c r="H30" s="6">
        <f t="shared" si="3"/>
        <v>142.97943000797011</v>
      </c>
      <c r="I30" t="b">
        <f t="shared" si="5"/>
        <v>1</v>
      </c>
      <c r="J30" t="b">
        <f t="shared" si="4"/>
        <v>1</v>
      </c>
      <c r="K30" s="6"/>
    </row>
    <row r="31" spans="1:11" x14ac:dyDescent="0.25">
      <c r="A31" s="3">
        <v>17.849999999999994</v>
      </c>
      <c r="B31">
        <f t="shared" si="0"/>
        <v>-19.91075</v>
      </c>
      <c r="C31" s="3">
        <v>602.14204164480498</v>
      </c>
      <c r="D31">
        <f t="shared" si="1"/>
        <v>602.14204164480498</v>
      </c>
      <c r="E31">
        <f t="shared" si="6"/>
        <v>5090.3883916568493</v>
      </c>
      <c r="F31">
        <f>SUM($E$11:E31)</f>
        <v>94578.930305817092</v>
      </c>
      <c r="G31" s="6">
        <f t="shared" si="2"/>
        <v>-2.429655922757834E-2</v>
      </c>
      <c r="H31" s="6">
        <f t="shared" si="3"/>
        <v>142.97570344077243</v>
      </c>
      <c r="I31" t="b">
        <f t="shared" si="5"/>
        <v>1</v>
      </c>
      <c r="J31" t="b">
        <f t="shared" si="4"/>
        <v>1</v>
      </c>
      <c r="K31" s="6"/>
    </row>
    <row r="32" spans="1:11" x14ac:dyDescent="0.25">
      <c r="A32" s="3">
        <v>18.699999999999996</v>
      </c>
      <c r="B32">
        <f t="shared" si="0"/>
        <v>-19.906500000000001</v>
      </c>
      <c r="C32" s="3">
        <v>619.75145347740306</v>
      </c>
      <c r="D32">
        <f t="shared" si="1"/>
        <v>619.75145347740306</v>
      </c>
      <c r="E32">
        <f t="shared" si="6"/>
        <v>5178.3332695304498</v>
      </c>
      <c r="F32">
        <f>SUM($E$11:E32)</f>
        <v>99757.263575347548</v>
      </c>
      <c r="G32" s="6">
        <f t="shared" si="2"/>
        <v>-2.8524830619270469E-2</v>
      </c>
      <c r="H32" s="6">
        <f t="shared" si="3"/>
        <v>142.97147516938074</v>
      </c>
      <c r="I32" t="b">
        <f t="shared" si="5"/>
        <v>1</v>
      </c>
      <c r="J32" t="b">
        <f t="shared" si="4"/>
        <v>1</v>
      </c>
      <c r="K32" s="6"/>
    </row>
    <row r="33" spans="1:11" x14ac:dyDescent="0.25">
      <c r="A33" s="3">
        <v>19.549999999999997</v>
      </c>
      <c r="B33">
        <f t="shared" si="0"/>
        <v>-19.902249999999999</v>
      </c>
      <c r="C33" s="3">
        <v>623.49073599000417</v>
      </c>
      <c r="D33">
        <f t="shared" si="1"/>
        <v>623.49073599000417</v>
      </c>
      <c r="E33">
        <f t="shared" si="6"/>
        <v>5209.5768445644881</v>
      </c>
      <c r="F33">
        <f>SUM($E$11:E33)</f>
        <v>104966.84041991204</v>
      </c>
      <c r="G33" s="6">
        <f t="shared" si="2"/>
        <v>-3.3248689184058211E-2</v>
      </c>
      <c r="H33" s="6">
        <f t="shared" si="3"/>
        <v>142.96675131081594</v>
      </c>
      <c r="I33" t="b">
        <f t="shared" si="5"/>
        <v>1</v>
      </c>
      <c r="J33" t="b">
        <f t="shared" si="4"/>
        <v>1</v>
      </c>
      <c r="K33" s="6"/>
    </row>
    <row r="34" spans="1:11" x14ac:dyDescent="0.25">
      <c r="A34" s="3">
        <v>20.399999999999999</v>
      </c>
      <c r="B34">
        <f t="shared" si="0"/>
        <v>-19.898</v>
      </c>
      <c r="C34" s="3">
        <v>626.81454266787182</v>
      </c>
      <c r="D34">
        <f t="shared" si="1"/>
        <v>626.81454266787182</v>
      </c>
      <c r="E34">
        <f t="shared" si="6"/>
        <v>5237.3489112614116</v>
      </c>
      <c r="F34">
        <f>SUM($E$11:E34)</f>
        <v>110204.18933117346</v>
      </c>
      <c r="G34" s="6">
        <f t="shared" si="2"/>
        <v>-3.8498333155735365E-2</v>
      </c>
      <c r="H34" s="6">
        <f t="shared" si="3"/>
        <v>142.96150166684427</v>
      </c>
      <c r="I34" t="b">
        <f t="shared" si="5"/>
        <v>1</v>
      </c>
      <c r="J34" t="b">
        <f t="shared" si="4"/>
        <v>1</v>
      </c>
      <c r="K34" s="6"/>
    </row>
    <row r="35" spans="1:11" x14ac:dyDescent="0.25">
      <c r="A35" s="3">
        <v>21.25</v>
      </c>
      <c r="B35">
        <f t="shared" si="0"/>
        <v>-19.893750000000001</v>
      </c>
      <c r="C35" s="3">
        <v>624.04470376964878</v>
      </c>
      <c r="D35">
        <f t="shared" si="1"/>
        <v>624.04470376964878</v>
      </c>
      <c r="E35">
        <f t="shared" si="6"/>
        <v>5214.2055223473089</v>
      </c>
      <c r="F35">
        <f>SUM($E$11:E35)</f>
        <v>115418.39485352077</v>
      </c>
      <c r="G35" s="6">
        <f t="shared" si="2"/>
        <v>-4.4248945440487075E-2</v>
      </c>
      <c r="H35" s="6">
        <f t="shared" si="3"/>
        <v>142.9557510545595</v>
      </c>
      <c r="I35" t="b">
        <f t="shared" si="5"/>
        <v>1</v>
      </c>
      <c r="J35" t="b">
        <f t="shared" si="4"/>
        <v>1</v>
      </c>
      <c r="K35" s="6"/>
    </row>
    <row r="36" spans="1:11" x14ac:dyDescent="0.25">
      <c r="A36" s="3">
        <v>22.1</v>
      </c>
      <c r="B36">
        <f t="shared" si="0"/>
        <v>-19.889500000000002</v>
      </c>
      <c r="C36" s="3">
        <v>633.18517213378493</v>
      </c>
      <c r="D36">
        <f t="shared" si="1"/>
        <v>633.18517213378493</v>
      </c>
      <c r="E36">
        <f t="shared" si="6"/>
        <v>5290.578705763849</v>
      </c>
      <c r="F36">
        <f>SUM($E$11:E36)</f>
        <v>120708.97355928463</v>
      </c>
      <c r="G36" s="6">
        <f t="shared" si="2"/>
        <v>-5.064396541476035E-2</v>
      </c>
      <c r="H36" s="6">
        <f t="shared" si="3"/>
        <v>142.94935603458524</v>
      </c>
      <c r="I36" t="b">
        <f t="shared" si="5"/>
        <v>1</v>
      </c>
      <c r="J36" t="b">
        <f t="shared" si="4"/>
        <v>1</v>
      </c>
      <c r="K36" s="6"/>
    </row>
    <row r="37" spans="1:11" x14ac:dyDescent="0.25">
      <c r="A37" s="3">
        <v>22.950000000000003</v>
      </c>
      <c r="B37">
        <f t="shared" si="0"/>
        <v>-19.885249999999999</v>
      </c>
      <c r="C37" s="3">
        <v>640.24826132425346</v>
      </c>
      <c r="D37">
        <f t="shared" si="1"/>
        <v>640.24826132425346</v>
      </c>
      <c r="E37">
        <f t="shared" si="6"/>
        <v>5349.594347494809</v>
      </c>
      <c r="F37">
        <f>SUM($E$11:E37)</f>
        <v>126058.56790677944</v>
      </c>
      <c r="G37" s="6">
        <f t="shared" si="2"/>
        <v>-5.7710967857425466E-2</v>
      </c>
      <c r="H37" s="6">
        <f t="shared" si="3"/>
        <v>142.94228903214258</v>
      </c>
      <c r="I37" t="b">
        <f t="shared" si="5"/>
        <v>1</v>
      </c>
      <c r="J37" t="b">
        <f t="shared" si="4"/>
        <v>1</v>
      </c>
      <c r="K37" s="6"/>
    </row>
    <row r="38" spans="1:11" x14ac:dyDescent="0.25">
      <c r="A38" s="3">
        <v>23.800000000000004</v>
      </c>
      <c r="B38">
        <f t="shared" si="0"/>
        <v>-19.881</v>
      </c>
      <c r="C38" s="3">
        <v>646.20341495543312</v>
      </c>
      <c r="D38">
        <f t="shared" si="1"/>
        <v>646.20341495543312</v>
      </c>
      <c r="E38">
        <f t="shared" si="6"/>
        <v>5399.3526336601308</v>
      </c>
      <c r="F38">
        <f>SUM($E$11:E38)</f>
        <v>131457.92054043958</v>
      </c>
      <c r="G38" s="6">
        <f t="shared" si="2"/>
        <v>-6.5483941905409848E-2</v>
      </c>
      <c r="H38" s="6">
        <f t="shared" si="3"/>
        <v>142.9345160580946</v>
      </c>
      <c r="I38" t="b">
        <f t="shared" si="5"/>
        <v>1</v>
      </c>
      <c r="J38" t="b">
        <f t="shared" si="4"/>
        <v>1</v>
      </c>
      <c r="K38" s="6"/>
    </row>
    <row r="39" spans="1:11" x14ac:dyDescent="0.25">
      <c r="A39" s="3">
        <v>24.650000000000006</v>
      </c>
      <c r="B39">
        <f t="shared" si="0"/>
        <v>-19.876750000000001</v>
      </c>
      <c r="C39" s="3">
        <v>644.95698745123275</v>
      </c>
      <c r="D39">
        <f t="shared" si="1"/>
        <v>644.95698745123275</v>
      </c>
      <c r="E39">
        <f t="shared" si="6"/>
        <v>5388.9381086487847</v>
      </c>
      <c r="F39">
        <f>SUM($E$11:E39)</f>
        <v>136846.85864908836</v>
      </c>
      <c r="G39" s="6">
        <f t="shared" si="2"/>
        <v>-7.3911721963965782E-2</v>
      </c>
      <c r="H39" s="6">
        <f t="shared" si="3"/>
        <v>142.92608827803605</v>
      </c>
      <c r="I39" t="b">
        <f t="shared" si="5"/>
        <v>1</v>
      </c>
      <c r="J39" t="b">
        <f t="shared" si="4"/>
        <v>1</v>
      </c>
      <c r="K39" s="6"/>
    </row>
    <row r="40" spans="1:11" x14ac:dyDescent="0.25">
      <c r="A40" s="3">
        <v>25.500000000000007</v>
      </c>
      <c r="B40">
        <f t="shared" si="0"/>
        <v>-19.872499999999999</v>
      </c>
      <c r="C40" s="3">
        <v>656.72880276868057</v>
      </c>
      <c r="D40">
        <f t="shared" si="1"/>
        <v>656.72880276868057</v>
      </c>
      <c r="E40">
        <f t="shared" si="6"/>
        <v>5487.2975115337194</v>
      </c>
      <c r="F40">
        <f>SUM($E$11:E40)</f>
        <v>142334.15616062208</v>
      </c>
      <c r="G40" s="6">
        <f t="shared" si="2"/>
        <v>-8.3209290293868143E-2</v>
      </c>
      <c r="H40" s="6">
        <f t="shared" si="3"/>
        <v>142.91679070970613</v>
      </c>
      <c r="I40" t="b">
        <f t="shared" si="5"/>
        <v>1</v>
      </c>
      <c r="J40" t="b">
        <f t="shared" si="4"/>
        <v>1</v>
      </c>
      <c r="K40" s="6"/>
    </row>
    <row r="41" spans="1:11" x14ac:dyDescent="0.25">
      <c r="A41" s="3">
        <v>26.350000000000009</v>
      </c>
      <c r="B41">
        <f t="shared" si="0"/>
        <v>-19.86825</v>
      </c>
      <c r="C41" s="3">
        <v>661.16054500583755</v>
      </c>
      <c r="D41">
        <f t="shared" si="1"/>
        <v>661.16054500583755</v>
      </c>
      <c r="E41">
        <f t="shared" si="6"/>
        <v>5524.3269337962847</v>
      </c>
      <c r="F41">
        <f>SUM($E$11:E41)</f>
        <v>147858.48309441836</v>
      </c>
      <c r="G41" s="6">
        <f t="shared" si="2"/>
        <v>-9.3329731079319522E-2</v>
      </c>
      <c r="H41" s="6">
        <f t="shared" si="3"/>
        <v>142.90667026892069</v>
      </c>
      <c r="I41" t="b">
        <f t="shared" si="5"/>
        <v>1</v>
      </c>
      <c r="J41" t="b">
        <f t="shared" si="4"/>
        <v>1</v>
      </c>
      <c r="K41" s="6"/>
    </row>
    <row r="42" spans="1:11" x14ac:dyDescent="0.25">
      <c r="A42" s="3">
        <v>27.20000000000001</v>
      </c>
      <c r="B42">
        <f t="shared" si="0"/>
        <v>-19.864000000000001</v>
      </c>
      <c r="C42" s="3">
        <v>665.03831946334958</v>
      </c>
      <c r="D42">
        <f t="shared" si="1"/>
        <v>665.03831946334958</v>
      </c>
      <c r="E42">
        <f t="shared" si="6"/>
        <v>5556.7276782760264</v>
      </c>
      <c r="F42">
        <f>SUM($E$11:E42)</f>
        <v>153415.21077269438</v>
      </c>
      <c r="G42" s="6">
        <f t="shared" si="2"/>
        <v>-0.10430969902982756</v>
      </c>
      <c r="H42" s="6">
        <f t="shared" si="3"/>
        <v>142.89569030097016</v>
      </c>
      <c r="I42" t="b">
        <f t="shared" si="5"/>
        <v>1</v>
      </c>
      <c r="J42" t="b">
        <f t="shared" si="4"/>
        <v>1</v>
      </c>
      <c r="K42" s="6"/>
    </row>
    <row r="43" spans="1:11" x14ac:dyDescent="0.25">
      <c r="A43" s="3">
        <v>28.050000000000011</v>
      </c>
      <c r="B43">
        <f t="shared" si="0"/>
        <v>-19.859749999999998</v>
      </c>
      <c r="C43" s="3">
        <v>666.70022280228352</v>
      </c>
      <c r="D43">
        <f t="shared" si="1"/>
        <v>666.70022280228352</v>
      </c>
      <c r="E43">
        <f t="shared" si="6"/>
        <v>5570.613711624489</v>
      </c>
      <c r="F43">
        <f>SUM($E$11:E43)</f>
        <v>158985.82448431887</v>
      </c>
      <c r="G43" s="6">
        <f t="shared" si="2"/>
        <v>-0.11615398221336592</v>
      </c>
      <c r="H43" s="6">
        <f t="shared" si="3"/>
        <v>142.88384601778662</v>
      </c>
      <c r="I43" t="b">
        <f t="shared" si="5"/>
        <v>1</v>
      </c>
      <c r="J43" t="b">
        <f t="shared" si="4"/>
        <v>1</v>
      </c>
      <c r="K43" s="6"/>
    </row>
    <row r="44" spans="1:11" x14ac:dyDescent="0.25">
      <c r="A44" s="3">
        <v>28.900000000000013</v>
      </c>
      <c r="B44">
        <f t="shared" si="0"/>
        <v>-19.855499999999999</v>
      </c>
      <c r="C44" s="3">
        <v>678.05656228499788</v>
      </c>
      <c r="D44">
        <f t="shared" si="1"/>
        <v>678.05656228499788</v>
      </c>
      <c r="E44">
        <f t="shared" si="6"/>
        <v>5665.5016061723099</v>
      </c>
      <c r="F44">
        <f>SUM($E$11:E44)</f>
        <v>164651.32609049117</v>
      </c>
      <c r="G44" s="6">
        <f t="shared" si="2"/>
        <v>-0.12909092508164677</v>
      </c>
      <c r="H44" s="6">
        <f t="shared" si="3"/>
        <v>142.87090907491836</v>
      </c>
      <c r="I44" t="b">
        <f t="shared" si="5"/>
        <v>1</v>
      </c>
      <c r="J44" t="b">
        <f t="shared" si="4"/>
        <v>1</v>
      </c>
      <c r="K44" s="6"/>
    </row>
    <row r="45" spans="1:11" x14ac:dyDescent="0.25">
      <c r="A45" s="3">
        <v>29.750000000000014</v>
      </c>
      <c r="B45">
        <f t="shared" si="0"/>
        <v>-19.85125</v>
      </c>
      <c r="C45" s="3">
        <v>675.00973949695253</v>
      </c>
      <c r="D45">
        <f t="shared" si="1"/>
        <v>675.00973949695253</v>
      </c>
      <c r="E45">
        <f t="shared" si="6"/>
        <v>5640.0438783667969</v>
      </c>
      <c r="F45">
        <f>SUM($E$11:E45)</f>
        <v>170291.36996885797</v>
      </c>
      <c r="G45" s="6">
        <f t="shared" si="2"/>
        <v>-0.14289609784816282</v>
      </c>
      <c r="H45" s="6">
        <f t="shared" si="3"/>
        <v>142.85710390215183</v>
      </c>
      <c r="I45" t="b">
        <f t="shared" si="5"/>
        <v>1</v>
      </c>
      <c r="J45" t="b">
        <f t="shared" si="4"/>
        <v>1</v>
      </c>
      <c r="K45" s="6"/>
    </row>
    <row r="46" spans="1:11" x14ac:dyDescent="0.25">
      <c r="A46" s="3">
        <v>30.600000000000016</v>
      </c>
      <c r="B46">
        <f t="shared" si="0"/>
        <v>-19.847000000000001</v>
      </c>
      <c r="C46" s="3">
        <v>681.93433674251014</v>
      </c>
      <c r="D46">
        <f t="shared" si="1"/>
        <v>681.93433674251014</v>
      </c>
      <c r="E46">
        <f t="shared" si="6"/>
        <v>5697.9023506520534</v>
      </c>
      <c r="F46">
        <f>SUM($E$11:E46)</f>
        <v>175989.27231951003</v>
      </c>
      <c r="G46" s="6">
        <f t="shared" si="2"/>
        <v>-0.15781386684801602</v>
      </c>
      <c r="H46" s="6">
        <f t="shared" si="3"/>
        <v>142.84218613315198</v>
      </c>
      <c r="I46" t="b">
        <f t="shared" si="5"/>
        <v>1</v>
      </c>
      <c r="J46" t="b">
        <f t="shared" si="4"/>
        <v>1</v>
      </c>
      <c r="K46" s="6"/>
    </row>
    <row r="47" spans="1:11" x14ac:dyDescent="0.25">
      <c r="A47" s="3">
        <v>31.450000000000017</v>
      </c>
      <c r="B47">
        <f t="shared" si="0"/>
        <v>-19.842749999999999</v>
      </c>
      <c r="C47" s="3">
        <v>687.88949037368968</v>
      </c>
      <c r="D47">
        <f t="shared" si="1"/>
        <v>687.88949037368968</v>
      </c>
      <c r="E47">
        <f t="shared" si="6"/>
        <v>5747.6606368173734</v>
      </c>
      <c r="F47">
        <f>SUM($E$11:E47)</f>
        <v>181736.93295632739</v>
      </c>
      <c r="G47" s="6">
        <f t="shared" si="2"/>
        <v>-0.17388496364106709</v>
      </c>
      <c r="H47" s="6">
        <f t="shared" si="3"/>
        <v>142.82611503635894</v>
      </c>
      <c r="I47" t="b">
        <f t="shared" si="5"/>
        <v>1</v>
      </c>
      <c r="J47" t="b">
        <f t="shared" si="4"/>
        <v>1</v>
      </c>
      <c r="K47" s="6"/>
    </row>
    <row r="48" spans="1:11" x14ac:dyDescent="0.25">
      <c r="A48" s="3">
        <v>32.300000000000018</v>
      </c>
      <c r="B48">
        <f t="shared" si="0"/>
        <v>-19.8385</v>
      </c>
      <c r="C48" s="3">
        <v>690.65932927191261</v>
      </c>
      <c r="D48">
        <f t="shared" si="1"/>
        <v>690.65932927191261</v>
      </c>
      <c r="E48">
        <f t="shared" si="6"/>
        <v>5770.8040257314751</v>
      </c>
      <c r="F48">
        <f>SUM($E$11:E48)</f>
        <v>187507.73698205888</v>
      </c>
      <c r="G48" s="6">
        <f t="shared" si="2"/>
        <v>-0.19108984614547331</v>
      </c>
      <c r="H48" s="6">
        <f t="shared" si="3"/>
        <v>142.80891015385453</v>
      </c>
      <c r="I48" t="b">
        <f t="shared" si="5"/>
        <v>1</v>
      </c>
      <c r="J48" t="b">
        <f t="shared" si="4"/>
        <v>1</v>
      </c>
      <c r="K48" s="6"/>
    </row>
    <row r="49" spans="1:11" x14ac:dyDescent="0.25">
      <c r="A49" s="3">
        <v>33.15000000000002</v>
      </c>
      <c r="B49">
        <f t="shared" si="0"/>
        <v>-19.834250000000001</v>
      </c>
      <c r="C49" s="3">
        <v>688.16647426351199</v>
      </c>
      <c r="D49">
        <f t="shared" si="1"/>
        <v>688.16647426351199</v>
      </c>
      <c r="E49">
        <f t="shared" si="6"/>
        <v>5749.9749757087839</v>
      </c>
      <c r="F49">
        <f>SUM($E$11:E49)</f>
        <v>193257.71195776766</v>
      </c>
      <c r="G49" s="6">
        <f t="shared" si="2"/>
        <v>-0.20933396324643061</v>
      </c>
      <c r="H49" s="6">
        <f t="shared" si="3"/>
        <v>142.79066603675358</v>
      </c>
      <c r="I49" t="b">
        <f t="shared" si="5"/>
        <v>1</v>
      </c>
      <c r="J49" t="b">
        <f t="shared" si="4"/>
        <v>1</v>
      </c>
      <c r="K49" s="6"/>
    </row>
    <row r="50" spans="1:11" x14ac:dyDescent="0.25">
      <c r="A50" s="3">
        <v>34.000000000000021</v>
      </c>
      <c r="B50">
        <f t="shared" si="0"/>
        <v>-19.829999999999998</v>
      </c>
      <c r="C50" s="3">
        <v>701.87717680971593</v>
      </c>
      <c r="D50">
        <f t="shared" si="1"/>
        <v>701.87717680971593</v>
      </c>
      <c r="E50">
        <f t="shared" si="6"/>
        <v>5864.5347508335917</v>
      </c>
      <c r="F50">
        <f>SUM($E$11:E50)</f>
        <v>199122.24670860125</v>
      </c>
      <c r="G50" s="6">
        <f t="shared" si="2"/>
        <v>-0.22910787944902555</v>
      </c>
      <c r="H50" s="6">
        <f t="shared" si="3"/>
        <v>142.77089212055097</v>
      </c>
      <c r="I50" t="b">
        <f t="shared" si="5"/>
        <v>1</v>
      </c>
      <c r="J50" t="b">
        <f t="shared" si="4"/>
        <v>1</v>
      </c>
      <c r="K50" s="6"/>
    </row>
    <row r="51" spans="1:11" x14ac:dyDescent="0.25">
      <c r="A51" s="3">
        <v>34.850000000000023</v>
      </c>
      <c r="B51">
        <f t="shared" si="0"/>
        <v>-19.825749999999999</v>
      </c>
      <c r="C51" s="3">
        <v>702.84662042409411</v>
      </c>
      <c r="D51">
        <f t="shared" si="1"/>
        <v>702.84662042409411</v>
      </c>
      <c r="E51">
        <f t="shared" si="6"/>
        <v>5872.6349369535283</v>
      </c>
      <c r="F51">
        <f>SUM($E$11:E51)</f>
        <v>204994.88164555476</v>
      </c>
      <c r="G51" s="6">
        <f t="shared" si="2"/>
        <v>-0.25012845055350419</v>
      </c>
      <c r="H51" s="6">
        <f t="shared" si="3"/>
        <v>142.74987154944648</v>
      </c>
      <c r="I51" t="b">
        <f t="shared" si="5"/>
        <v>1</v>
      </c>
      <c r="J51" t="b">
        <f t="shared" si="4"/>
        <v>1</v>
      </c>
      <c r="K51" s="6"/>
    </row>
    <row r="52" spans="1:11" x14ac:dyDescent="0.25">
      <c r="A52" s="3">
        <v>35.700000000000024</v>
      </c>
      <c r="B52">
        <f t="shared" si="0"/>
        <v>-19.8215</v>
      </c>
      <c r="C52" s="3">
        <v>706.44741099178395</v>
      </c>
      <c r="D52">
        <f t="shared" si="1"/>
        <v>706.44741099178395</v>
      </c>
      <c r="E52">
        <f t="shared" si="6"/>
        <v>5902.7213425418613</v>
      </c>
      <c r="F52">
        <f>SUM($E$11:E52)</f>
        <v>210897.60298809662</v>
      </c>
      <c r="G52" s="6">
        <f t="shared" si="2"/>
        <v>-0.27252378810133471</v>
      </c>
      <c r="H52" s="6">
        <f t="shared" si="3"/>
        <v>142.72747621189868</v>
      </c>
      <c r="I52" t="b">
        <f t="shared" si="5"/>
        <v>1</v>
      </c>
      <c r="J52" t="b">
        <f t="shared" si="4"/>
        <v>1</v>
      </c>
      <c r="K52" s="6"/>
    </row>
    <row r="53" spans="1:11" x14ac:dyDescent="0.25">
      <c r="A53" s="3">
        <v>36.550000000000026</v>
      </c>
      <c r="B53">
        <f t="shared" si="0"/>
        <v>-19.817250000000001</v>
      </c>
      <c r="C53" s="3">
        <v>706.58590293669511</v>
      </c>
      <c r="D53">
        <f t="shared" si="1"/>
        <v>706.58590293669511</v>
      </c>
      <c r="E53">
        <f t="shared" si="6"/>
        <v>5903.8785119875665</v>
      </c>
      <c r="F53">
        <f>SUM($E$11:E53)</f>
        <v>216801.48150008419</v>
      </c>
      <c r="G53" s="6">
        <f t="shared" si="2"/>
        <v>-0.29623314980390103</v>
      </c>
      <c r="H53" s="6">
        <f t="shared" si="3"/>
        <v>142.7037668501961</v>
      </c>
      <c r="I53" t="b">
        <f t="shared" si="5"/>
        <v>1</v>
      </c>
      <c r="J53" t="b">
        <f t="shared" si="4"/>
        <v>1</v>
      </c>
      <c r="K53" s="6"/>
    </row>
    <row r="54" spans="1:11" x14ac:dyDescent="0.25">
      <c r="A54" s="3">
        <v>37.400000000000027</v>
      </c>
      <c r="B54">
        <f t="shared" si="0"/>
        <v>-19.812999999999999</v>
      </c>
      <c r="C54" s="3">
        <v>714.20295990680847</v>
      </c>
      <c r="D54">
        <f t="shared" si="1"/>
        <v>714.20295990680847</v>
      </c>
      <c r="E54">
        <f t="shared" si="6"/>
        <v>5967.5228315013483</v>
      </c>
      <c r="F54">
        <f>SUM($E$11:E54)</f>
        <v>222769.00433158554</v>
      </c>
      <c r="G54" s="6">
        <f t="shared" si="2"/>
        <v>-0.32156672405094633</v>
      </c>
      <c r="H54" s="6">
        <f t="shared" si="3"/>
        <v>142.67843327594906</v>
      </c>
      <c r="I54" t="b">
        <f t="shared" si="5"/>
        <v>1</v>
      </c>
      <c r="J54" t="b">
        <f t="shared" si="4"/>
        <v>1</v>
      </c>
      <c r="K54" s="6"/>
    </row>
    <row r="55" spans="1:11" x14ac:dyDescent="0.25">
      <c r="A55" s="3">
        <v>38.250000000000028</v>
      </c>
      <c r="B55">
        <f t="shared" si="0"/>
        <v>-19.80875</v>
      </c>
      <c r="C55" s="3">
        <v>712.9565324026081</v>
      </c>
      <c r="D55">
        <f t="shared" si="1"/>
        <v>712.9565324026081</v>
      </c>
      <c r="E55">
        <f t="shared" si="6"/>
        <v>5957.1083064900022</v>
      </c>
      <c r="F55">
        <f>SUM($E$11:E55)</f>
        <v>228726.11263807554</v>
      </c>
      <c r="G55" s="6">
        <f t="shared" si="2"/>
        <v>-0.34826996084027195</v>
      </c>
      <c r="H55" s="6">
        <f t="shared" si="3"/>
        <v>142.65173003915973</v>
      </c>
      <c r="I55" t="b">
        <f t="shared" si="5"/>
        <v>1</v>
      </c>
      <c r="J55" t="b">
        <f t="shared" si="4"/>
        <v>1</v>
      </c>
      <c r="K55" s="6"/>
    </row>
    <row r="56" spans="1:11" x14ac:dyDescent="0.25">
      <c r="A56" s="3">
        <v>39.10000000000003</v>
      </c>
      <c r="B56">
        <f t="shared" si="0"/>
        <v>-19.804500000000001</v>
      </c>
      <c r="C56" s="3">
        <v>722.23549271165518</v>
      </c>
      <c r="D56">
        <f t="shared" si="1"/>
        <v>722.23549271165518</v>
      </c>
      <c r="E56">
        <f t="shared" si="6"/>
        <v>6034.6386593522448</v>
      </c>
      <c r="F56">
        <f>SUM($E$11:E56)</f>
        <v>234760.75129742778</v>
      </c>
      <c r="G56" s="6">
        <f t="shared" si="2"/>
        <v>-0.37679919245398796</v>
      </c>
      <c r="H56" s="6">
        <f t="shared" si="3"/>
        <v>142.623200807546</v>
      </c>
      <c r="I56" t="b">
        <f t="shared" si="5"/>
        <v>1</v>
      </c>
      <c r="J56" t="b">
        <f t="shared" si="4"/>
        <v>1</v>
      </c>
      <c r="K56" s="6"/>
    </row>
    <row r="57" spans="1:11" x14ac:dyDescent="0.25">
      <c r="A57" s="3">
        <v>39.92000000000003</v>
      </c>
      <c r="B57">
        <f t="shared" si="0"/>
        <v>-19.8004</v>
      </c>
      <c r="C57" s="3">
        <v>724.6844356399622</v>
      </c>
      <c r="D57">
        <f t="shared" si="1"/>
        <v>724.6844356399622</v>
      </c>
      <c r="E57">
        <f t="shared" si="6"/>
        <v>5841.3913619194818</v>
      </c>
      <c r="F57">
        <f>SUM($E$11:E57)</f>
        <v>240602.14265934727</v>
      </c>
      <c r="G57" s="6">
        <f t="shared" si="2"/>
        <v>-0.40587255340208839</v>
      </c>
      <c r="H57" s="6">
        <f t="shared" si="3"/>
        <v>142.59412744659792</v>
      </c>
      <c r="I57" t="b">
        <f t="shared" si="5"/>
        <v>1</v>
      </c>
      <c r="J57" t="b">
        <f t="shared" si="4"/>
        <v>1</v>
      </c>
      <c r="K57" s="6"/>
    </row>
    <row r="58" spans="1:11" x14ac:dyDescent="0.25">
      <c r="A58" s="3">
        <v>40.800000000000033</v>
      </c>
      <c r="B58">
        <f t="shared" si="0"/>
        <v>-19.795999999999999</v>
      </c>
      <c r="C58" s="3">
        <v>736.80862236935138</v>
      </c>
      <c r="D58">
        <f t="shared" si="1"/>
        <v>736.80862236935138</v>
      </c>
      <c r="E58">
        <f t="shared" si="6"/>
        <v>6373.6893069438556</v>
      </c>
      <c r="F58">
        <f>SUM($E$11:E58)</f>
        <v>246975.83196629112</v>
      </c>
      <c r="G58" s="6">
        <f t="shared" si="2"/>
        <v>-0.43927297466787807</v>
      </c>
      <c r="H58" s="6">
        <f t="shared" si="3"/>
        <v>142.56072702533211</v>
      </c>
      <c r="I58" t="b">
        <f t="shared" si="5"/>
        <v>1</v>
      </c>
      <c r="J58" t="b">
        <f t="shared" si="4"/>
        <v>1</v>
      </c>
      <c r="K58" s="6"/>
    </row>
    <row r="59" spans="1:11" x14ac:dyDescent="0.25">
      <c r="A59" s="3">
        <v>41.650000000000034</v>
      </c>
      <c r="B59">
        <f t="shared" si="0"/>
        <v>-19.79175</v>
      </c>
      <c r="C59" s="3">
        <v>734.83825969857003</v>
      </c>
      <c r="D59">
        <f t="shared" si="1"/>
        <v>734.83825969857003</v>
      </c>
      <c r="E59">
        <f t="shared" si="6"/>
        <v>6139.9410789114127</v>
      </c>
      <c r="F59">
        <f>SUM($E$11:E59)</f>
        <v>253115.77304520254</v>
      </c>
      <c r="G59" s="6">
        <f t="shared" si="2"/>
        <v>-0.47315293962839045</v>
      </c>
      <c r="H59" s="6">
        <f t="shared" si="3"/>
        <v>142.52684706037161</v>
      </c>
      <c r="I59" t="b">
        <f t="shared" si="5"/>
        <v>1</v>
      </c>
      <c r="J59" t="b">
        <f t="shared" si="4"/>
        <v>1</v>
      </c>
      <c r="K59" s="6"/>
    </row>
    <row r="60" spans="1:11" x14ac:dyDescent="0.25">
      <c r="A60" s="3">
        <v>42.500000000000036</v>
      </c>
      <c r="B60">
        <f t="shared" si="0"/>
        <v>-19.787500000000001</v>
      </c>
      <c r="C60" s="3">
        <v>742.7323005585057</v>
      </c>
      <c r="D60">
        <f t="shared" si="1"/>
        <v>742.7323005585057</v>
      </c>
      <c r="E60">
        <f t="shared" si="6"/>
        <v>6205.8997373166048</v>
      </c>
      <c r="F60">
        <f>SUM($E$11:E60)</f>
        <v>259321.67278251913</v>
      </c>
      <c r="G60" s="6">
        <f t="shared" si="2"/>
        <v>-0.50913896743801357</v>
      </c>
      <c r="H60" s="6">
        <f t="shared" si="3"/>
        <v>142.49086103256198</v>
      </c>
      <c r="I60" t="b">
        <f t="shared" si="5"/>
        <v>1</v>
      </c>
      <c r="J60" t="b">
        <f t="shared" si="4"/>
        <v>1</v>
      </c>
      <c r="K60" s="6"/>
    </row>
    <row r="61" spans="1:11" x14ac:dyDescent="0.25">
      <c r="A61" s="3">
        <v>43.350000000000037</v>
      </c>
      <c r="B61">
        <f t="shared" si="0"/>
        <v>-19.783249999999999</v>
      </c>
      <c r="C61" s="3">
        <v>739.13150999081563</v>
      </c>
      <c r="D61">
        <f t="shared" si="1"/>
        <v>739.13150999081563</v>
      </c>
      <c r="E61">
        <f t="shared" si="6"/>
        <v>6175.81333172827</v>
      </c>
      <c r="F61">
        <f>SUM($E$11:E61)</f>
        <v>265497.48611424741</v>
      </c>
      <c r="G61" s="6">
        <f t="shared" si="2"/>
        <v>-0.54673835824661965</v>
      </c>
      <c r="H61" s="6">
        <f t="shared" si="3"/>
        <v>142.45326164175339</v>
      </c>
      <c r="I61" t="b">
        <f t="shared" si="5"/>
        <v>1</v>
      </c>
      <c r="J61" t="b">
        <f t="shared" si="4"/>
        <v>1</v>
      </c>
      <c r="K61" s="6"/>
    </row>
    <row r="62" spans="1:11" x14ac:dyDescent="0.25">
      <c r="A62" s="3">
        <v>44.200000000000038</v>
      </c>
      <c r="B62">
        <f t="shared" si="0"/>
        <v>-19.779</v>
      </c>
      <c r="C62" s="3">
        <v>738.57754221117125</v>
      </c>
      <c r="D62">
        <f t="shared" si="1"/>
        <v>738.57754221117125</v>
      </c>
      <c r="E62">
        <f t="shared" si="6"/>
        <v>6171.1846539454518</v>
      </c>
      <c r="F62">
        <f>SUM($E$11:E62)</f>
        <v>271668.67076819285</v>
      </c>
      <c r="G62" s="6">
        <f t="shared" si="2"/>
        <v>-0.58613559556915429</v>
      </c>
      <c r="H62" s="6">
        <f t="shared" si="3"/>
        <v>142.41386440443085</v>
      </c>
      <c r="I62" t="b">
        <f t="shared" si="5"/>
        <v>1</v>
      </c>
      <c r="J62" t="b">
        <f t="shared" si="4"/>
        <v>1</v>
      </c>
      <c r="K62" s="6"/>
    </row>
    <row r="63" spans="1:11" x14ac:dyDescent="0.25">
      <c r="A63" s="3">
        <v>45.05000000000004</v>
      </c>
      <c r="B63">
        <f t="shared" si="0"/>
        <v>-19.774750000000001</v>
      </c>
      <c r="C63" s="3">
        <v>751.73427697773047</v>
      </c>
      <c r="D63">
        <f t="shared" si="1"/>
        <v>751.73427697773047</v>
      </c>
      <c r="E63">
        <f t="shared" si="6"/>
        <v>6281.1157512874379</v>
      </c>
      <c r="F63">
        <f>SUM($E$11:E63)</f>
        <v>277949.78651948029</v>
      </c>
      <c r="G63" s="6">
        <f t="shared" si="2"/>
        <v>-0.62815022918641739</v>
      </c>
      <c r="H63" s="6">
        <f t="shared" si="3"/>
        <v>142.37184977081358</v>
      </c>
      <c r="I63" t="b">
        <f t="shared" si="5"/>
        <v>1</v>
      </c>
      <c r="J63" t="b">
        <f t="shared" si="4"/>
        <v>1</v>
      </c>
      <c r="K63" s="6"/>
    </row>
    <row r="64" spans="1:11" x14ac:dyDescent="0.25">
      <c r="A64" s="3">
        <v>45.905000000000037</v>
      </c>
      <c r="B64">
        <f t="shared" si="0"/>
        <v>-19.770475000000001</v>
      </c>
      <c r="C64" s="3">
        <v>757.52664183155832</v>
      </c>
      <c r="D64">
        <f t="shared" si="1"/>
        <v>757.52664183155832</v>
      </c>
      <c r="E64">
        <f t="shared" si="6"/>
        <v>6366.7462902695834</v>
      </c>
      <c r="F64">
        <f>SUM($E$11:E64)</f>
        <v>284316.53280974989</v>
      </c>
      <c r="G64" s="6">
        <f t="shared" si="2"/>
        <v>-0.67276147058406055</v>
      </c>
      <c r="H64" s="6">
        <f t="shared" si="3"/>
        <v>142.32723852941595</v>
      </c>
      <c r="I64" t="b">
        <f t="shared" si="5"/>
        <v>1</v>
      </c>
      <c r="J64" t="b">
        <f t="shared" si="4"/>
        <v>1</v>
      </c>
      <c r="K64" s="6"/>
    </row>
    <row r="65" spans="1:11" x14ac:dyDescent="0.25">
      <c r="A65" s="3">
        <v>46.750000000000036</v>
      </c>
      <c r="B65">
        <f t="shared" si="0"/>
        <v>-19.766249999999999</v>
      </c>
      <c r="C65" s="3">
        <v>756.73965448966737</v>
      </c>
      <c r="D65">
        <f t="shared" si="1"/>
        <v>756.73965448966737</v>
      </c>
      <c r="E65">
        <f t="shared" si="6"/>
        <v>6285.7444290702397</v>
      </c>
      <c r="F65">
        <f>SUM($E$11:E65)</f>
        <v>290602.2772388201</v>
      </c>
      <c r="G65" s="6">
        <f t="shared" si="2"/>
        <v>-0.7188556775947299</v>
      </c>
      <c r="H65" s="6">
        <f t="shared" si="3"/>
        <v>142.28114432240528</v>
      </c>
      <c r="I65" t="b">
        <f t="shared" si="5"/>
        <v>1</v>
      </c>
      <c r="J65" t="b">
        <f t="shared" si="4"/>
        <v>1</v>
      </c>
      <c r="K65" s="6"/>
    </row>
    <row r="66" spans="1:11" x14ac:dyDescent="0.25">
      <c r="A66" s="3">
        <v>47.625000000000036</v>
      </c>
      <c r="B66">
        <f t="shared" si="0"/>
        <v>-19.761875</v>
      </c>
      <c r="C66" s="3">
        <v>766.1770083756079</v>
      </c>
      <c r="D66">
        <f t="shared" si="1"/>
        <v>766.1770083756079</v>
      </c>
      <c r="E66">
        <f t="shared" si="6"/>
        <v>6590.0799932906975</v>
      </c>
      <c r="F66">
        <f>SUM($E$11:E66)</f>
        <v>297192.35723211081</v>
      </c>
      <c r="G66" s="6">
        <f t="shared" si="2"/>
        <v>-0.76941744596675266</v>
      </c>
      <c r="H66" s="6">
        <f t="shared" si="3"/>
        <v>142.23058255403325</v>
      </c>
      <c r="I66" t="b">
        <f t="shared" si="5"/>
        <v>1</v>
      </c>
      <c r="J66" t="b">
        <f t="shared" si="4"/>
        <v>1</v>
      </c>
      <c r="K66" s="6"/>
    </row>
    <row r="67" spans="1:11" x14ac:dyDescent="0.25">
      <c r="A67" s="3">
        <v>48.450000000000038</v>
      </c>
      <c r="B67">
        <f t="shared" si="0"/>
        <v>-19.757750000000001</v>
      </c>
      <c r="C67" s="3">
        <v>771.37495280149369</v>
      </c>
      <c r="D67">
        <f t="shared" si="1"/>
        <v>771.37495280149369</v>
      </c>
      <c r="E67">
        <f t="shared" si="6"/>
        <v>6255.6580234819348</v>
      </c>
      <c r="F67">
        <f>SUM($E$11:E67)</f>
        <v>303448.01525559276</v>
      </c>
      <c r="G67" s="6">
        <f t="shared" si="2"/>
        <v>-0.81958277942947655</v>
      </c>
      <c r="H67" s="6">
        <f t="shared" si="3"/>
        <v>142.18041722057052</v>
      </c>
      <c r="I67" t="b">
        <f t="shared" si="5"/>
        <v>1</v>
      </c>
      <c r="J67" t="b">
        <f t="shared" si="4"/>
        <v>1</v>
      </c>
      <c r="K67" s="6"/>
    </row>
    <row r="68" spans="1:11" x14ac:dyDescent="0.25">
      <c r="A68" s="3">
        <v>49.30000000000004</v>
      </c>
      <c r="B68">
        <f t="shared" si="0"/>
        <v>-19.753499999999999</v>
      </c>
      <c r="C68" s="3">
        <v>771.81560898984753</v>
      </c>
      <c r="D68">
        <f t="shared" si="1"/>
        <v>771.81560898984753</v>
      </c>
      <c r="E68">
        <f t="shared" si="6"/>
        <v>6448.9053209146814</v>
      </c>
      <c r="F68">
        <f>SUM($E$11:E68)</f>
        <v>309896.92057650746</v>
      </c>
      <c r="G68" s="6">
        <f t="shared" si="2"/>
        <v>-0.87356406826496125</v>
      </c>
      <c r="H68" s="6">
        <f t="shared" si="3"/>
        <v>142.12643593173505</v>
      </c>
      <c r="I68" t="b">
        <f t="shared" si="5"/>
        <v>1</v>
      </c>
      <c r="J68" t="b">
        <f t="shared" si="4"/>
        <v>1</v>
      </c>
      <c r="K68" s="6"/>
    </row>
    <row r="69" spans="1:11" x14ac:dyDescent="0.25">
      <c r="A69" s="3">
        <v>50.150000000000041</v>
      </c>
      <c r="B69">
        <f t="shared" si="0"/>
        <v>-19.74925</v>
      </c>
      <c r="C69" s="3">
        <v>782.20250485818372</v>
      </c>
      <c r="D69">
        <f t="shared" si="1"/>
        <v>782.20250485818372</v>
      </c>
      <c r="E69">
        <f t="shared" si="6"/>
        <v>6535.6930293425648</v>
      </c>
      <c r="F69">
        <f>SUM($E$11:E69)</f>
        <v>316432.61360585003</v>
      </c>
      <c r="G69" s="6">
        <f t="shared" si="2"/>
        <v>-0.93066727676252614</v>
      </c>
      <c r="H69" s="6">
        <f t="shared" si="3"/>
        <v>142.06933272323747</v>
      </c>
      <c r="I69" t="b">
        <f t="shared" si="5"/>
        <v>1</v>
      </c>
      <c r="J69" t="b">
        <f t="shared" si="4"/>
        <v>1</v>
      </c>
      <c r="K69" s="6"/>
    </row>
    <row r="70" spans="1:11" x14ac:dyDescent="0.25">
      <c r="A70" s="3">
        <v>51.000000000000043</v>
      </c>
      <c r="B70">
        <f t="shared" si="0"/>
        <v>-19.745000000000001</v>
      </c>
      <c r="C70" s="3">
        <v>777.21679484138235</v>
      </c>
      <c r="D70">
        <f t="shared" si="1"/>
        <v>777.21679484138235</v>
      </c>
      <c r="E70">
        <f t="shared" si="6"/>
        <v>6494.0349292971814</v>
      </c>
      <c r="F70">
        <f>SUM($E$11:E70)</f>
        <v>322926.64853514719</v>
      </c>
      <c r="G70" s="6">
        <f t="shared" si="2"/>
        <v>-0.98985882227903166</v>
      </c>
      <c r="H70" s="6">
        <f t="shared" si="3"/>
        <v>142.01014117772098</v>
      </c>
      <c r="I70" t="b">
        <f t="shared" si="5"/>
        <v>1</v>
      </c>
      <c r="J70" t="b">
        <f t="shared" si="4"/>
        <v>1</v>
      </c>
      <c r="K70" s="6"/>
    </row>
    <row r="71" spans="1:11" x14ac:dyDescent="0.25">
      <c r="A71" s="3">
        <v>51.850000000000044</v>
      </c>
      <c r="B71">
        <f t="shared" si="0"/>
        <v>-19.740749999999998</v>
      </c>
      <c r="C71" s="3">
        <v>791.20448127740872</v>
      </c>
      <c r="D71">
        <f t="shared" si="1"/>
        <v>791.20448127740872</v>
      </c>
      <c r="E71">
        <f t="shared" si="6"/>
        <v>6610.9090433133997</v>
      </c>
      <c r="F71">
        <f>SUM($E$11:E71)</f>
        <v>329537.5575784606</v>
      </c>
      <c r="G71" s="6">
        <f t="shared" si="2"/>
        <v>-1.0526710152626939</v>
      </c>
      <c r="H71" s="6">
        <f t="shared" si="3"/>
        <v>141.94732898473731</v>
      </c>
      <c r="I71" t="b">
        <f t="shared" si="5"/>
        <v>1</v>
      </c>
      <c r="J71" t="b">
        <f t="shared" si="4"/>
        <v>1</v>
      </c>
      <c r="K71" s="6"/>
    </row>
    <row r="72" spans="1:11" x14ac:dyDescent="0.25">
      <c r="A72" s="3">
        <v>52.700000000000045</v>
      </c>
      <c r="B72">
        <f t="shared" si="0"/>
        <v>-19.736499999999999</v>
      </c>
      <c r="C72" s="3">
        <v>789.81956182829731</v>
      </c>
      <c r="D72">
        <f t="shared" si="1"/>
        <v>789.81956182829731</v>
      </c>
      <c r="E72">
        <f t="shared" si="6"/>
        <v>6599.3373488563493</v>
      </c>
      <c r="F72">
        <f>SUM($E$11:E72)</f>
        <v>336136.89492731693</v>
      </c>
      <c r="G72" s="6">
        <f t="shared" si="2"/>
        <v>-1.1180122176971432</v>
      </c>
      <c r="H72" s="6">
        <f t="shared" si="3"/>
        <v>141.88198778230284</v>
      </c>
      <c r="I72" t="b">
        <f t="shared" si="5"/>
        <v>1</v>
      </c>
      <c r="J72" t="b">
        <f t="shared" si="4"/>
        <v>1</v>
      </c>
      <c r="K72" s="6"/>
    </row>
    <row r="73" spans="1:11" x14ac:dyDescent="0.25">
      <c r="A73" s="3">
        <v>53.550000000000047</v>
      </c>
      <c r="B73">
        <f t="shared" si="0"/>
        <v>-19.732250000000001</v>
      </c>
      <c r="C73" s="3">
        <v>794.38979601036522</v>
      </c>
      <c r="D73">
        <f t="shared" si="1"/>
        <v>794.38979601036522</v>
      </c>
      <c r="E73">
        <f t="shared" si="6"/>
        <v>6637.5239405646171</v>
      </c>
      <c r="F73">
        <f>SUM($E$11:E73)</f>
        <v>342774.41886788153</v>
      </c>
      <c r="G73" s="6">
        <f t="shared" si="2"/>
        <v>-1.1864458515046736</v>
      </c>
      <c r="H73" s="6">
        <f t="shared" si="3"/>
        <v>141.81355414849531</v>
      </c>
      <c r="I73" t="b">
        <f t="shared" si="5"/>
        <v>1</v>
      </c>
      <c r="J73" t="b">
        <f t="shared" si="4"/>
        <v>1</v>
      </c>
      <c r="K73" s="6"/>
    </row>
    <row r="74" spans="1:11" x14ac:dyDescent="0.25">
      <c r="A74" s="3">
        <v>54.400000000000048</v>
      </c>
      <c r="B74">
        <f t="shared" ref="B74:B137" si="7">$B$5+$B$6*A74</f>
        <v>-19.728000000000002</v>
      </c>
      <c r="C74" s="3">
        <v>799.79098186190026</v>
      </c>
      <c r="D74">
        <f t="shared" ref="D74:D137" si="8">IF(ISBLANK(C74),D73,C74)</f>
        <v>799.79098186190026</v>
      </c>
      <c r="E74">
        <f t="shared" si="6"/>
        <v>6682.6535489471189</v>
      </c>
      <c r="F74">
        <f>SUM($E$11:E74)</f>
        <v>349457.07241682865</v>
      </c>
      <c r="G74" s="6">
        <f t="shared" ref="G74:G137" si="9">$B$3*(1-EXP((6*10^-21)*$B$4*EXP(0.12*B74)*(F74^3)*$I$4))</f>
        <v>-1.2581540664093649</v>
      </c>
      <c r="H74" s="6">
        <f t="shared" ref="H74:H137" si="10">$B$3+G74</f>
        <v>141.74184593359064</v>
      </c>
      <c r="I74" t="b">
        <f t="shared" si="5"/>
        <v>1</v>
      </c>
      <c r="J74" t="b">
        <f t="shared" ref="J74:J137" si="11">H74&lt;=$I$6</f>
        <v>1</v>
      </c>
      <c r="K74" s="6"/>
    </row>
    <row r="75" spans="1:11" x14ac:dyDescent="0.25">
      <c r="A75" s="3">
        <v>55.25000000000005</v>
      </c>
      <c r="B75">
        <f t="shared" si="7"/>
        <v>-19.723749999999999</v>
      </c>
      <c r="C75" s="3">
        <v>801.86836103556743</v>
      </c>
      <c r="D75">
        <f t="shared" si="8"/>
        <v>801.86836103556743</v>
      </c>
      <c r="E75">
        <f t="shared" si="6"/>
        <v>6700.0110906326954</v>
      </c>
      <c r="F75">
        <f>SUM($E$11:E75)</f>
        <v>356157.08350746136</v>
      </c>
      <c r="G75" s="6">
        <f t="shared" si="9"/>
        <v>-1.3329421090828126</v>
      </c>
      <c r="H75" s="6">
        <f t="shared" si="10"/>
        <v>141.66705789091719</v>
      </c>
      <c r="I75" t="b">
        <f t="shared" ref="I75:I138" si="12">H75&gt;$I$5</f>
        <v>1</v>
      </c>
      <c r="J75" t="b">
        <f t="shared" si="11"/>
        <v>1</v>
      </c>
      <c r="K75" s="6"/>
    </row>
    <row r="76" spans="1:11" x14ac:dyDescent="0.25">
      <c r="A76" s="3">
        <v>56.100000000000051</v>
      </c>
      <c r="B76">
        <f t="shared" si="7"/>
        <v>-19.7195</v>
      </c>
      <c r="C76" s="3">
        <v>814.74811191230447</v>
      </c>
      <c r="D76">
        <f t="shared" si="8"/>
        <v>814.74811191230447</v>
      </c>
      <c r="E76">
        <f t="shared" ref="E76:E139" si="13">D76*$I$3*(A76-A75)</f>
        <v>6807.6278490832719</v>
      </c>
      <c r="F76">
        <f>SUM($E$11:E76)</f>
        <v>362964.71135654463</v>
      </c>
      <c r="G76" s="6">
        <f t="shared" si="9"/>
        <v>-1.4119530553084099</v>
      </c>
      <c r="H76" s="6">
        <f t="shared" si="10"/>
        <v>141.5880469446916</v>
      </c>
      <c r="I76" t="b">
        <f t="shared" si="12"/>
        <v>1</v>
      </c>
      <c r="J76" t="b">
        <f t="shared" si="11"/>
        <v>1</v>
      </c>
      <c r="K76" s="6"/>
    </row>
    <row r="77" spans="1:11" x14ac:dyDescent="0.25">
      <c r="A77" s="3">
        <v>56.950000000000053</v>
      </c>
      <c r="B77">
        <f t="shared" si="7"/>
        <v>-19.715250000000001</v>
      </c>
      <c r="C77" s="3">
        <v>794.94376379000983</v>
      </c>
      <c r="D77">
        <f t="shared" si="8"/>
        <v>794.94376379000983</v>
      </c>
      <c r="E77">
        <f t="shared" si="13"/>
        <v>6642.152618347438</v>
      </c>
      <c r="F77">
        <f>SUM($E$11:E77)</f>
        <v>369606.86397489207</v>
      </c>
      <c r="G77" s="6">
        <f t="shared" si="9"/>
        <v>-1.4920702103181578</v>
      </c>
      <c r="H77" s="6">
        <f t="shared" si="10"/>
        <v>141.50792978968184</v>
      </c>
      <c r="I77" t="b">
        <f t="shared" si="12"/>
        <v>1</v>
      </c>
      <c r="J77" t="b">
        <f t="shared" si="11"/>
        <v>1</v>
      </c>
      <c r="K77" s="6"/>
    </row>
    <row r="78" spans="1:11" x14ac:dyDescent="0.25">
      <c r="A78" s="3">
        <v>57.800000000000054</v>
      </c>
      <c r="B78">
        <f t="shared" si="7"/>
        <v>-19.710999999999999</v>
      </c>
      <c r="C78" s="3">
        <v>823.88858027644051</v>
      </c>
      <c r="D78">
        <f t="shared" si="8"/>
        <v>823.88858027644051</v>
      </c>
      <c r="E78">
        <f t="shared" si="13"/>
        <v>6884.0010324998102</v>
      </c>
      <c r="F78">
        <f>SUM($E$11:E78)</f>
        <v>376490.8650073919</v>
      </c>
      <c r="G78" s="6">
        <f t="shared" si="9"/>
        <v>-1.5782788783013282</v>
      </c>
      <c r="H78" s="6">
        <f t="shared" si="10"/>
        <v>141.42172112169868</v>
      </c>
      <c r="I78" t="b">
        <f t="shared" si="12"/>
        <v>1</v>
      </c>
      <c r="J78" t="b">
        <f t="shared" si="11"/>
        <v>1</v>
      </c>
      <c r="K78" s="6"/>
    </row>
    <row r="79" spans="1:11" x14ac:dyDescent="0.25">
      <c r="A79" s="3">
        <v>58.650000000000055</v>
      </c>
      <c r="B79">
        <f t="shared" si="7"/>
        <v>-19.70675</v>
      </c>
      <c r="C79" s="3">
        <v>822.91913666206244</v>
      </c>
      <c r="D79">
        <f t="shared" si="8"/>
        <v>822.91913666206244</v>
      </c>
      <c r="E79">
        <f t="shared" si="13"/>
        <v>6875.9008463798746</v>
      </c>
      <c r="F79">
        <f>SUM($E$11:E79)</f>
        <v>383366.76585377177</v>
      </c>
      <c r="G79" s="6">
        <f t="shared" si="9"/>
        <v>-1.6677072439177731</v>
      </c>
      <c r="H79" s="6">
        <f t="shared" si="10"/>
        <v>141.33229275608224</v>
      </c>
      <c r="I79" t="b">
        <f t="shared" si="12"/>
        <v>1</v>
      </c>
      <c r="J79" t="b">
        <f t="shared" si="11"/>
        <v>1</v>
      </c>
      <c r="K79" s="6"/>
    </row>
    <row r="80" spans="1:11" x14ac:dyDescent="0.25">
      <c r="A80" s="3">
        <v>59.500000000000057</v>
      </c>
      <c r="B80">
        <f t="shared" si="7"/>
        <v>-19.702500000000001</v>
      </c>
      <c r="C80" s="3">
        <v>829.70524196270878</v>
      </c>
      <c r="D80">
        <f t="shared" si="8"/>
        <v>829.70524196270878</v>
      </c>
      <c r="E80">
        <f t="shared" si="13"/>
        <v>6932.602149219425</v>
      </c>
      <c r="F80">
        <f>SUM($E$11:E80)</f>
        <v>390299.36800299119</v>
      </c>
      <c r="G80" s="6">
        <f t="shared" si="9"/>
        <v>-1.7612952995455682</v>
      </c>
      <c r="H80" s="6">
        <f t="shared" si="10"/>
        <v>141.23870470045443</v>
      </c>
      <c r="I80" t="b">
        <f t="shared" si="12"/>
        <v>1</v>
      </c>
      <c r="J80" t="b">
        <f t="shared" si="11"/>
        <v>1</v>
      </c>
      <c r="K80" s="6"/>
    </row>
    <row r="81" spans="1:11" x14ac:dyDescent="0.25">
      <c r="A81" s="3">
        <v>60.350000000000058</v>
      </c>
      <c r="B81">
        <f t="shared" si="7"/>
        <v>-19.698249999999998</v>
      </c>
      <c r="C81" s="3">
        <v>829.42825807288648</v>
      </c>
      <c r="D81">
        <f t="shared" si="8"/>
        <v>829.42825807288648</v>
      </c>
      <c r="E81">
        <f t="shared" si="13"/>
        <v>6930.2878103280145</v>
      </c>
      <c r="F81">
        <f>SUM($E$11:E81)</f>
        <v>397229.6558133192</v>
      </c>
      <c r="G81" s="6">
        <f t="shared" si="9"/>
        <v>-1.8583648320868298</v>
      </c>
      <c r="H81" s="6">
        <f t="shared" si="10"/>
        <v>141.14163516791317</v>
      </c>
      <c r="I81" t="b">
        <f t="shared" si="12"/>
        <v>1</v>
      </c>
      <c r="J81" t="b">
        <f t="shared" si="11"/>
        <v>1</v>
      </c>
      <c r="K81" s="6"/>
    </row>
    <row r="82" spans="1:11" x14ac:dyDescent="0.25">
      <c r="A82" s="3">
        <v>61.20000000000006</v>
      </c>
      <c r="B82">
        <f t="shared" si="7"/>
        <v>-19.693999999999999</v>
      </c>
      <c r="C82" s="3">
        <v>834.2754761447768</v>
      </c>
      <c r="D82">
        <f t="shared" si="8"/>
        <v>834.2754761447768</v>
      </c>
      <c r="E82">
        <f t="shared" si="13"/>
        <v>6970.7887409276946</v>
      </c>
      <c r="F82">
        <f>SUM($E$11:E82)</f>
        <v>404200.4445542469</v>
      </c>
      <c r="G82" s="6">
        <f t="shared" si="9"/>
        <v>-1.9596110991647002</v>
      </c>
      <c r="H82" s="6">
        <f t="shared" si="10"/>
        <v>141.0403889008353</v>
      </c>
      <c r="I82" t="b">
        <f t="shared" si="12"/>
        <v>1</v>
      </c>
      <c r="J82" t="b">
        <f t="shared" si="11"/>
        <v>1</v>
      </c>
      <c r="K82" s="6"/>
    </row>
    <row r="83" spans="1:11" x14ac:dyDescent="0.25">
      <c r="A83" s="3">
        <v>62.050000000000061</v>
      </c>
      <c r="B83">
        <f t="shared" si="7"/>
        <v>-19.68975</v>
      </c>
      <c r="C83" s="3">
        <v>842.16951700471259</v>
      </c>
      <c r="D83">
        <f t="shared" si="8"/>
        <v>842.16951700471259</v>
      </c>
      <c r="E83">
        <f t="shared" si="13"/>
        <v>7036.7473993328877</v>
      </c>
      <c r="F83">
        <f>SUM($E$11:E83)</f>
        <v>411237.19195357978</v>
      </c>
      <c r="G83" s="6">
        <f t="shared" si="9"/>
        <v>-2.0655570390428148</v>
      </c>
      <c r="H83" s="6">
        <f t="shared" si="10"/>
        <v>140.9344429609572</v>
      </c>
      <c r="I83" t="b">
        <f t="shared" si="12"/>
        <v>1</v>
      </c>
      <c r="J83" t="b">
        <f t="shared" si="11"/>
        <v>1</v>
      </c>
      <c r="K83" s="6"/>
    </row>
    <row r="84" spans="1:11" x14ac:dyDescent="0.25">
      <c r="A84" s="3">
        <v>62.900000000000063</v>
      </c>
      <c r="B84">
        <f t="shared" si="7"/>
        <v>-19.685500000000001</v>
      </c>
      <c r="C84" s="3">
        <v>841.61554922506787</v>
      </c>
      <c r="D84">
        <f t="shared" si="8"/>
        <v>841.61554922506787</v>
      </c>
      <c r="E84">
        <f t="shared" si="13"/>
        <v>7032.1187215500659</v>
      </c>
      <c r="F84">
        <f>SUM($E$11:E84)</f>
        <v>418269.31067512982</v>
      </c>
      <c r="G84" s="6">
        <f t="shared" si="9"/>
        <v>-2.1752746826626721</v>
      </c>
      <c r="H84" s="6">
        <f t="shared" si="10"/>
        <v>140.82472531733734</v>
      </c>
      <c r="I84" t="b">
        <f t="shared" si="12"/>
        <v>1</v>
      </c>
      <c r="J84" t="b">
        <f t="shared" si="11"/>
        <v>1</v>
      </c>
      <c r="K84" s="6"/>
    </row>
    <row r="85" spans="1:11" x14ac:dyDescent="0.25">
      <c r="A85" s="3">
        <v>63.750000000000064</v>
      </c>
      <c r="B85">
        <f t="shared" si="7"/>
        <v>-19.681249999999999</v>
      </c>
      <c r="C85" s="3">
        <v>846.32427535204704</v>
      </c>
      <c r="D85">
        <f t="shared" si="8"/>
        <v>846.32427535204704</v>
      </c>
      <c r="E85">
        <f t="shared" si="13"/>
        <v>7071.4624827040407</v>
      </c>
      <c r="F85">
        <f>SUM($E$11:E85)</f>
        <v>425340.77315783384</v>
      </c>
      <c r="G85" s="6">
        <f t="shared" si="9"/>
        <v>-2.2895490013820696</v>
      </c>
      <c r="H85" s="6">
        <f t="shared" si="10"/>
        <v>140.71045099861794</v>
      </c>
      <c r="I85" t="b">
        <f t="shared" si="12"/>
        <v>1</v>
      </c>
      <c r="J85" t="b">
        <f t="shared" si="11"/>
        <v>1</v>
      </c>
      <c r="K85" s="6"/>
    </row>
    <row r="86" spans="1:11" x14ac:dyDescent="0.25">
      <c r="A86" s="3">
        <v>64.61000000000007</v>
      </c>
      <c r="B86">
        <f t="shared" si="7"/>
        <v>-19.676949999999998</v>
      </c>
      <c r="C86" s="3">
        <v>839.7684531691018</v>
      </c>
      <c r="D86">
        <f t="shared" si="8"/>
        <v>839.7684531691018</v>
      </c>
      <c r="E86">
        <f t="shared" si="13"/>
        <v>7099.2345494010069</v>
      </c>
      <c r="F86">
        <f>SUM($E$11:E86)</f>
        <v>432440.00770723482</v>
      </c>
      <c r="G86" s="6">
        <f t="shared" si="9"/>
        <v>-2.4083441544049506</v>
      </c>
      <c r="H86" s="6">
        <f t="shared" si="10"/>
        <v>140.59165584559506</v>
      </c>
      <c r="I86" t="b">
        <f t="shared" si="12"/>
        <v>1</v>
      </c>
      <c r="J86" t="b">
        <f t="shared" si="11"/>
        <v>1</v>
      </c>
      <c r="K86" s="6"/>
    </row>
    <row r="87" spans="1:11" x14ac:dyDescent="0.25">
      <c r="A87" s="3">
        <v>65.47000000000007</v>
      </c>
      <c r="B87">
        <f t="shared" si="7"/>
        <v>-19.672650000000001</v>
      </c>
      <c r="C87" s="3">
        <v>856.87864985143869</v>
      </c>
      <c r="D87">
        <f t="shared" si="8"/>
        <v>856.87864985143869</v>
      </c>
      <c r="E87">
        <f t="shared" si="13"/>
        <v>7243.8807301140878</v>
      </c>
      <c r="F87">
        <f>SUM($E$11:E87)</f>
        <v>439683.88843734888</v>
      </c>
      <c r="G87" s="6">
        <f t="shared" si="9"/>
        <v>-2.5338127917949524</v>
      </c>
      <c r="H87" s="6">
        <f t="shared" si="10"/>
        <v>140.46618720820504</v>
      </c>
      <c r="I87" t="b">
        <f t="shared" si="12"/>
        <v>1</v>
      </c>
      <c r="J87" t="b">
        <f t="shared" si="11"/>
        <v>1</v>
      </c>
      <c r="K87" s="6"/>
    </row>
    <row r="88" spans="1:11" x14ac:dyDescent="0.25">
      <c r="A88" s="3">
        <v>66.300000000000068</v>
      </c>
      <c r="B88">
        <f t="shared" si="7"/>
        <v>-19.668499999999998</v>
      </c>
      <c r="C88" s="3">
        <v>857.49873987096259</v>
      </c>
      <c r="D88">
        <f t="shared" si="8"/>
        <v>857.49873987096259</v>
      </c>
      <c r="E88">
        <f t="shared" si="13"/>
        <v>6996.2464687331822</v>
      </c>
      <c r="F88">
        <f>SUM($E$11:E88)</f>
        <v>446680.13490608206</v>
      </c>
      <c r="G88" s="6">
        <f t="shared" si="9"/>
        <v>-2.6591729863554661</v>
      </c>
      <c r="H88" s="6">
        <f t="shared" si="10"/>
        <v>140.34082701364454</v>
      </c>
      <c r="I88" t="b">
        <f t="shared" si="12"/>
        <v>1</v>
      </c>
      <c r="J88" t="b">
        <f t="shared" si="11"/>
        <v>1</v>
      </c>
      <c r="K88" s="6"/>
    </row>
    <row r="89" spans="1:11" x14ac:dyDescent="0.25">
      <c r="A89" s="3">
        <v>67.150000000000063</v>
      </c>
      <c r="B89">
        <f t="shared" si="7"/>
        <v>-19.664249999999999</v>
      </c>
      <c r="C89" s="3">
        <v>857.1266470551169</v>
      </c>
      <c r="D89">
        <f t="shared" si="8"/>
        <v>857.1266470551169</v>
      </c>
      <c r="E89">
        <f t="shared" si="13"/>
        <v>7161.7216994689816</v>
      </c>
      <c r="F89">
        <f>SUM($E$11:E89)</f>
        <v>453841.85660555103</v>
      </c>
      <c r="G89" s="6">
        <f t="shared" si="9"/>
        <v>-2.7918373489483135</v>
      </c>
      <c r="H89" s="6">
        <f t="shared" si="10"/>
        <v>140.20816265105168</v>
      </c>
      <c r="I89" t="b">
        <f t="shared" si="12"/>
        <v>1</v>
      </c>
      <c r="J89" t="b">
        <f t="shared" si="11"/>
        <v>1</v>
      </c>
      <c r="K89" s="6"/>
    </row>
    <row r="90" spans="1:11" x14ac:dyDescent="0.25">
      <c r="A90" s="3">
        <v>68.000000000000057</v>
      </c>
      <c r="B90">
        <f t="shared" si="7"/>
        <v>-19.66</v>
      </c>
      <c r="C90" s="3">
        <v>859.34251817369523</v>
      </c>
      <c r="D90">
        <f t="shared" si="8"/>
        <v>859.34251817369523</v>
      </c>
      <c r="E90">
        <f t="shared" si="13"/>
        <v>7180.2364106002624</v>
      </c>
      <c r="F90">
        <f>SUM($E$11:E90)</f>
        <v>461022.09301615128</v>
      </c>
      <c r="G90" s="6">
        <f t="shared" si="9"/>
        <v>-2.9293316469073978</v>
      </c>
      <c r="H90" s="6">
        <f t="shared" si="10"/>
        <v>140.0706683530926</v>
      </c>
      <c r="I90" t="b">
        <f t="shared" si="12"/>
        <v>1</v>
      </c>
      <c r="J90" t="b">
        <f t="shared" si="11"/>
        <v>1</v>
      </c>
      <c r="K90" s="6"/>
    </row>
    <row r="91" spans="1:11" x14ac:dyDescent="0.25">
      <c r="A91" s="3">
        <v>68.850000000000051</v>
      </c>
      <c r="B91">
        <f t="shared" si="7"/>
        <v>-19.655750000000001</v>
      </c>
      <c r="C91" s="3">
        <v>854.77228399162721</v>
      </c>
      <c r="D91">
        <f t="shared" si="8"/>
        <v>854.77228399162721</v>
      </c>
      <c r="E91">
        <f t="shared" si="13"/>
        <v>7142.0498188919928</v>
      </c>
      <c r="F91">
        <f>SUM($E$11:E91)</f>
        <v>468164.14283504325</v>
      </c>
      <c r="G91" s="6">
        <f t="shared" si="9"/>
        <v>-3.0706489737779794</v>
      </c>
      <c r="H91" s="6">
        <f t="shared" si="10"/>
        <v>139.92935102622201</v>
      </c>
      <c r="I91" t="b">
        <f t="shared" si="12"/>
        <v>1</v>
      </c>
      <c r="J91" t="b">
        <f t="shared" si="11"/>
        <v>1</v>
      </c>
      <c r="K91" s="6"/>
    </row>
    <row r="92" spans="1:11" x14ac:dyDescent="0.25">
      <c r="A92" s="3">
        <v>69.700000000000045</v>
      </c>
      <c r="B92">
        <f t="shared" si="7"/>
        <v>-19.651499999999999</v>
      </c>
      <c r="C92" s="3">
        <v>866.82108319889755</v>
      </c>
      <c r="D92">
        <f t="shared" si="8"/>
        <v>866.82108319889755</v>
      </c>
      <c r="E92">
        <f t="shared" si="13"/>
        <v>7242.7235606683398</v>
      </c>
      <c r="F92">
        <f>SUM($E$11:E92)</f>
        <v>475406.86639571161</v>
      </c>
      <c r="G92" s="6">
        <f t="shared" si="9"/>
        <v>-3.218653889338833</v>
      </c>
      <c r="H92" s="6">
        <f t="shared" si="10"/>
        <v>139.78134611066116</v>
      </c>
      <c r="I92" t="b">
        <f t="shared" si="12"/>
        <v>1</v>
      </c>
      <c r="J92" t="b">
        <f t="shared" si="11"/>
        <v>1</v>
      </c>
      <c r="K92" s="6"/>
    </row>
    <row r="93" spans="1:11" x14ac:dyDescent="0.25">
      <c r="A93" s="3">
        <v>70.55000000000004</v>
      </c>
      <c r="B93">
        <f t="shared" si="7"/>
        <v>-19.64725</v>
      </c>
      <c r="C93" s="3">
        <v>867.37505097854205</v>
      </c>
      <c r="D93">
        <f t="shared" si="8"/>
        <v>867.37505097854205</v>
      </c>
      <c r="E93">
        <f t="shared" si="13"/>
        <v>7247.3522384511607</v>
      </c>
      <c r="F93">
        <f>SUM($E$11:E93)</f>
        <v>482654.2186341628</v>
      </c>
      <c r="G93" s="6">
        <f t="shared" si="9"/>
        <v>-3.3715966543437874</v>
      </c>
      <c r="H93" s="6">
        <f t="shared" si="10"/>
        <v>139.62840334565621</v>
      </c>
      <c r="I93" t="b">
        <f t="shared" si="12"/>
        <v>1</v>
      </c>
      <c r="J93" t="b">
        <f t="shared" si="11"/>
        <v>1</v>
      </c>
      <c r="K93" s="6"/>
    </row>
    <row r="94" spans="1:11" x14ac:dyDescent="0.25">
      <c r="A94" s="3">
        <v>71.400000000000034</v>
      </c>
      <c r="B94">
        <f t="shared" si="7"/>
        <v>-19.643000000000001</v>
      </c>
      <c r="C94" s="3">
        <v>868.75997042765357</v>
      </c>
      <c r="D94">
        <f t="shared" si="8"/>
        <v>868.75997042765357</v>
      </c>
      <c r="E94">
        <f t="shared" si="13"/>
        <v>7258.9239329082102</v>
      </c>
      <c r="F94">
        <f>SUM($E$11:E94)</f>
        <v>489913.14256707102</v>
      </c>
      <c r="G94" s="6">
        <f t="shared" si="9"/>
        <v>-3.5297297576403528</v>
      </c>
      <c r="H94" s="6">
        <f t="shared" si="10"/>
        <v>139.47027024235965</v>
      </c>
      <c r="I94" t="b">
        <f t="shared" si="12"/>
        <v>1</v>
      </c>
      <c r="J94" t="b">
        <f t="shared" si="11"/>
        <v>1</v>
      </c>
      <c r="K94" s="6"/>
    </row>
    <row r="95" spans="1:11" x14ac:dyDescent="0.25">
      <c r="A95" s="3">
        <v>72.250000000000028</v>
      </c>
      <c r="B95">
        <f t="shared" si="7"/>
        <v>-19.638749999999998</v>
      </c>
      <c r="C95" s="3">
        <v>870.00639793185394</v>
      </c>
      <c r="D95">
        <f t="shared" si="8"/>
        <v>870.00639793185394</v>
      </c>
      <c r="E95">
        <f t="shared" si="13"/>
        <v>7269.3384579195572</v>
      </c>
      <c r="F95">
        <f>SUM($E$11:E95)</f>
        <v>497182.48102499056</v>
      </c>
      <c r="G95" s="6">
        <f t="shared" si="9"/>
        <v>-3.6931433645038538</v>
      </c>
      <c r="H95" s="6">
        <f t="shared" si="10"/>
        <v>139.30685663549616</v>
      </c>
      <c r="I95" t="b">
        <f t="shared" si="12"/>
        <v>1</v>
      </c>
      <c r="J95" t="b">
        <f t="shared" si="11"/>
        <v>1</v>
      </c>
      <c r="K95" s="6"/>
    </row>
    <row r="96" spans="1:11" x14ac:dyDescent="0.25">
      <c r="A96" s="3">
        <v>73.100000000000023</v>
      </c>
      <c r="B96">
        <f t="shared" si="7"/>
        <v>-19.634499999999999</v>
      </c>
      <c r="C96" s="3">
        <v>873.33020460972159</v>
      </c>
      <c r="D96">
        <f t="shared" si="8"/>
        <v>873.33020460972159</v>
      </c>
      <c r="E96">
        <f t="shared" si="13"/>
        <v>7297.1105246164798</v>
      </c>
      <c r="F96">
        <f>SUM($E$11:E96)</f>
        <v>504479.59154960705</v>
      </c>
      <c r="G96" s="6">
        <f t="shared" si="9"/>
        <v>-3.8623572238977095</v>
      </c>
      <c r="H96" s="6">
        <f t="shared" si="10"/>
        <v>139.1376427761023</v>
      </c>
      <c r="I96" t="b">
        <f t="shared" si="12"/>
        <v>1</v>
      </c>
      <c r="J96" t="b">
        <f t="shared" si="11"/>
        <v>1</v>
      </c>
      <c r="K96" s="6"/>
    </row>
    <row r="97" spans="1:11" x14ac:dyDescent="0.25">
      <c r="A97" s="3">
        <v>73.950000000000017</v>
      </c>
      <c r="B97">
        <f t="shared" si="7"/>
        <v>-19.63025</v>
      </c>
      <c r="C97" s="3">
        <v>882.05519713912418</v>
      </c>
      <c r="D97">
        <f t="shared" si="8"/>
        <v>882.05519713912418</v>
      </c>
      <c r="E97">
        <f t="shared" si="13"/>
        <v>7370.0121996959033</v>
      </c>
      <c r="F97">
        <f>SUM($E$11:E97)</f>
        <v>511849.60374930297</v>
      </c>
      <c r="G97" s="6">
        <f t="shared" si="9"/>
        <v>-4.038609540069106</v>
      </c>
      <c r="H97" s="6">
        <f t="shared" si="10"/>
        <v>138.9613904599309</v>
      </c>
      <c r="I97" t="b">
        <f t="shared" si="12"/>
        <v>1</v>
      </c>
      <c r="J97" t="b">
        <f t="shared" si="11"/>
        <v>1</v>
      </c>
      <c r="K97" s="6"/>
    </row>
    <row r="98" spans="1:11" x14ac:dyDescent="0.25">
      <c r="A98" s="3">
        <v>74.800000000000011</v>
      </c>
      <c r="B98">
        <f t="shared" si="7"/>
        <v>-19.626000000000001</v>
      </c>
      <c r="C98" s="3">
        <v>864.3282281904967</v>
      </c>
      <c r="D98">
        <f t="shared" si="8"/>
        <v>864.3282281904967</v>
      </c>
      <c r="E98">
        <f t="shared" si="13"/>
        <v>7221.8945106456467</v>
      </c>
      <c r="F98">
        <f>SUM($E$11:E98)</f>
        <v>519071.49825994862</v>
      </c>
      <c r="G98" s="6">
        <f t="shared" si="9"/>
        <v>-4.2166919170173527</v>
      </c>
      <c r="H98" s="6">
        <f t="shared" si="10"/>
        <v>138.78330808298264</v>
      </c>
      <c r="I98" t="b">
        <f t="shared" si="12"/>
        <v>1</v>
      </c>
      <c r="J98" t="b">
        <f t="shared" si="11"/>
        <v>1</v>
      </c>
      <c r="K98" s="6"/>
    </row>
    <row r="99" spans="1:11" x14ac:dyDescent="0.25">
      <c r="A99" s="3">
        <v>75.650000000000006</v>
      </c>
      <c r="B99">
        <f t="shared" si="7"/>
        <v>-19.621749999999999</v>
      </c>
      <c r="C99" s="3">
        <v>883.717100478058</v>
      </c>
      <c r="D99">
        <f t="shared" si="8"/>
        <v>883.717100478058</v>
      </c>
      <c r="E99">
        <f t="shared" si="13"/>
        <v>7383.898233044365</v>
      </c>
      <c r="F99">
        <f>SUM($E$11:E99)</f>
        <v>526455.39649299299</v>
      </c>
      <c r="G99" s="6">
        <f t="shared" si="9"/>
        <v>-4.404275116498928</v>
      </c>
      <c r="H99" s="6">
        <f t="shared" si="10"/>
        <v>138.59572488350108</v>
      </c>
      <c r="I99" t="b">
        <f t="shared" si="12"/>
        <v>1</v>
      </c>
      <c r="J99" t="b">
        <f t="shared" si="11"/>
        <v>1</v>
      </c>
      <c r="K99" s="6"/>
    </row>
    <row r="100" spans="1:11" x14ac:dyDescent="0.25">
      <c r="A100" s="3">
        <v>76.5</v>
      </c>
      <c r="B100">
        <f t="shared" si="7"/>
        <v>-19.6175</v>
      </c>
      <c r="C100" s="3">
        <v>888.28733466012602</v>
      </c>
      <c r="D100">
        <f t="shared" si="8"/>
        <v>888.28733466012602</v>
      </c>
      <c r="E100">
        <f t="shared" si="13"/>
        <v>7422.0848247526337</v>
      </c>
      <c r="F100">
        <f>SUM($E$11:E100)</f>
        <v>533877.48131774564</v>
      </c>
      <c r="G100" s="6">
        <f t="shared" si="9"/>
        <v>-4.5985775742543478</v>
      </c>
      <c r="H100" s="6">
        <f t="shared" si="10"/>
        <v>138.40142242574566</v>
      </c>
      <c r="I100" t="b">
        <f t="shared" si="12"/>
        <v>1</v>
      </c>
      <c r="J100" t="b">
        <f t="shared" si="11"/>
        <v>1</v>
      </c>
      <c r="K100" s="6"/>
    </row>
    <row r="101" spans="1:11" x14ac:dyDescent="0.25">
      <c r="A101" s="3">
        <v>77.349999999999994</v>
      </c>
      <c r="B101">
        <f t="shared" si="7"/>
        <v>-19.613250000000001</v>
      </c>
      <c r="C101" s="3">
        <v>887.59487493557015</v>
      </c>
      <c r="D101">
        <f t="shared" si="8"/>
        <v>887.59487493557015</v>
      </c>
      <c r="E101">
        <f t="shared" si="13"/>
        <v>7416.2989775241076</v>
      </c>
      <c r="F101">
        <f>SUM($E$11:E101)</f>
        <v>541293.7802952698</v>
      </c>
      <c r="G101" s="6">
        <f t="shared" si="9"/>
        <v>-4.7986046954145127</v>
      </c>
      <c r="H101" s="6">
        <f t="shared" si="10"/>
        <v>138.20139530458547</v>
      </c>
      <c r="I101" t="b">
        <f t="shared" si="12"/>
        <v>1</v>
      </c>
      <c r="J101" t="b">
        <f t="shared" si="11"/>
        <v>1</v>
      </c>
      <c r="K101" s="6"/>
    </row>
    <row r="102" spans="1:11" x14ac:dyDescent="0.25">
      <c r="A102" s="3">
        <v>78.199999999999989</v>
      </c>
      <c r="B102">
        <f t="shared" si="7"/>
        <v>-19.609000000000002</v>
      </c>
      <c r="C102" s="3">
        <v>891.74963328290471</v>
      </c>
      <c r="D102">
        <f t="shared" si="8"/>
        <v>891.74963328290471</v>
      </c>
      <c r="E102">
        <f t="shared" si="13"/>
        <v>7451.0140608952597</v>
      </c>
      <c r="F102">
        <f>SUM($E$11:E102)</f>
        <v>548744.7943561651</v>
      </c>
      <c r="G102" s="6">
        <f t="shared" si="9"/>
        <v>-5.0055773274118476</v>
      </c>
      <c r="H102" s="6">
        <f t="shared" si="10"/>
        <v>137.99442267258814</v>
      </c>
      <c r="I102" t="b">
        <f t="shared" si="12"/>
        <v>1</v>
      </c>
      <c r="J102" t="b">
        <f t="shared" si="11"/>
        <v>1</v>
      </c>
      <c r="K102" s="6"/>
    </row>
    <row r="103" spans="1:11" x14ac:dyDescent="0.25">
      <c r="A103" s="3">
        <v>79.049999999999983</v>
      </c>
      <c r="B103">
        <f t="shared" si="7"/>
        <v>-19.604749999999999</v>
      </c>
      <c r="C103" s="3">
        <v>890.9186816134378</v>
      </c>
      <c r="D103">
        <f t="shared" si="8"/>
        <v>890.9186816134378</v>
      </c>
      <c r="E103">
        <f t="shared" si="13"/>
        <v>7444.0710442210293</v>
      </c>
      <c r="F103">
        <f>SUM($E$11:E103)</f>
        <v>556188.86540038616</v>
      </c>
      <c r="G103" s="6">
        <f t="shared" si="9"/>
        <v>-5.2184951269012458</v>
      </c>
      <c r="H103" s="6">
        <f t="shared" si="10"/>
        <v>137.78150487309875</v>
      </c>
      <c r="I103" t="b">
        <f t="shared" si="12"/>
        <v>1</v>
      </c>
      <c r="J103" t="b">
        <f t="shared" si="11"/>
        <v>1</v>
      </c>
      <c r="K103" s="6"/>
    </row>
    <row r="104" spans="1:11" x14ac:dyDescent="0.25">
      <c r="A104" s="3">
        <v>79.899999999999977</v>
      </c>
      <c r="B104">
        <f t="shared" si="7"/>
        <v>-19.6005</v>
      </c>
      <c r="C104" s="3">
        <v>892.02661717272701</v>
      </c>
      <c r="D104">
        <f t="shared" si="8"/>
        <v>892.02661717272701</v>
      </c>
      <c r="E104">
        <f t="shared" si="13"/>
        <v>7453.3283997866711</v>
      </c>
      <c r="F104">
        <f>SUM($E$11:E104)</f>
        <v>563642.19380017288</v>
      </c>
      <c r="G104" s="6">
        <f t="shared" si="9"/>
        <v>-5.4379297718397179</v>
      </c>
      <c r="H104" s="6">
        <f t="shared" si="10"/>
        <v>137.56207022816028</v>
      </c>
      <c r="I104" t="b">
        <f t="shared" si="12"/>
        <v>1</v>
      </c>
      <c r="J104" t="b">
        <f t="shared" si="11"/>
        <v>1</v>
      </c>
      <c r="K104" s="6"/>
    </row>
    <row r="105" spans="1:11" x14ac:dyDescent="0.25">
      <c r="A105" s="3">
        <v>81.599999999999966</v>
      </c>
      <c r="B105">
        <f t="shared" si="7"/>
        <v>-19.591999999999999</v>
      </c>
      <c r="C105" s="3">
        <v>892.02661717272701</v>
      </c>
      <c r="D105">
        <f t="shared" si="8"/>
        <v>892.02661717272701</v>
      </c>
      <c r="E105">
        <f t="shared" si="13"/>
        <v>14906.656799573342</v>
      </c>
      <c r="F105">
        <f>SUM($E$11:E105)</f>
        <v>578548.85059974622</v>
      </c>
      <c r="G105" s="6">
        <f t="shared" si="9"/>
        <v>-5.8960293708649498</v>
      </c>
      <c r="H105" s="6">
        <f t="shared" si="10"/>
        <v>137.10397062913506</v>
      </c>
      <c r="I105" t="b">
        <f t="shared" si="12"/>
        <v>1</v>
      </c>
      <c r="J105" t="b">
        <f t="shared" si="11"/>
        <v>1</v>
      </c>
      <c r="K105" s="6"/>
    </row>
    <row r="106" spans="1:11" x14ac:dyDescent="0.25">
      <c r="A106" s="3">
        <v>82.44999999999996</v>
      </c>
      <c r="B106">
        <f t="shared" si="7"/>
        <v>-19.58775</v>
      </c>
      <c r="C106" s="3">
        <v>894.79645607095006</v>
      </c>
      <c r="D106">
        <f t="shared" si="8"/>
        <v>894.79645607095006</v>
      </c>
      <c r="E106">
        <f t="shared" si="13"/>
        <v>7476.4717887007737</v>
      </c>
      <c r="F106">
        <f>SUM($E$11:E106)</f>
        <v>586025.32238844701</v>
      </c>
      <c r="G106" s="6">
        <f t="shared" si="9"/>
        <v>-6.1356668521901225</v>
      </c>
      <c r="H106" s="6">
        <f t="shared" si="10"/>
        <v>136.86433314780987</v>
      </c>
      <c r="I106" t="b">
        <f t="shared" si="12"/>
        <v>1</v>
      </c>
      <c r="J106" t="b">
        <f t="shared" si="11"/>
        <v>1</v>
      </c>
      <c r="K106" s="6"/>
    </row>
    <row r="107" spans="1:11" x14ac:dyDescent="0.25">
      <c r="A107" s="3">
        <v>83.299999999999955</v>
      </c>
      <c r="B107">
        <f t="shared" si="7"/>
        <v>-19.583500000000001</v>
      </c>
      <c r="C107" s="3">
        <v>894.10399634639441</v>
      </c>
      <c r="D107">
        <f t="shared" si="8"/>
        <v>894.10399634639441</v>
      </c>
      <c r="E107">
        <f t="shared" si="13"/>
        <v>7470.6859414722485</v>
      </c>
      <c r="F107">
        <f>SUM($E$11:E107)</f>
        <v>593496.00832991931</v>
      </c>
      <c r="G107" s="6">
        <f t="shared" si="9"/>
        <v>-6.3818746578586172</v>
      </c>
      <c r="H107" s="6">
        <f t="shared" si="10"/>
        <v>136.61812534214138</v>
      </c>
      <c r="I107" t="b">
        <f t="shared" si="12"/>
        <v>1</v>
      </c>
      <c r="J107" t="b">
        <f t="shared" si="11"/>
        <v>1</v>
      </c>
      <c r="K107" s="6"/>
    </row>
    <row r="108" spans="1:11" x14ac:dyDescent="0.25">
      <c r="A108" s="3">
        <v>84.149999999999949</v>
      </c>
      <c r="B108">
        <f t="shared" si="7"/>
        <v>-19.579250000000002</v>
      </c>
      <c r="C108" s="3">
        <v>897.15081913443964</v>
      </c>
      <c r="D108">
        <f t="shared" si="8"/>
        <v>897.15081913443964</v>
      </c>
      <c r="E108">
        <f t="shared" si="13"/>
        <v>7496.1436692777606</v>
      </c>
      <c r="F108">
        <f>SUM($E$11:E108)</f>
        <v>600992.15199919709</v>
      </c>
      <c r="G108" s="6">
        <f t="shared" si="9"/>
        <v>-6.6358157204986483</v>
      </c>
      <c r="H108" s="6">
        <f t="shared" si="10"/>
        <v>136.36418427950136</v>
      </c>
      <c r="I108" t="b">
        <f t="shared" si="12"/>
        <v>1</v>
      </c>
      <c r="J108" t="b">
        <f t="shared" si="11"/>
        <v>1</v>
      </c>
      <c r="K108" s="6"/>
    </row>
    <row r="109" spans="1:11" x14ac:dyDescent="0.25">
      <c r="A109" s="3">
        <v>84.999999999999943</v>
      </c>
      <c r="B109">
        <f t="shared" si="7"/>
        <v>-19.574999999999999</v>
      </c>
      <c r="C109" s="3">
        <v>894.65796412603891</v>
      </c>
      <c r="D109">
        <f t="shared" si="8"/>
        <v>894.65796412603891</v>
      </c>
      <c r="E109">
        <f t="shared" si="13"/>
        <v>7475.3146192550685</v>
      </c>
      <c r="F109">
        <f>SUM($E$11:E109)</f>
        <v>608467.4666184521</v>
      </c>
      <c r="G109" s="6">
        <f t="shared" si="9"/>
        <v>-6.8960713578077222</v>
      </c>
      <c r="H109" s="6">
        <f t="shared" si="10"/>
        <v>136.10392864219227</v>
      </c>
      <c r="I109" t="b">
        <f t="shared" si="12"/>
        <v>1</v>
      </c>
      <c r="J109" t="b">
        <f t="shared" si="11"/>
        <v>1</v>
      </c>
      <c r="K109" s="6"/>
    </row>
    <row r="110" spans="1:11" x14ac:dyDescent="0.25">
      <c r="A110" s="3">
        <v>85.849999999999937</v>
      </c>
      <c r="B110">
        <f t="shared" si="7"/>
        <v>-19.57075</v>
      </c>
      <c r="C110" s="3">
        <v>884.2710682577025</v>
      </c>
      <c r="D110">
        <f t="shared" si="8"/>
        <v>884.2710682577025</v>
      </c>
      <c r="E110">
        <f t="shared" si="13"/>
        <v>7388.5269108271832</v>
      </c>
      <c r="F110">
        <f>SUM($E$11:E110)</f>
        <v>615855.99352927925</v>
      </c>
      <c r="G110" s="6">
        <f t="shared" si="9"/>
        <v>-7.1603497406787495</v>
      </c>
      <c r="H110" s="6">
        <f t="shared" si="10"/>
        <v>135.83965025932125</v>
      </c>
      <c r="I110" t="b">
        <f t="shared" si="12"/>
        <v>1</v>
      </c>
      <c r="J110" t="b">
        <f t="shared" si="11"/>
        <v>1</v>
      </c>
      <c r="K110" s="6"/>
    </row>
    <row r="111" spans="1:11" x14ac:dyDescent="0.25">
      <c r="A111" s="3">
        <v>86.699999999999932</v>
      </c>
      <c r="B111">
        <f t="shared" si="7"/>
        <v>-19.566500000000001</v>
      </c>
      <c r="C111" s="3">
        <v>901.30557748177421</v>
      </c>
      <c r="D111">
        <f t="shared" si="8"/>
        <v>901.30557748177421</v>
      </c>
      <c r="E111">
        <f t="shared" si="13"/>
        <v>7530.8587526489146</v>
      </c>
      <c r="F111">
        <f>SUM($E$11:E111)</f>
        <v>623386.85228192818</v>
      </c>
      <c r="G111" s="6">
        <f t="shared" si="9"/>
        <v>-7.4369359858693764</v>
      </c>
      <c r="H111" s="6">
        <f t="shared" si="10"/>
        <v>135.56306401413062</v>
      </c>
      <c r="I111" t="b">
        <f t="shared" si="12"/>
        <v>1</v>
      </c>
      <c r="J111" t="b">
        <f t="shared" si="11"/>
        <v>1</v>
      </c>
      <c r="K111" s="6"/>
    </row>
    <row r="112" spans="1:11" x14ac:dyDescent="0.25">
      <c r="A112" s="3">
        <v>87.549999999999926</v>
      </c>
      <c r="B112">
        <f t="shared" si="7"/>
        <v>-19.562249999999999</v>
      </c>
      <c r="C112" s="3">
        <v>904.35240026981955</v>
      </c>
      <c r="D112">
        <f t="shared" si="8"/>
        <v>904.35240026981955</v>
      </c>
      <c r="E112">
        <f t="shared" si="13"/>
        <v>7556.3164804544267</v>
      </c>
      <c r="F112">
        <f>SUM($E$11:E112)</f>
        <v>630943.16876238259</v>
      </c>
      <c r="G112" s="6">
        <f t="shared" si="9"/>
        <v>-7.7219666255073331</v>
      </c>
      <c r="H112" s="6">
        <f t="shared" si="10"/>
        <v>135.27803337449268</v>
      </c>
      <c r="I112" t="b">
        <f t="shared" si="12"/>
        <v>1</v>
      </c>
      <c r="J112" t="b">
        <f t="shared" si="11"/>
        <v>1</v>
      </c>
      <c r="K112" s="6"/>
    </row>
    <row r="113" spans="1:11" x14ac:dyDescent="0.25">
      <c r="A113" s="3">
        <v>88.39999999999992</v>
      </c>
      <c r="B113">
        <f t="shared" si="7"/>
        <v>-19.558</v>
      </c>
      <c r="C113" s="3">
        <v>903.52144860035264</v>
      </c>
      <c r="D113">
        <f t="shared" si="8"/>
        <v>903.52144860035264</v>
      </c>
      <c r="E113">
        <f t="shared" si="13"/>
        <v>7549.3734637801972</v>
      </c>
      <c r="F113">
        <f>SUM($E$11:E113)</f>
        <v>638492.54222616274</v>
      </c>
      <c r="G113" s="6">
        <f t="shared" si="9"/>
        <v>-8.0143965300066817</v>
      </c>
      <c r="H113" s="6">
        <f t="shared" si="10"/>
        <v>134.98560346999332</v>
      </c>
      <c r="I113" t="b">
        <f t="shared" si="12"/>
        <v>1</v>
      </c>
      <c r="J113" t="b">
        <f t="shared" si="11"/>
        <v>1</v>
      </c>
      <c r="K113" s="6"/>
    </row>
    <row r="114" spans="1:11" x14ac:dyDescent="0.25">
      <c r="A114" s="3">
        <v>89.249999999999915</v>
      </c>
      <c r="B114">
        <f t="shared" si="7"/>
        <v>-19.553750000000001</v>
      </c>
      <c r="C114" s="3">
        <v>900.61311775721845</v>
      </c>
      <c r="D114">
        <f t="shared" si="8"/>
        <v>900.61311775721845</v>
      </c>
      <c r="E114">
        <f t="shared" si="13"/>
        <v>7525.0729054203885</v>
      </c>
      <c r="F114">
        <f>SUM($E$11:E114)</f>
        <v>646017.61513158318</v>
      </c>
      <c r="G114" s="6">
        <f t="shared" si="9"/>
        <v>-8.3136505671508836</v>
      </c>
      <c r="H114" s="6">
        <f t="shared" si="10"/>
        <v>134.68634943284911</v>
      </c>
      <c r="I114" t="b">
        <f t="shared" si="12"/>
        <v>1</v>
      </c>
      <c r="J114" t="b">
        <f t="shared" si="11"/>
        <v>1</v>
      </c>
      <c r="K114" s="6"/>
    </row>
    <row r="115" spans="1:11" x14ac:dyDescent="0.25">
      <c r="A115" s="3">
        <v>90.099999999999909</v>
      </c>
      <c r="B115">
        <f t="shared" si="7"/>
        <v>-19.549500000000002</v>
      </c>
      <c r="C115" s="3">
        <v>903.38295665544149</v>
      </c>
      <c r="D115">
        <f t="shared" si="8"/>
        <v>903.38295665544149</v>
      </c>
      <c r="E115">
        <f t="shared" si="13"/>
        <v>7548.2162943344902</v>
      </c>
      <c r="F115">
        <f>SUM($E$11:E115)</f>
        <v>653565.83142591768</v>
      </c>
      <c r="G115" s="6">
        <f t="shared" si="9"/>
        <v>-8.621723439081185</v>
      </c>
      <c r="H115" s="6">
        <f t="shared" si="10"/>
        <v>134.37827656091881</v>
      </c>
      <c r="I115" t="b">
        <f t="shared" si="12"/>
        <v>1</v>
      </c>
      <c r="J115" t="b">
        <f t="shared" si="11"/>
        <v>1</v>
      </c>
      <c r="K115" s="6"/>
    </row>
    <row r="116" spans="1:11" x14ac:dyDescent="0.25">
      <c r="A116" s="3">
        <v>90.924999999999912</v>
      </c>
      <c r="B116">
        <f t="shared" si="7"/>
        <v>-19.545375</v>
      </c>
      <c r="C116" s="3">
        <v>895.22871880809703</v>
      </c>
      <c r="D116">
        <f t="shared" si="8"/>
        <v>895.22871880809703</v>
      </c>
      <c r="E116">
        <f t="shared" si="13"/>
        <v>7260.08110235399</v>
      </c>
      <c r="F116">
        <f>SUM($E$11:E116)</f>
        <v>660825.91252827167</v>
      </c>
      <c r="G116" s="6">
        <f t="shared" si="9"/>
        <v>-8.9256825900820953</v>
      </c>
      <c r="H116" s="6">
        <f t="shared" si="10"/>
        <v>134.07431740991791</v>
      </c>
      <c r="I116" t="b">
        <f t="shared" si="12"/>
        <v>1</v>
      </c>
      <c r="J116" t="b">
        <f t="shared" si="11"/>
        <v>1</v>
      </c>
      <c r="K116" s="6"/>
    </row>
    <row r="117" spans="1:11" x14ac:dyDescent="0.25">
      <c r="A117" s="3">
        <v>91.784999999999911</v>
      </c>
      <c r="B117">
        <f t="shared" si="7"/>
        <v>-19.541074999999999</v>
      </c>
      <c r="C117" s="3">
        <v>902.59709538664345</v>
      </c>
      <c r="D117">
        <f t="shared" si="8"/>
        <v>902.59709538664345</v>
      </c>
      <c r="E117">
        <f t="shared" si="13"/>
        <v>7630.3753249796009</v>
      </c>
      <c r="F117">
        <f>SUM($E$11:E117)</f>
        <v>668456.28785325133</v>
      </c>
      <c r="G117" s="6">
        <f t="shared" si="9"/>
        <v>-9.2532846238522986</v>
      </c>
      <c r="H117" s="6">
        <f t="shared" si="10"/>
        <v>133.74671537614771</v>
      </c>
      <c r="I117" t="b">
        <f t="shared" si="12"/>
        <v>1</v>
      </c>
      <c r="J117" t="b">
        <f t="shared" si="11"/>
        <v>1</v>
      </c>
      <c r="K117" s="6"/>
    </row>
    <row r="118" spans="1:11" x14ac:dyDescent="0.25">
      <c r="A118" s="3">
        <v>92.649999999999906</v>
      </c>
      <c r="B118">
        <f t="shared" si="7"/>
        <v>-19.536750000000001</v>
      </c>
      <c r="C118" s="3">
        <v>892.34442816769638</v>
      </c>
      <c r="D118">
        <f t="shared" si="8"/>
        <v>892.34442816769638</v>
      </c>
      <c r="E118">
        <f t="shared" si="13"/>
        <v>7587.5600554884695</v>
      </c>
      <c r="F118">
        <f>SUM($E$11:E118)</f>
        <v>676043.84790873982</v>
      </c>
      <c r="G118" s="6">
        <f t="shared" si="9"/>
        <v>-9.5875616788504985</v>
      </c>
      <c r="H118" s="6">
        <f t="shared" si="10"/>
        <v>133.41243832114949</v>
      </c>
      <c r="I118" t="b">
        <f t="shared" si="12"/>
        <v>1</v>
      </c>
      <c r="J118" t="b">
        <f t="shared" si="11"/>
        <v>1</v>
      </c>
      <c r="K118" s="6"/>
    </row>
    <row r="119" spans="1:11" x14ac:dyDescent="0.25">
      <c r="A119" s="3">
        <v>93.499999999999901</v>
      </c>
      <c r="B119">
        <f t="shared" si="7"/>
        <v>-19.532499999999999</v>
      </c>
      <c r="C119" s="3">
        <v>905.87581166384223</v>
      </c>
      <c r="D119">
        <f t="shared" si="8"/>
        <v>905.87581166384223</v>
      </c>
      <c r="E119">
        <f t="shared" si="13"/>
        <v>7569.0453443571841</v>
      </c>
      <c r="F119">
        <f>SUM($E$11:E119)</f>
        <v>683612.89325309696</v>
      </c>
      <c r="G119" s="6">
        <f t="shared" si="9"/>
        <v>-9.9294961331137639</v>
      </c>
      <c r="H119" s="6">
        <f t="shared" si="10"/>
        <v>133.07050386688624</v>
      </c>
      <c r="I119" t="b">
        <f t="shared" si="12"/>
        <v>1</v>
      </c>
      <c r="J119" t="b">
        <f t="shared" si="11"/>
        <v>1</v>
      </c>
      <c r="K119" s="6"/>
    </row>
    <row r="120" spans="1:11" x14ac:dyDescent="0.25">
      <c r="A120" s="3">
        <v>94.349999999999895</v>
      </c>
      <c r="B120">
        <f t="shared" si="7"/>
        <v>-19.52825</v>
      </c>
      <c r="C120" s="3">
        <v>902.55200498597469</v>
      </c>
      <c r="D120">
        <f t="shared" si="8"/>
        <v>902.55200498597469</v>
      </c>
      <c r="E120">
        <f t="shared" si="13"/>
        <v>7541.2732776602616</v>
      </c>
      <c r="F120">
        <f>SUM($E$11:E120)</f>
        <v>691154.16653075721</v>
      </c>
      <c r="G120" s="6">
        <f t="shared" si="9"/>
        <v>-10.278834181450582</v>
      </c>
      <c r="H120" s="6">
        <f t="shared" si="10"/>
        <v>132.72116581854942</v>
      </c>
      <c r="I120" t="b">
        <f t="shared" si="12"/>
        <v>1</v>
      </c>
      <c r="J120" t="b">
        <f t="shared" si="11"/>
        <v>1</v>
      </c>
      <c r="K120" s="6"/>
    </row>
    <row r="121" spans="1:11" x14ac:dyDescent="0.25">
      <c r="A121" s="3">
        <v>95.189999999999898</v>
      </c>
      <c r="B121">
        <f t="shared" si="7"/>
        <v>-19.524049999999999</v>
      </c>
      <c r="C121" s="3">
        <v>919.46286068780398</v>
      </c>
      <c r="D121">
        <f t="shared" si="8"/>
        <v>919.46286068780398</v>
      </c>
      <c r="E121">
        <f t="shared" si="13"/>
        <v>7592.1887332713659</v>
      </c>
      <c r="F121">
        <f>SUM($E$11:E121)</f>
        <v>698746.35526402853</v>
      </c>
      <c r="G121" s="6">
        <f t="shared" si="9"/>
        <v>-10.639290625787439</v>
      </c>
      <c r="H121" s="6">
        <f t="shared" si="10"/>
        <v>132.36070937421255</v>
      </c>
      <c r="I121" t="b">
        <f t="shared" si="12"/>
        <v>1</v>
      </c>
      <c r="J121" t="b">
        <f t="shared" si="11"/>
        <v>1</v>
      </c>
      <c r="K121" s="6"/>
    </row>
    <row r="122" spans="1:11" x14ac:dyDescent="0.25">
      <c r="A122" s="3">
        <v>96.049999999999898</v>
      </c>
      <c r="B122">
        <f t="shared" si="7"/>
        <v>-19.519750000000002</v>
      </c>
      <c r="C122" s="3">
        <v>894.93172727295632</v>
      </c>
      <c r="D122">
        <f t="shared" si="8"/>
        <v>894.93172727295632</v>
      </c>
      <c r="E122">
        <f t="shared" si="13"/>
        <v>7565.573836020113</v>
      </c>
      <c r="F122">
        <f>SUM($E$11:E122)</f>
        <v>706311.92910004861</v>
      </c>
      <c r="G122" s="6">
        <f t="shared" si="9"/>
        <v>-11.007635170086049</v>
      </c>
      <c r="H122" s="6">
        <f t="shared" si="10"/>
        <v>131.99236482991395</v>
      </c>
      <c r="I122" t="b">
        <f t="shared" si="12"/>
        <v>0</v>
      </c>
      <c r="J122" t="b">
        <f t="shared" si="11"/>
        <v>1</v>
      </c>
      <c r="K122" s="6"/>
    </row>
    <row r="123" spans="1:11" x14ac:dyDescent="0.25">
      <c r="A123" s="3">
        <v>96.899999999999892</v>
      </c>
      <c r="B123">
        <f t="shared" si="7"/>
        <v>-19.515499999999999</v>
      </c>
      <c r="C123" s="3">
        <v>896.87383524461723</v>
      </c>
      <c r="D123">
        <f t="shared" si="8"/>
        <v>896.87383524461723</v>
      </c>
      <c r="E123">
        <f t="shared" si="13"/>
        <v>7493.8293303863493</v>
      </c>
      <c r="F123">
        <f>SUM($E$11:E123)</f>
        <v>713805.75843043497</v>
      </c>
      <c r="G123" s="6">
        <f t="shared" si="9"/>
        <v>-11.381490407141435</v>
      </c>
      <c r="H123" s="6">
        <f t="shared" si="10"/>
        <v>131.61850959285857</v>
      </c>
      <c r="I123" t="b">
        <f t="shared" si="12"/>
        <v>0</v>
      </c>
      <c r="J123" t="b">
        <f t="shared" si="11"/>
        <v>1</v>
      </c>
      <c r="K123" s="6"/>
    </row>
    <row r="124" spans="1:11" x14ac:dyDescent="0.25">
      <c r="A124" s="3">
        <v>97.749999999999886</v>
      </c>
      <c r="B124">
        <f t="shared" si="7"/>
        <v>-19.51125</v>
      </c>
      <c r="C124" s="3">
        <v>900.19764192248499</v>
      </c>
      <c r="D124">
        <f t="shared" si="8"/>
        <v>900.19764192248499</v>
      </c>
      <c r="E124">
        <f t="shared" si="13"/>
        <v>7521.6013970832728</v>
      </c>
      <c r="F124">
        <f>SUM($E$11:E124)</f>
        <v>721327.35982751823</v>
      </c>
      <c r="G124" s="6">
        <f t="shared" si="9"/>
        <v>-11.765888055042975</v>
      </c>
      <c r="H124" s="6">
        <f t="shared" si="10"/>
        <v>131.23411194495702</v>
      </c>
      <c r="I124" t="b">
        <f t="shared" si="12"/>
        <v>0</v>
      </c>
      <c r="J124" t="b">
        <f t="shared" si="11"/>
        <v>1</v>
      </c>
      <c r="K124" s="6"/>
    </row>
    <row r="125" spans="1:11" x14ac:dyDescent="0.25">
      <c r="A125" s="3">
        <v>98.599999999999881</v>
      </c>
      <c r="B125">
        <f t="shared" si="7"/>
        <v>-19.507000000000001</v>
      </c>
      <c r="C125" s="3">
        <v>901.44406942668547</v>
      </c>
      <c r="D125">
        <f t="shared" si="8"/>
        <v>901.44406942668547</v>
      </c>
      <c r="E125">
        <f t="shared" si="13"/>
        <v>7532.0159220946198</v>
      </c>
      <c r="F125">
        <f>SUM($E$11:E125)</f>
        <v>728859.37574961281</v>
      </c>
      <c r="G125" s="6">
        <f t="shared" si="9"/>
        <v>-12.160183791406997</v>
      </c>
      <c r="H125" s="6">
        <f t="shared" si="10"/>
        <v>130.83981620859299</v>
      </c>
      <c r="I125" t="b">
        <f t="shared" si="12"/>
        <v>0</v>
      </c>
      <c r="J125" t="b">
        <f t="shared" si="11"/>
        <v>1</v>
      </c>
      <c r="K125" s="6"/>
    </row>
    <row r="126" spans="1:11" x14ac:dyDescent="0.25">
      <c r="A126" s="3">
        <v>99.449999999999875</v>
      </c>
      <c r="B126">
        <f t="shared" si="7"/>
        <v>-19.502749999999999</v>
      </c>
      <c r="C126" s="3">
        <v>913.07739279922203</v>
      </c>
      <c r="D126">
        <f t="shared" si="8"/>
        <v>913.07739279922203</v>
      </c>
      <c r="E126">
        <f t="shared" si="13"/>
        <v>7629.2181555338484</v>
      </c>
      <c r="F126">
        <f>SUM($E$11:E126)</f>
        <v>736488.5939051467</v>
      </c>
      <c r="G126" s="6">
        <f t="shared" si="9"/>
        <v>-12.569212099848787</v>
      </c>
      <c r="H126" s="6">
        <f t="shared" si="10"/>
        <v>130.43078790015122</v>
      </c>
      <c r="I126" t="b">
        <f t="shared" si="12"/>
        <v>0</v>
      </c>
      <c r="J126" t="b">
        <f t="shared" si="11"/>
        <v>1</v>
      </c>
      <c r="K126" s="6"/>
    </row>
    <row r="127" spans="1:11" x14ac:dyDescent="0.25">
      <c r="A127" s="3">
        <v>100.29999999999987</v>
      </c>
      <c r="B127">
        <f t="shared" si="7"/>
        <v>-19.4985</v>
      </c>
      <c r="C127" s="3">
        <v>906.56827138839799</v>
      </c>
      <c r="D127">
        <f t="shared" si="8"/>
        <v>906.56827138839799</v>
      </c>
      <c r="E127">
        <f t="shared" si="13"/>
        <v>7574.8311915857093</v>
      </c>
      <c r="F127">
        <f>SUM($E$11:E127)</f>
        <v>744063.42509673245</v>
      </c>
      <c r="G127" s="6">
        <f t="shared" si="9"/>
        <v>-12.985226168656848</v>
      </c>
      <c r="H127" s="6">
        <f t="shared" si="10"/>
        <v>130.01477383134315</v>
      </c>
      <c r="I127" t="b">
        <f t="shared" si="12"/>
        <v>0</v>
      </c>
      <c r="J127" t="b">
        <f t="shared" si="11"/>
        <v>1</v>
      </c>
      <c r="K127" s="6"/>
    </row>
    <row r="128" spans="1:11" x14ac:dyDescent="0.25">
      <c r="A128" s="3">
        <v>101.14999999999986</v>
      </c>
      <c r="B128">
        <f t="shared" si="7"/>
        <v>-19.494250000000001</v>
      </c>
      <c r="C128" s="3">
        <v>902.13652915124112</v>
      </c>
      <c r="D128">
        <f t="shared" si="8"/>
        <v>902.13652915124112</v>
      </c>
      <c r="E128">
        <f t="shared" si="13"/>
        <v>7537.801769323145</v>
      </c>
      <c r="F128">
        <f>SUM($E$11:E128)</f>
        <v>751601.22686605563</v>
      </c>
      <c r="G128" s="6">
        <f t="shared" si="9"/>
        <v>-13.409161082570108</v>
      </c>
      <c r="H128" s="6">
        <f t="shared" si="10"/>
        <v>129.59083891742989</v>
      </c>
      <c r="I128" t="b">
        <f t="shared" si="12"/>
        <v>0</v>
      </c>
      <c r="J128" t="b">
        <f t="shared" si="11"/>
        <v>1</v>
      </c>
      <c r="K128" s="6"/>
    </row>
    <row r="129" spans="1:11" x14ac:dyDescent="0.25">
      <c r="A129" s="3">
        <v>101.99999999999986</v>
      </c>
      <c r="B129">
        <f t="shared" si="7"/>
        <v>-19.490000000000002</v>
      </c>
      <c r="C129" s="3">
        <v>900.19764192248499</v>
      </c>
      <c r="D129">
        <f t="shared" si="8"/>
        <v>900.19764192248499</v>
      </c>
      <c r="E129">
        <f t="shared" si="13"/>
        <v>7521.6013970832728</v>
      </c>
      <c r="F129">
        <f>SUM($E$11:E129)</f>
        <v>759122.82826313889</v>
      </c>
      <c r="G129" s="6">
        <f t="shared" si="9"/>
        <v>-13.842238950829529</v>
      </c>
      <c r="H129" s="6">
        <f t="shared" si="10"/>
        <v>129.15776104917046</v>
      </c>
      <c r="I129" t="b">
        <f t="shared" si="12"/>
        <v>0</v>
      </c>
      <c r="J129" t="b">
        <f t="shared" si="11"/>
        <v>1</v>
      </c>
      <c r="K129" s="6"/>
    </row>
    <row r="130" spans="1:11" x14ac:dyDescent="0.25">
      <c r="A130" s="3">
        <v>102.84999999999985</v>
      </c>
      <c r="B130">
        <f t="shared" si="7"/>
        <v>-19.485749999999999</v>
      </c>
      <c r="C130" s="3">
        <v>903.52144860035264</v>
      </c>
      <c r="D130">
        <f t="shared" si="8"/>
        <v>903.52144860035264</v>
      </c>
      <c r="E130">
        <f t="shared" si="13"/>
        <v>7549.3734637801972</v>
      </c>
      <c r="F130">
        <f>SUM($E$11:E130)</f>
        <v>766672.20172691904</v>
      </c>
      <c r="G130" s="6">
        <f t="shared" si="9"/>
        <v>-14.28714806346076</v>
      </c>
      <c r="H130" s="6">
        <f t="shared" si="10"/>
        <v>128.71285193653924</v>
      </c>
      <c r="I130" t="b">
        <f t="shared" si="12"/>
        <v>0</v>
      </c>
      <c r="J130" t="b">
        <f t="shared" si="11"/>
        <v>1</v>
      </c>
      <c r="K130" s="6"/>
    </row>
    <row r="131" spans="1:11" x14ac:dyDescent="0.25">
      <c r="A131" s="3">
        <v>103.69999999999985</v>
      </c>
      <c r="B131">
        <f t="shared" si="7"/>
        <v>-19.4815</v>
      </c>
      <c r="C131" s="3">
        <v>892.44209300746047</v>
      </c>
      <c r="D131">
        <f t="shared" si="8"/>
        <v>892.44209300746047</v>
      </c>
      <c r="E131">
        <f t="shared" si="13"/>
        <v>7456.7999081237867</v>
      </c>
      <c r="F131">
        <f>SUM($E$11:E131)</f>
        <v>774129.00163504283</v>
      </c>
      <c r="G131" s="6">
        <f t="shared" si="9"/>
        <v>-14.736963462111419</v>
      </c>
      <c r="H131" s="6">
        <f t="shared" si="10"/>
        <v>128.26303653788858</v>
      </c>
      <c r="I131" t="b">
        <f t="shared" si="12"/>
        <v>0</v>
      </c>
      <c r="J131" t="b">
        <f t="shared" si="11"/>
        <v>1</v>
      </c>
      <c r="K131" s="6"/>
    </row>
    <row r="132" spans="1:11" x14ac:dyDescent="0.25">
      <c r="A132" s="3">
        <v>104.54999999999984</v>
      </c>
      <c r="B132">
        <f t="shared" si="7"/>
        <v>-19.477250000000002</v>
      </c>
      <c r="C132" s="3">
        <v>904.49089221473059</v>
      </c>
      <c r="D132">
        <f t="shared" si="8"/>
        <v>904.49089221473059</v>
      </c>
      <c r="E132">
        <f t="shared" si="13"/>
        <v>7557.4736499001301</v>
      </c>
      <c r="F132">
        <f>SUM($E$11:E132)</f>
        <v>781686.47528494301</v>
      </c>
      <c r="G132" s="6">
        <f t="shared" si="9"/>
        <v>-15.203339657253865</v>
      </c>
      <c r="H132" s="6">
        <f t="shared" si="10"/>
        <v>127.79666034274614</v>
      </c>
      <c r="I132" t="b">
        <f t="shared" si="12"/>
        <v>0</v>
      </c>
      <c r="J132" t="b">
        <f t="shared" si="11"/>
        <v>1</v>
      </c>
      <c r="K132" s="6"/>
    </row>
    <row r="133" spans="1:11" x14ac:dyDescent="0.25">
      <c r="A133" s="3">
        <v>105.39999999999984</v>
      </c>
      <c r="B133">
        <f t="shared" si="7"/>
        <v>-19.473000000000003</v>
      </c>
      <c r="C133" s="3">
        <v>904.62938415964186</v>
      </c>
      <c r="D133">
        <f t="shared" si="8"/>
        <v>904.62938415964186</v>
      </c>
      <c r="E133">
        <f t="shared" si="13"/>
        <v>7558.6308193458372</v>
      </c>
      <c r="F133">
        <f>SUM($E$11:E133)</f>
        <v>789245.10610428883</v>
      </c>
      <c r="G133" s="6">
        <f t="shared" si="9"/>
        <v>-15.680637308229024</v>
      </c>
      <c r="H133" s="6">
        <f t="shared" si="10"/>
        <v>127.31936269177098</v>
      </c>
      <c r="I133" t="b">
        <f t="shared" si="12"/>
        <v>0</v>
      </c>
      <c r="J133" t="b">
        <f t="shared" si="11"/>
        <v>1</v>
      </c>
      <c r="K133" s="6"/>
    </row>
    <row r="134" spans="1:11" x14ac:dyDescent="0.25">
      <c r="A134" s="3">
        <v>106.24999999999983</v>
      </c>
      <c r="B134">
        <f t="shared" si="7"/>
        <v>-19.46875</v>
      </c>
      <c r="C134" s="3">
        <v>912.80040890939983</v>
      </c>
      <c r="D134">
        <f t="shared" si="8"/>
        <v>912.80040890939983</v>
      </c>
      <c r="E134">
        <f t="shared" si="13"/>
        <v>7626.9038166424389</v>
      </c>
      <c r="F134">
        <f>SUM($E$11:E134)</f>
        <v>796872.0099209313</v>
      </c>
      <c r="G134" s="6">
        <f t="shared" si="9"/>
        <v>-16.173361627771765</v>
      </c>
      <c r="H134" s="6">
        <f t="shared" si="10"/>
        <v>126.82663837222823</v>
      </c>
      <c r="I134" t="b">
        <f t="shared" si="12"/>
        <v>0</v>
      </c>
      <c r="J134" t="b">
        <f t="shared" si="11"/>
        <v>1</v>
      </c>
      <c r="K134" s="6"/>
    </row>
    <row r="135" spans="1:11" x14ac:dyDescent="0.25">
      <c r="A135" s="3">
        <v>107.09999999999982</v>
      </c>
      <c r="B135">
        <f t="shared" si="7"/>
        <v>-19.464500000000001</v>
      </c>
      <c r="C135" s="3">
        <v>911.00001362555486</v>
      </c>
      <c r="D135">
        <f t="shared" si="8"/>
        <v>911.00001362555486</v>
      </c>
      <c r="E135">
        <f t="shared" si="13"/>
        <v>7611.8606138482728</v>
      </c>
      <c r="F135">
        <f>SUM($E$11:E135)</f>
        <v>804483.87053477962</v>
      </c>
      <c r="G135" s="6">
        <f t="shared" si="9"/>
        <v>-16.67653689795047</v>
      </c>
      <c r="H135" s="6">
        <f t="shared" si="10"/>
        <v>126.32346310204953</v>
      </c>
      <c r="I135" t="b">
        <f t="shared" si="12"/>
        <v>0</v>
      </c>
      <c r="J135" t="b">
        <f t="shared" si="11"/>
        <v>1</v>
      </c>
      <c r="K135" s="6"/>
    </row>
    <row r="136" spans="1:11" x14ac:dyDescent="0.25">
      <c r="A136" s="3">
        <v>107.94999999999982</v>
      </c>
      <c r="B136">
        <f t="shared" si="7"/>
        <v>-19.460250000000002</v>
      </c>
      <c r="C136" s="3">
        <v>915.98572364235622</v>
      </c>
      <c r="D136">
        <f t="shared" si="8"/>
        <v>915.98572364235622</v>
      </c>
      <c r="E136">
        <f t="shared" si="13"/>
        <v>7653.5187138936562</v>
      </c>
      <c r="F136">
        <f>SUM($E$11:E136)</f>
        <v>812137.38924867322</v>
      </c>
      <c r="G136" s="6">
        <f t="shared" si="9"/>
        <v>-17.19410895076129</v>
      </c>
      <c r="H136" s="6">
        <f t="shared" si="10"/>
        <v>125.80589104923871</v>
      </c>
      <c r="I136" t="b">
        <f t="shared" si="12"/>
        <v>0</v>
      </c>
      <c r="J136" t="b">
        <f t="shared" si="11"/>
        <v>1</v>
      </c>
      <c r="K136" s="6"/>
    </row>
    <row r="137" spans="1:11" x14ac:dyDescent="0.25">
      <c r="A137" s="3">
        <v>108.79999999999981</v>
      </c>
      <c r="B137">
        <f t="shared" si="7"/>
        <v>-19.456</v>
      </c>
      <c r="C137" s="3">
        <v>912.38493307466626</v>
      </c>
      <c r="D137">
        <f t="shared" si="8"/>
        <v>912.38493307466626</v>
      </c>
      <c r="E137">
        <f t="shared" si="13"/>
        <v>7623.4323083053232</v>
      </c>
      <c r="F137">
        <f>SUM($E$11:E137)</f>
        <v>819760.82155697851</v>
      </c>
      <c r="G137" s="6">
        <f t="shared" si="9"/>
        <v>-17.721545923862461</v>
      </c>
      <c r="H137" s="6">
        <f t="shared" si="10"/>
        <v>125.27845407613754</v>
      </c>
      <c r="I137" t="b">
        <f t="shared" si="12"/>
        <v>0</v>
      </c>
      <c r="J137" t="b">
        <f t="shared" si="11"/>
        <v>1</v>
      </c>
      <c r="K137" s="6"/>
    </row>
    <row r="138" spans="1:11" x14ac:dyDescent="0.25">
      <c r="A138" s="3">
        <v>109.64999999999981</v>
      </c>
      <c r="B138">
        <f t="shared" ref="B138:B201" si="14">$B$5+$B$6*A138</f>
        <v>-19.451750000000001</v>
      </c>
      <c r="C138" s="3">
        <v>913.63136057886686</v>
      </c>
      <c r="D138">
        <f t="shared" ref="D138:D201" si="15">IF(ISBLANK(C138),D137,C138)</f>
        <v>913.63136057886686</v>
      </c>
      <c r="E138">
        <f t="shared" si="13"/>
        <v>7633.8468333166702</v>
      </c>
      <c r="F138">
        <f>SUM($E$11:E138)</f>
        <v>827394.66839029524</v>
      </c>
      <c r="G138" s="6">
        <f t="shared" ref="G138:G164" si="16">$B$3*(1-EXP((6*10^-21)*$B$4*EXP(0.12*B138)*(F138^3)*$I$4))</f>
        <v>-18.261767939964734</v>
      </c>
      <c r="H138" s="6">
        <f t="shared" ref="H138:H201" si="17">$B$3+G138</f>
        <v>124.73823206003527</v>
      </c>
      <c r="I138" t="b">
        <f t="shared" si="12"/>
        <v>0</v>
      </c>
      <c r="J138" t="b">
        <f t="shared" ref="J138:J164" si="18">H138&lt;=$I$6</f>
        <v>1</v>
      </c>
      <c r="K138" s="6"/>
    </row>
    <row r="139" spans="1:11" x14ac:dyDescent="0.25">
      <c r="A139" s="3">
        <v>110.4999999999998</v>
      </c>
      <c r="B139">
        <f t="shared" si="14"/>
        <v>-19.447500000000002</v>
      </c>
      <c r="C139" s="3">
        <v>908.23017472733181</v>
      </c>
      <c r="D139">
        <f t="shared" si="15"/>
        <v>908.23017472733181</v>
      </c>
      <c r="E139">
        <f t="shared" si="13"/>
        <v>7588.7172249341711</v>
      </c>
      <c r="F139">
        <f>SUM($E$11:E139)</f>
        <v>834983.38561522937</v>
      </c>
      <c r="G139" s="6">
        <f t="shared" si="16"/>
        <v>-18.811049795630485</v>
      </c>
      <c r="H139" s="6">
        <f t="shared" si="17"/>
        <v>124.18895020436952</v>
      </c>
      <c r="I139" t="b">
        <f t="shared" ref="I139:I164" si="19">H139&gt;$I$5</f>
        <v>0</v>
      </c>
      <c r="J139" t="b">
        <f t="shared" si="18"/>
        <v>1</v>
      </c>
      <c r="K139" s="6"/>
    </row>
    <row r="140" spans="1:11" x14ac:dyDescent="0.25">
      <c r="A140" s="3">
        <v>111.3499999999998</v>
      </c>
      <c r="B140">
        <f t="shared" si="14"/>
        <v>-19.443250000000003</v>
      </c>
      <c r="C140" s="3">
        <v>913.07739279922203</v>
      </c>
      <c r="D140">
        <f t="shared" si="15"/>
        <v>913.07739279922203</v>
      </c>
      <c r="E140">
        <f t="shared" ref="E140:E203" si="20">D140*$I$3*(A140-A139)</f>
        <v>7629.2181555338484</v>
      </c>
      <c r="F140">
        <f>SUM($E$11:E140)</f>
        <v>842612.60377076326</v>
      </c>
      <c r="G140" s="6">
        <f t="shared" si="16"/>
        <v>-19.375685700100302</v>
      </c>
      <c r="H140" s="6">
        <f t="shared" si="17"/>
        <v>123.62431429989969</v>
      </c>
      <c r="I140" t="b">
        <f t="shared" si="19"/>
        <v>0</v>
      </c>
      <c r="J140" t="b">
        <f t="shared" si="18"/>
        <v>1</v>
      </c>
      <c r="K140" s="6"/>
    </row>
    <row r="141" spans="1:11" x14ac:dyDescent="0.25">
      <c r="A141" s="3">
        <v>112.19999999999979</v>
      </c>
      <c r="B141">
        <f t="shared" si="14"/>
        <v>-19.439</v>
      </c>
      <c r="C141" s="3">
        <v>914.18532835851113</v>
      </c>
      <c r="D141">
        <f t="shared" si="15"/>
        <v>914.18532835851113</v>
      </c>
      <c r="E141">
        <f t="shared" si="20"/>
        <v>7638.4755110994893</v>
      </c>
      <c r="F141">
        <f>SUM($E$11:E141)</f>
        <v>850251.07928186271</v>
      </c>
      <c r="G141" s="6">
        <f t="shared" si="16"/>
        <v>-19.953750703473734</v>
      </c>
      <c r="H141" s="6">
        <f t="shared" si="17"/>
        <v>123.04624929652627</v>
      </c>
      <c r="I141" t="b">
        <f t="shared" si="19"/>
        <v>0</v>
      </c>
      <c r="J141" t="b">
        <f t="shared" si="18"/>
        <v>1</v>
      </c>
      <c r="K141" s="6"/>
    </row>
    <row r="142" spans="1:11" x14ac:dyDescent="0.25">
      <c r="A142" s="3">
        <v>113.04999999999978</v>
      </c>
      <c r="B142">
        <f t="shared" si="14"/>
        <v>-19.434750000000001</v>
      </c>
      <c r="C142" s="3">
        <v>900.61311775721845</v>
      </c>
      <c r="D142">
        <f t="shared" si="15"/>
        <v>900.61311775721845</v>
      </c>
      <c r="E142">
        <f t="shared" si="20"/>
        <v>7525.0729054203885</v>
      </c>
      <c r="F142">
        <f>SUM($E$11:E142)</f>
        <v>857776.15218728315</v>
      </c>
      <c r="G142" s="6">
        <f t="shared" si="16"/>
        <v>-20.536105897588399</v>
      </c>
      <c r="H142" s="6">
        <f t="shared" si="17"/>
        <v>122.4638941024116</v>
      </c>
      <c r="I142" t="b">
        <f t="shared" si="19"/>
        <v>0</v>
      </c>
      <c r="J142" t="b">
        <f t="shared" si="18"/>
        <v>1</v>
      </c>
      <c r="K142" s="6"/>
    </row>
    <row r="143" spans="1:11" x14ac:dyDescent="0.25">
      <c r="A143" s="3">
        <v>113.89999999999978</v>
      </c>
      <c r="B143">
        <f t="shared" si="14"/>
        <v>-19.430500000000002</v>
      </c>
      <c r="C143" s="3">
        <v>907.53771500277594</v>
      </c>
      <c r="D143">
        <f t="shared" si="15"/>
        <v>907.53771500277594</v>
      </c>
      <c r="E143">
        <f t="shared" si="20"/>
        <v>7582.9313777056441</v>
      </c>
      <c r="F143">
        <f>SUM($E$11:E143)</f>
        <v>865359.0835649888</v>
      </c>
      <c r="G143" s="6">
        <f t="shared" si="16"/>
        <v>-21.135847233705068</v>
      </c>
      <c r="H143" s="6">
        <f t="shared" si="17"/>
        <v>121.86415276629494</v>
      </c>
      <c r="I143" t="b">
        <f t="shared" si="19"/>
        <v>0</v>
      </c>
      <c r="J143" t="b">
        <f t="shared" si="18"/>
        <v>1</v>
      </c>
      <c r="K143" s="6"/>
    </row>
    <row r="144" spans="1:11" x14ac:dyDescent="0.25">
      <c r="A144" s="3">
        <v>114.74999999999977</v>
      </c>
      <c r="B144">
        <f t="shared" si="14"/>
        <v>-19.42625</v>
      </c>
      <c r="C144" s="3">
        <v>911.00001362555486</v>
      </c>
      <c r="D144">
        <f t="shared" si="15"/>
        <v>911.00001362555486</v>
      </c>
      <c r="E144">
        <f t="shared" si="20"/>
        <v>7611.8606138482728</v>
      </c>
      <c r="F144">
        <f>SUM($E$11:E144)</f>
        <v>872970.94417883712</v>
      </c>
      <c r="G144" s="6">
        <f t="shared" si="16"/>
        <v>-21.751184694041314</v>
      </c>
      <c r="H144" s="6">
        <f t="shared" si="17"/>
        <v>121.24881530595869</v>
      </c>
      <c r="I144" t="b">
        <f t="shared" si="19"/>
        <v>0</v>
      </c>
      <c r="J144" t="b">
        <f t="shared" si="18"/>
        <v>1</v>
      </c>
      <c r="K144" s="6"/>
    </row>
    <row r="145" spans="1:11" x14ac:dyDescent="0.25">
      <c r="A145" s="3">
        <v>115.59999999999977</v>
      </c>
      <c r="B145">
        <f t="shared" si="14"/>
        <v>-19.422000000000001</v>
      </c>
      <c r="C145" s="3">
        <v>908.78414250697642</v>
      </c>
      <c r="D145">
        <f t="shared" si="15"/>
        <v>908.78414250697642</v>
      </c>
      <c r="E145">
        <f t="shared" si="20"/>
        <v>7593.3459027169911</v>
      </c>
      <c r="F145">
        <f>SUM($E$11:E145)</f>
        <v>880564.29008155409</v>
      </c>
      <c r="G145" s="6">
        <f t="shared" si="16"/>
        <v>-22.37862484609693</v>
      </c>
      <c r="H145" s="6">
        <f t="shared" si="17"/>
        <v>120.62137515390307</v>
      </c>
      <c r="I145" t="b">
        <f t="shared" si="19"/>
        <v>0</v>
      </c>
      <c r="J145" t="b">
        <f t="shared" si="18"/>
        <v>1</v>
      </c>
      <c r="K145" s="6"/>
    </row>
    <row r="146" spans="1:11" x14ac:dyDescent="0.25">
      <c r="A146" s="3">
        <v>116.44999999999976</v>
      </c>
      <c r="B146">
        <f t="shared" si="14"/>
        <v>-19.417750000000002</v>
      </c>
      <c r="C146" s="3">
        <v>907.67620694768721</v>
      </c>
      <c r="D146">
        <f t="shared" si="15"/>
        <v>907.67620694768721</v>
      </c>
      <c r="E146">
        <f t="shared" si="20"/>
        <v>7584.0885471513493</v>
      </c>
      <c r="F146">
        <f>SUM($E$11:E146)</f>
        <v>888148.3786287054</v>
      </c>
      <c r="G146" s="6">
        <f t="shared" si="16"/>
        <v>-23.019092106829909</v>
      </c>
      <c r="H146" s="6">
        <f t="shared" si="17"/>
        <v>119.9809078931701</v>
      </c>
      <c r="I146" t="b">
        <f t="shared" si="19"/>
        <v>0</v>
      </c>
      <c r="J146" t="b">
        <f t="shared" si="18"/>
        <v>1</v>
      </c>
      <c r="K146" s="6"/>
    </row>
    <row r="147" spans="1:11" x14ac:dyDescent="0.25">
      <c r="A147" s="3">
        <v>117.29999999999976</v>
      </c>
      <c r="B147">
        <f t="shared" si="14"/>
        <v>-19.413500000000003</v>
      </c>
      <c r="C147" s="3">
        <v>915.43175586271173</v>
      </c>
      <c r="D147">
        <f t="shared" si="15"/>
        <v>915.43175586271173</v>
      </c>
      <c r="E147">
        <f t="shared" si="20"/>
        <v>7648.8900361108372</v>
      </c>
      <c r="F147">
        <f>SUM($E$11:E147)</f>
        <v>895797.26866481628</v>
      </c>
      <c r="G147" s="6">
        <f t="shared" si="16"/>
        <v>-23.679122004385103</v>
      </c>
      <c r="H147" s="6">
        <f t="shared" si="17"/>
        <v>119.32087799561489</v>
      </c>
      <c r="I147" t="b">
        <f t="shared" si="19"/>
        <v>0</v>
      </c>
      <c r="J147" t="b">
        <f t="shared" si="18"/>
        <v>1</v>
      </c>
      <c r="K147" s="6"/>
    </row>
    <row r="148" spans="1:11" x14ac:dyDescent="0.25">
      <c r="A148" s="3">
        <v>118.14999999999975</v>
      </c>
      <c r="B148">
        <f t="shared" si="14"/>
        <v>-19.40925</v>
      </c>
      <c r="C148" s="3">
        <v>904.76787610455301</v>
      </c>
      <c r="D148">
        <f t="shared" si="15"/>
        <v>904.76787610455301</v>
      </c>
      <c r="E148">
        <f t="shared" si="20"/>
        <v>7559.7879887915424</v>
      </c>
      <c r="F148">
        <f>SUM($E$11:E148)</f>
        <v>903357.05665360787</v>
      </c>
      <c r="G148" s="6">
        <f t="shared" si="16"/>
        <v>-24.34588359739492</v>
      </c>
      <c r="H148" s="6">
        <f t="shared" si="17"/>
        <v>118.65411640260508</v>
      </c>
      <c r="I148" t="b">
        <f t="shared" si="19"/>
        <v>0</v>
      </c>
      <c r="J148" t="b">
        <f t="shared" si="18"/>
        <v>1</v>
      </c>
      <c r="K148" s="6"/>
    </row>
    <row r="149" spans="1:11" x14ac:dyDescent="0.25">
      <c r="A149" s="3">
        <v>118.99999999999974</v>
      </c>
      <c r="B149">
        <f t="shared" si="14"/>
        <v>-19.405000000000001</v>
      </c>
      <c r="C149" s="3">
        <v>910.03057001117668</v>
      </c>
      <c r="D149">
        <f t="shared" si="15"/>
        <v>910.03057001117668</v>
      </c>
      <c r="E149">
        <f t="shared" si="20"/>
        <v>7603.7604277283363</v>
      </c>
      <c r="F149">
        <f>SUM($E$11:E149)</f>
        <v>910960.81708133616</v>
      </c>
      <c r="G149" s="6">
        <f t="shared" si="16"/>
        <v>-25.031020382960961</v>
      </c>
      <c r="H149" s="6">
        <f t="shared" si="17"/>
        <v>117.96897961703904</v>
      </c>
      <c r="I149" t="b">
        <f t="shared" si="19"/>
        <v>0</v>
      </c>
      <c r="J149" t="b">
        <f t="shared" si="18"/>
        <v>1</v>
      </c>
      <c r="K149" s="6"/>
    </row>
    <row r="150" spans="1:11" x14ac:dyDescent="0.25">
      <c r="A150" s="3">
        <v>119.84999999999974</v>
      </c>
      <c r="B150">
        <f t="shared" si="14"/>
        <v>-19.400750000000002</v>
      </c>
      <c r="C150" s="3">
        <v>911.69247335011062</v>
      </c>
      <c r="D150">
        <f t="shared" si="15"/>
        <v>911.69247335011062</v>
      </c>
      <c r="E150">
        <f t="shared" si="20"/>
        <v>7617.646461076798</v>
      </c>
      <c r="F150">
        <f>SUM($E$11:E150)</f>
        <v>918578.46354241297</v>
      </c>
      <c r="G150" s="6">
        <f t="shared" si="16"/>
        <v>-25.732307757826611</v>
      </c>
      <c r="H150" s="6">
        <f t="shared" si="17"/>
        <v>117.26769224217338</v>
      </c>
      <c r="I150" t="b">
        <f t="shared" si="19"/>
        <v>0</v>
      </c>
      <c r="J150" t="b">
        <f t="shared" si="18"/>
        <v>1</v>
      </c>
      <c r="K150" s="6"/>
    </row>
    <row r="151" spans="1:11" x14ac:dyDescent="0.25">
      <c r="A151" s="3">
        <v>120.69999999999973</v>
      </c>
      <c r="B151">
        <f t="shared" si="14"/>
        <v>-19.3965</v>
      </c>
      <c r="C151" s="3">
        <v>915.43175586271173</v>
      </c>
      <c r="D151">
        <f t="shared" si="15"/>
        <v>915.43175586271173</v>
      </c>
      <c r="E151">
        <f t="shared" si="20"/>
        <v>7648.8900361108372</v>
      </c>
      <c r="F151">
        <f>SUM($E$11:E151)</f>
        <v>926227.35357852385</v>
      </c>
      <c r="G151" s="6">
        <f t="shared" si="16"/>
        <v>-26.451720159173899</v>
      </c>
      <c r="H151" s="6">
        <f t="shared" si="17"/>
        <v>116.5482798408261</v>
      </c>
      <c r="I151" t="b">
        <f t="shared" si="19"/>
        <v>0</v>
      </c>
      <c r="J151" t="b">
        <f t="shared" si="18"/>
        <v>1</v>
      </c>
      <c r="K151" s="6"/>
    </row>
    <row r="152" spans="1:11" x14ac:dyDescent="0.25">
      <c r="A152" s="3">
        <v>121.54999999999973</v>
      </c>
      <c r="B152">
        <f t="shared" si="14"/>
        <v>-19.392250000000001</v>
      </c>
      <c r="C152" s="3">
        <v>913.21588474413318</v>
      </c>
      <c r="D152">
        <f t="shared" si="15"/>
        <v>913.21588474413318</v>
      </c>
      <c r="E152">
        <f t="shared" si="20"/>
        <v>7630.3753249795536</v>
      </c>
      <c r="F152">
        <f>SUM($E$11:E152)</f>
        <v>933857.72890350339</v>
      </c>
      <c r="G152" s="6">
        <f t="shared" si="16"/>
        <v>-27.184994098300962</v>
      </c>
      <c r="H152" s="6">
        <f t="shared" si="17"/>
        <v>115.81500590169904</v>
      </c>
      <c r="I152" t="b">
        <f t="shared" si="19"/>
        <v>0</v>
      </c>
      <c r="J152" t="b">
        <f t="shared" si="18"/>
        <v>1</v>
      </c>
      <c r="K152" s="6"/>
    </row>
    <row r="153" spans="1:11" x14ac:dyDescent="0.25">
      <c r="A153" s="3">
        <v>122.39999999999972</v>
      </c>
      <c r="B153">
        <f t="shared" si="14"/>
        <v>-19.388000000000002</v>
      </c>
      <c r="C153" s="3">
        <v>912.38493307466626</v>
      </c>
      <c r="D153">
        <f t="shared" si="15"/>
        <v>912.38493307466626</v>
      </c>
      <c r="E153">
        <f t="shared" si="20"/>
        <v>7623.4323083053232</v>
      </c>
      <c r="F153">
        <f>SUM($E$11:E153)</f>
        <v>941481.16121180868</v>
      </c>
      <c r="G153" s="6">
        <f t="shared" si="16"/>
        <v>-27.933434385072374</v>
      </c>
      <c r="H153" s="6">
        <f t="shared" si="17"/>
        <v>115.06656561492763</v>
      </c>
      <c r="I153" t="b">
        <f t="shared" si="19"/>
        <v>0</v>
      </c>
      <c r="J153" t="b">
        <f t="shared" si="18"/>
        <v>1</v>
      </c>
      <c r="K153" s="6"/>
    </row>
    <row r="154" spans="1:11" x14ac:dyDescent="0.25">
      <c r="A154" s="3">
        <v>123.24999999999972</v>
      </c>
      <c r="B154">
        <f t="shared" si="14"/>
        <v>-19.383750000000003</v>
      </c>
      <c r="C154" s="3">
        <v>907.39922305786479</v>
      </c>
      <c r="D154">
        <f t="shared" si="15"/>
        <v>907.39922305786479</v>
      </c>
      <c r="E154">
        <f t="shared" si="20"/>
        <v>7581.7742082599389</v>
      </c>
      <c r="F154">
        <f>SUM($E$11:E154)</f>
        <v>949062.93542006856</v>
      </c>
      <c r="G154" s="6">
        <f t="shared" si="16"/>
        <v>-28.693850125380898</v>
      </c>
      <c r="H154" s="6">
        <f t="shared" si="17"/>
        <v>114.30614987461911</v>
      </c>
      <c r="I154" t="b">
        <f t="shared" si="19"/>
        <v>0</v>
      </c>
      <c r="J154" t="b">
        <f t="shared" si="18"/>
        <v>1</v>
      </c>
      <c r="K154" s="6"/>
    </row>
    <row r="155" spans="1:11" x14ac:dyDescent="0.25">
      <c r="A155" s="3">
        <v>124.09999999999971</v>
      </c>
      <c r="B155">
        <f t="shared" si="14"/>
        <v>-19.3795</v>
      </c>
      <c r="C155" s="3">
        <v>915.01628002797815</v>
      </c>
      <c r="D155">
        <f t="shared" si="15"/>
        <v>915.01628002797815</v>
      </c>
      <c r="E155">
        <f t="shared" si="20"/>
        <v>7645.4185277737206</v>
      </c>
      <c r="F155">
        <f>SUM($E$11:E155)</f>
        <v>956708.35394784226</v>
      </c>
      <c r="G155" s="6">
        <f t="shared" si="16"/>
        <v>-29.476955045613963</v>
      </c>
      <c r="H155" s="6">
        <f t="shared" si="17"/>
        <v>113.52304495438604</v>
      </c>
      <c r="I155" t="b">
        <f t="shared" si="19"/>
        <v>0</v>
      </c>
      <c r="J155" t="b">
        <f t="shared" si="18"/>
        <v>1</v>
      </c>
      <c r="K155" s="6"/>
    </row>
    <row r="156" spans="1:11" x14ac:dyDescent="0.25">
      <c r="A156" s="3">
        <v>124.9499999999997</v>
      </c>
      <c r="B156">
        <f t="shared" si="14"/>
        <v>-19.375250000000001</v>
      </c>
      <c r="C156" s="3">
        <v>910.30755390099921</v>
      </c>
      <c r="D156">
        <f t="shared" si="15"/>
        <v>910.30755390099921</v>
      </c>
      <c r="E156">
        <f t="shared" si="20"/>
        <v>7606.0747666197476</v>
      </c>
      <c r="F156">
        <f>SUM($E$11:E156)</f>
        <v>964314.42871446197</v>
      </c>
      <c r="G156" s="6">
        <f t="shared" si="16"/>
        <v>-30.272804814965522</v>
      </c>
      <c r="H156" s="6">
        <f t="shared" si="17"/>
        <v>112.72719518503447</v>
      </c>
      <c r="I156" t="b">
        <f t="shared" si="19"/>
        <v>0</v>
      </c>
      <c r="J156" t="b">
        <f t="shared" si="18"/>
        <v>1</v>
      </c>
      <c r="K156" s="6"/>
    </row>
    <row r="157" spans="1:11" x14ac:dyDescent="0.25">
      <c r="A157" s="3">
        <v>125.7999999999997</v>
      </c>
      <c r="B157">
        <f t="shared" si="14"/>
        <v>-19.371000000000002</v>
      </c>
      <c r="C157" s="3">
        <v>901.85954526141882</v>
      </c>
      <c r="D157">
        <f t="shared" si="15"/>
        <v>901.85954526141882</v>
      </c>
      <c r="E157">
        <f t="shared" si="20"/>
        <v>7535.4874304317345</v>
      </c>
      <c r="F157">
        <f>SUM($E$11:E157)</f>
        <v>971849.91614489374</v>
      </c>
      <c r="G157" s="6">
        <f t="shared" si="16"/>
        <v>-31.078159826842079</v>
      </c>
      <c r="H157" s="6">
        <f t="shared" si="17"/>
        <v>111.92184017315792</v>
      </c>
      <c r="I157" t="b">
        <f t="shared" si="19"/>
        <v>0</v>
      </c>
      <c r="J157" t="b">
        <f t="shared" si="18"/>
        <v>1</v>
      </c>
      <c r="K157" s="6"/>
    </row>
    <row r="158" spans="1:11" x14ac:dyDescent="0.25">
      <c r="A158" s="3">
        <v>126.64999999999969</v>
      </c>
      <c r="B158">
        <f t="shared" si="14"/>
        <v>-19.366750000000003</v>
      </c>
      <c r="C158" s="3">
        <v>902.82898887579688</v>
      </c>
      <c r="D158">
        <f t="shared" si="15"/>
        <v>902.82898887579688</v>
      </c>
      <c r="E158">
        <f t="shared" si="20"/>
        <v>7543.5876165516702</v>
      </c>
      <c r="F158">
        <f>SUM($E$11:E158)</f>
        <v>979393.5037614454</v>
      </c>
      <c r="G158" s="6">
        <f t="shared" si="16"/>
        <v>-31.901363938383149</v>
      </c>
      <c r="H158" s="6">
        <f t="shared" si="17"/>
        <v>111.09863606161684</v>
      </c>
      <c r="I158" t="b">
        <f t="shared" si="19"/>
        <v>0</v>
      </c>
      <c r="J158" t="b">
        <f t="shared" si="18"/>
        <v>1</v>
      </c>
      <c r="K158" s="6"/>
    </row>
    <row r="159" spans="1:11" x14ac:dyDescent="0.25">
      <c r="A159" s="3">
        <v>127.49999999999969</v>
      </c>
      <c r="B159">
        <f t="shared" si="14"/>
        <v>-19.362500000000001</v>
      </c>
      <c r="C159" s="3">
        <v>915.43175586271173</v>
      </c>
      <c r="D159">
        <f t="shared" si="15"/>
        <v>915.43175586271173</v>
      </c>
      <c r="E159">
        <f t="shared" si="20"/>
        <v>7648.8900361108372</v>
      </c>
      <c r="F159">
        <f>SUM($E$11:E159)</f>
        <v>987042.39379755629</v>
      </c>
      <c r="G159" s="6">
        <f t="shared" si="16"/>
        <v>-32.753500500400783</v>
      </c>
      <c r="H159" s="6">
        <f t="shared" si="17"/>
        <v>110.24649949959922</v>
      </c>
      <c r="I159" t="b">
        <f t="shared" si="19"/>
        <v>0</v>
      </c>
      <c r="J159" t="b">
        <f t="shared" si="18"/>
        <v>1</v>
      </c>
      <c r="K159" s="6"/>
    </row>
    <row r="160" spans="1:11" x14ac:dyDescent="0.25">
      <c r="A160" s="3">
        <v>128.34999999999968</v>
      </c>
      <c r="B160">
        <f t="shared" si="14"/>
        <v>-19.358250000000002</v>
      </c>
      <c r="C160" s="3">
        <v>912.52342501957753</v>
      </c>
      <c r="D160">
        <f t="shared" si="15"/>
        <v>912.52342501957753</v>
      </c>
      <c r="E160">
        <f t="shared" si="20"/>
        <v>7624.5894777510284</v>
      </c>
      <c r="F160">
        <f>SUM($E$11:E160)</f>
        <v>994666.98327530734</v>
      </c>
      <c r="G160" s="6">
        <f t="shared" si="16"/>
        <v>-33.62105272969297</v>
      </c>
      <c r="H160" s="6">
        <f t="shared" si="17"/>
        <v>109.37894727030704</v>
      </c>
      <c r="I160" t="b">
        <f t="shared" si="19"/>
        <v>0</v>
      </c>
      <c r="J160" t="b">
        <f t="shared" si="18"/>
        <v>1</v>
      </c>
      <c r="K160" s="6"/>
    </row>
    <row r="161" spans="1:10" x14ac:dyDescent="0.25">
      <c r="A161" s="3">
        <v>129.19999999999968</v>
      </c>
      <c r="B161">
        <f t="shared" si="14"/>
        <v>-19.354000000000003</v>
      </c>
      <c r="C161" s="3">
        <v>914.73929613815596</v>
      </c>
      <c r="D161">
        <f t="shared" si="15"/>
        <v>914.73929613815596</v>
      </c>
      <c r="E161">
        <f t="shared" si="20"/>
        <v>7643.1041888823111</v>
      </c>
      <c r="F161">
        <f>SUM($E$11:E161)</f>
        <v>1002310.0874641896</v>
      </c>
      <c r="G161" s="6">
        <f t="shared" si="16"/>
        <v>-34.509117003313563</v>
      </c>
      <c r="H161" s="6">
        <f t="shared" si="17"/>
        <v>108.49088299668644</v>
      </c>
      <c r="I161" t="b">
        <f t="shared" si="19"/>
        <v>0</v>
      </c>
      <c r="J161" t="b">
        <f t="shared" si="18"/>
        <v>1</v>
      </c>
    </row>
    <row r="162" spans="1:10" x14ac:dyDescent="0.25">
      <c r="A162" s="7">
        <v>130</v>
      </c>
      <c r="B162">
        <f t="shared" si="14"/>
        <v>-19.350000000000001</v>
      </c>
      <c r="D162">
        <f t="shared" si="15"/>
        <v>914.73929613815596</v>
      </c>
      <c r="E162">
        <f t="shared" si="20"/>
        <v>7193.5098248333716</v>
      </c>
      <c r="F162">
        <f>SUM($E$11:E162)</f>
        <v>1009503.597289023</v>
      </c>
      <c r="G162" s="6">
        <f t="shared" si="16"/>
        <v>-35.362137833019148</v>
      </c>
      <c r="H162" s="6">
        <f t="shared" si="17"/>
        <v>107.63786216698085</v>
      </c>
      <c r="I162" t="b">
        <f t="shared" si="19"/>
        <v>0</v>
      </c>
      <c r="J162" t="b">
        <f t="shared" si="18"/>
        <v>1</v>
      </c>
    </row>
    <row r="163" spans="1:10" x14ac:dyDescent="0.25">
      <c r="A163" s="7">
        <v>131</v>
      </c>
      <c r="B163">
        <f t="shared" si="14"/>
        <v>-19.344999999999999</v>
      </c>
      <c r="D163">
        <f t="shared" si="15"/>
        <v>914.73929613815596</v>
      </c>
      <c r="E163">
        <f t="shared" si="20"/>
        <v>8991.8872810380726</v>
      </c>
      <c r="F163">
        <f>SUM($E$11:E163)</f>
        <v>1018495.4845700611</v>
      </c>
      <c r="G163" s="6">
        <f t="shared" si="16"/>
        <v>-36.452338092119362</v>
      </c>
      <c r="H163" s="6">
        <f t="shared" si="17"/>
        <v>106.54766190788064</v>
      </c>
      <c r="I163" t="b">
        <f t="shared" si="19"/>
        <v>0</v>
      </c>
      <c r="J163" t="b">
        <f t="shared" si="18"/>
        <v>1</v>
      </c>
    </row>
    <row r="164" spans="1:10" x14ac:dyDescent="0.25">
      <c r="A164" s="7">
        <v>132</v>
      </c>
      <c r="B164">
        <f t="shared" si="14"/>
        <v>-19.34</v>
      </c>
      <c r="D164">
        <f t="shared" si="15"/>
        <v>914.73929613815596</v>
      </c>
      <c r="E164">
        <f t="shared" si="20"/>
        <v>8991.8872810380726</v>
      </c>
      <c r="F164">
        <f>SUM($E$11:E164)</f>
        <v>1027487.3718510992</v>
      </c>
      <c r="G164" s="6">
        <f t="shared" si="16"/>
        <v>-37.569693491264708</v>
      </c>
      <c r="H164" s="6">
        <f t="shared" si="17"/>
        <v>105.4303065087353</v>
      </c>
      <c r="I164" t="b">
        <f t="shared" si="19"/>
        <v>0</v>
      </c>
      <c r="J164" t="b">
        <f t="shared" si="18"/>
        <v>1</v>
      </c>
    </row>
    <row r="165" spans="1:10" x14ac:dyDescent="0.25">
      <c r="A165" s="7">
        <v>133</v>
      </c>
      <c r="B165">
        <f t="shared" si="14"/>
        <v>-19.335000000000001</v>
      </c>
      <c r="D165">
        <f t="shared" si="15"/>
        <v>914.73929613815596</v>
      </c>
      <c r="E165">
        <f t="shared" si="20"/>
        <v>8991.8872810380726</v>
      </c>
      <c r="F165">
        <f>SUM($E$11:E165)</f>
        <v>1036479.2591321373</v>
      </c>
      <c r="G165" s="6">
        <f t="shared" ref="G165:G228" si="21">$B$3*(1-EXP((6*10^-21)*$B$4*EXP(0.12*B165)*(F165^3)*$I$4))</f>
        <v>-38.714834038709618</v>
      </c>
      <c r="H165" s="6">
        <f t="shared" si="17"/>
        <v>104.28516596129037</v>
      </c>
      <c r="I165" t="b">
        <f t="shared" ref="I165:I228" si="22">H165&gt;$I$5</f>
        <v>0</v>
      </c>
      <c r="J165" t="b">
        <f t="shared" ref="J165:J228" si="23">H165&lt;=$I$6</f>
        <v>1</v>
      </c>
    </row>
    <row r="166" spans="1:10" x14ac:dyDescent="0.25">
      <c r="A166" s="7">
        <v>134</v>
      </c>
      <c r="B166">
        <f t="shared" si="14"/>
        <v>-19.329999999999998</v>
      </c>
      <c r="D166">
        <f t="shared" si="15"/>
        <v>914.73929613815596</v>
      </c>
      <c r="E166">
        <f t="shared" si="20"/>
        <v>8991.8872810380726</v>
      </c>
      <c r="F166">
        <f>SUM($E$11:E166)</f>
        <v>1045471.1464131754</v>
      </c>
      <c r="G166" s="6">
        <f t="shared" si="21"/>
        <v>-39.888407612034236</v>
      </c>
      <c r="H166" s="6">
        <f t="shared" si="17"/>
        <v>103.11159238796577</v>
      </c>
      <c r="I166" t="b">
        <f t="shared" si="22"/>
        <v>0</v>
      </c>
      <c r="J166" t="b">
        <f t="shared" si="23"/>
        <v>1</v>
      </c>
    </row>
    <row r="167" spans="1:10" x14ac:dyDescent="0.25">
      <c r="A167" s="7">
        <v>135</v>
      </c>
      <c r="B167">
        <f t="shared" si="14"/>
        <v>-19.324999999999999</v>
      </c>
      <c r="D167">
        <f t="shared" si="15"/>
        <v>914.73929613815596</v>
      </c>
      <c r="E167">
        <f t="shared" si="20"/>
        <v>8991.8872810380726</v>
      </c>
      <c r="F167">
        <f>SUM($E$11:E167)</f>
        <v>1054463.0336942135</v>
      </c>
      <c r="G167" s="6">
        <f t="shared" si="21"/>
        <v>-41.091080575823362</v>
      </c>
      <c r="H167" s="6">
        <f t="shared" si="17"/>
        <v>101.90891942417664</v>
      </c>
      <c r="I167" t="b">
        <f t="shared" si="22"/>
        <v>0</v>
      </c>
      <c r="J167" t="b">
        <f t="shared" si="23"/>
        <v>1</v>
      </c>
    </row>
    <row r="168" spans="1:10" x14ac:dyDescent="0.25">
      <c r="A168" s="7">
        <v>136</v>
      </c>
      <c r="B168">
        <f t="shared" si="14"/>
        <v>-19.32</v>
      </c>
      <c r="D168">
        <f t="shared" si="15"/>
        <v>914.73929613815596</v>
      </c>
      <c r="E168">
        <f t="shared" si="20"/>
        <v>8991.8872810380726</v>
      </c>
      <c r="F168">
        <f>SUM($E$11:E168)</f>
        <v>1063454.9209752516</v>
      </c>
      <c r="G168" s="6">
        <f t="shared" si="21"/>
        <v>-42.323538422286077</v>
      </c>
      <c r="H168" s="6">
        <f t="shared" si="17"/>
        <v>100.67646157771392</v>
      </c>
      <c r="I168" t="b">
        <f t="shared" si="22"/>
        <v>0</v>
      </c>
      <c r="J168" t="b">
        <f t="shared" si="23"/>
        <v>1</v>
      </c>
    </row>
    <row r="169" spans="1:10" x14ac:dyDescent="0.25">
      <c r="A169" s="7">
        <v>137</v>
      </c>
      <c r="B169">
        <f t="shared" si="14"/>
        <v>-19.315000000000001</v>
      </c>
      <c r="D169">
        <f t="shared" si="15"/>
        <v>914.73929613815596</v>
      </c>
      <c r="E169">
        <f t="shared" si="20"/>
        <v>8991.8872810380726</v>
      </c>
      <c r="F169">
        <f>SUM($E$11:E169)</f>
        <v>1072446.8082562897</v>
      </c>
      <c r="G169" s="6">
        <f t="shared" si="21"/>
        <v>-43.586486435772109</v>
      </c>
      <c r="H169" s="6">
        <f t="shared" si="17"/>
        <v>99.413513564227884</v>
      </c>
      <c r="I169" t="b">
        <f t="shared" si="22"/>
        <v>0</v>
      </c>
      <c r="J169" t="b">
        <f t="shared" si="23"/>
        <v>1</v>
      </c>
    </row>
    <row r="170" spans="1:10" x14ac:dyDescent="0.25">
      <c r="A170" s="7">
        <v>138</v>
      </c>
      <c r="B170">
        <f t="shared" si="14"/>
        <v>-19.309999999999999</v>
      </c>
      <c r="D170">
        <f t="shared" si="15"/>
        <v>914.73929613815596</v>
      </c>
      <c r="E170">
        <f t="shared" si="20"/>
        <v>8991.8872810380726</v>
      </c>
      <c r="F170">
        <f>SUM($E$11:E170)</f>
        <v>1081438.6955373278</v>
      </c>
      <c r="G170" s="6">
        <f t="shared" si="21"/>
        <v>-44.880650382182168</v>
      </c>
      <c r="H170" s="6">
        <f t="shared" si="17"/>
        <v>98.119349617817832</v>
      </c>
      <c r="I170" t="b">
        <f t="shared" si="22"/>
        <v>0</v>
      </c>
      <c r="J170" t="b">
        <f t="shared" si="23"/>
        <v>1</v>
      </c>
    </row>
    <row r="171" spans="1:10" x14ac:dyDescent="0.25">
      <c r="A171" s="7">
        <v>139</v>
      </c>
      <c r="B171">
        <f t="shared" si="14"/>
        <v>-19.305</v>
      </c>
      <c r="D171">
        <f t="shared" si="15"/>
        <v>914.73929613815596</v>
      </c>
      <c r="E171">
        <f t="shared" si="20"/>
        <v>8991.8872810380726</v>
      </c>
      <c r="F171">
        <f>SUM($E$11:E171)</f>
        <v>1090430.5828183659</v>
      </c>
      <c r="G171" s="6">
        <f t="shared" si="21"/>
        <v>-46.206777224316738</v>
      </c>
      <c r="H171" s="6">
        <f t="shared" si="17"/>
        <v>96.793222775683262</v>
      </c>
      <c r="I171" t="b">
        <f t="shared" si="22"/>
        <v>0</v>
      </c>
      <c r="J171" t="b">
        <f t="shared" si="23"/>
        <v>1</v>
      </c>
    </row>
    <row r="172" spans="1:10" x14ac:dyDescent="0.25">
      <c r="A172" s="7">
        <v>140</v>
      </c>
      <c r="B172">
        <f t="shared" si="14"/>
        <v>-19.3</v>
      </c>
      <c r="D172">
        <f t="shared" si="15"/>
        <v>914.73929613815596</v>
      </c>
      <c r="E172">
        <f t="shared" si="20"/>
        <v>8991.8872810380726</v>
      </c>
      <c r="F172">
        <f>SUM($E$11:E172)</f>
        <v>1099422.470099404</v>
      </c>
      <c r="G172" s="6">
        <f t="shared" si="21"/>
        <v>-47.565635864254496</v>
      </c>
      <c r="H172" s="6">
        <f t="shared" si="17"/>
        <v>95.434364135745511</v>
      </c>
      <c r="I172" t="b">
        <f t="shared" si="22"/>
        <v>0</v>
      </c>
      <c r="J172" t="b">
        <f t="shared" si="23"/>
        <v>1</v>
      </c>
    </row>
    <row r="173" spans="1:10" x14ac:dyDescent="0.25">
      <c r="A173" s="7">
        <v>141</v>
      </c>
      <c r="B173">
        <f t="shared" si="14"/>
        <v>-19.295000000000002</v>
      </c>
      <c r="D173">
        <f t="shared" si="15"/>
        <v>914.73929613815596</v>
      </c>
      <c r="E173">
        <f t="shared" si="20"/>
        <v>8991.8872810380726</v>
      </c>
      <c r="F173">
        <f>SUM($E$11:E173)</f>
        <v>1108414.3573804421</v>
      </c>
      <c r="G173" s="6">
        <f t="shared" si="21"/>
        <v>-48.958017913901578</v>
      </c>
      <c r="H173" s="6">
        <f t="shared" si="17"/>
        <v>94.041982086098415</v>
      </c>
      <c r="I173" t="b">
        <f t="shared" si="22"/>
        <v>0</v>
      </c>
      <c r="J173" t="b">
        <f t="shared" si="23"/>
        <v>1</v>
      </c>
    </row>
    <row r="174" spans="1:10" x14ac:dyDescent="0.25">
      <c r="A174" s="7">
        <v>142</v>
      </c>
      <c r="B174">
        <f t="shared" si="14"/>
        <v>-19.29</v>
      </c>
      <c r="D174">
        <f t="shared" si="15"/>
        <v>914.73929613815596</v>
      </c>
      <c r="E174">
        <f t="shared" si="20"/>
        <v>8991.8872810380726</v>
      </c>
      <c r="F174">
        <f>SUM($E$11:E174)</f>
        <v>1117406.2446614802</v>
      </c>
      <c r="G174" s="6">
        <f t="shared" si="21"/>
        <v>-50.384738494905754</v>
      </c>
      <c r="H174" s="6">
        <f t="shared" si="17"/>
        <v>92.615261505094253</v>
      </c>
      <c r="I174" t="b">
        <f t="shared" si="22"/>
        <v>0</v>
      </c>
      <c r="J174" t="b">
        <f t="shared" si="23"/>
        <v>1</v>
      </c>
    </row>
    <row r="175" spans="1:10" x14ac:dyDescent="0.25">
      <c r="A175" s="7">
        <v>143</v>
      </c>
      <c r="B175">
        <f t="shared" si="14"/>
        <v>-19.285</v>
      </c>
      <c r="D175">
        <f t="shared" si="15"/>
        <v>914.73929613815596</v>
      </c>
      <c r="E175">
        <f t="shared" si="20"/>
        <v>8991.8872810380726</v>
      </c>
      <c r="F175">
        <f>SUM($E$11:E175)</f>
        <v>1126398.1319425183</v>
      </c>
      <c r="G175" s="6">
        <f t="shared" si="21"/>
        <v>-51.846637069184332</v>
      </c>
      <c r="H175" s="6">
        <f t="shared" si="17"/>
        <v>91.153362930815661</v>
      </c>
      <c r="I175" t="b">
        <f t="shared" si="22"/>
        <v>0</v>
      </c>
      <c r="J175" t="b">
        <f t="shared" si="23"/>
        <v>1</v>
      </c>
    </row>
    <row r="176" spans="1:10" x14ac:dyDescent="0.25">
      <c r="A176" s="7">
        <v>144</v>
      </c>
      <c r="B176">
        <f t="shared" si="14"/>
        <v>-19.28</v>
      </c>
      <c r="D176">
        <f t="shared" si="15"/>
        <v>914.73929613815596</v>
      </c>
      <c r="E176">
        <f t="shared" si="20"/>
        <v>8991.8872810380726</v>
      </c>
      <c r="F176">
        <f>SUM($E$11:E176)</f>
        <v>1135390.0192235564</v>
      </c>
      <c r="G176" s="6">
        <f t="shared" si="21"/>
        <v>-53.344578301372422</v>
      </c>
      <c r="H176" s="6">
        <f t="shared" si="17"/>
        <v>89.655421698627578</v>
      </c>
      <c r="I176" t="b">
        <f t="shared" si="22"/>
        <v>0</v>
      </c>
      <c r="J176" t="b">
        <f t="shared" si="23"/>
        <v>1</v>
      </c>
    </row>
    <row r="177" spans="1:10" x14ac:dyDescent="0.25">
      <c r="A177" s="7">
        <v>145</v>
      </c>
      <c r="B177">
        <f t="shared" si="14"/>
        <v>-19.274999999999999</v>
      </c>
      <c r="D177">
        <f t="shared" si="15"/>
        <v>914.73929613815596</v>
      </c>
      <c r="E177">
        <f t="shared" si="20"/>
        <v>8991.8872810380726</v>
      </c>
      <c r="F177">
        <f>SUM($E$11:E177)</f>
        <v>1144381.9065045945</v>
      </c>
      <c r="G177" s="6">
        <f t="shared" si="21"/>
        <v>-54.879452954558914</v>
      </c>
      <c r="H177" s="6">
        <f t="shared" si="17"/>
        <v>88.120547045441086</v>
      </c>
      <c r="I177" t="b">
        <f t="shared" si="22"/>
        <v>0</v>
      </c>
      <c r="J177" t="b">
        <f t="shared" si="23"/>
        <v>1</v>
      </c>
    </row>
    <row r="178" spans="1:10" x14ac:dyDescent="0.25">
      <c r="A178" s="7">
        <v>146</v>
      </c>
      <c r="B178">
        <f t="shared" si="14"/>
        <v>-19.27</v>
      </c>
      <c r="D178">
        <f t="shared" si="15"/>
        <v>914.73929613815596</v>
      </c>
      <c r="E178">
        <f t="shared" si="20"/>
        <v>8991.8872810380726</v>
      </c>
      <c r="F178">
        <f>SUM($E$11:E178)</f>
        <v>1153373.7937856326</v>
      </c>
      <c r="G178" s="6">
        <f t="shared" si="21"/>
        <v>-56.452178820740798</v>
      </c>
      <c r="H178" s="6">
        <f t="shared" si="17"/>
        <v>86.547821179259202</v>
      </c>
      <c r="I178" t="b">
        <f t="shared" si="22"/>
        <v>0</v>
      </c>
      <c r="J178" t="b">
        <f t="shared" si="23"/>
        <v>1</v>
      </c>
    </row>
    <row r="179" spans="1:10" x14ac:dyDescent="0.25">
      <c r="A179" s="7">
        <v>147</v>
      </c>
      <c r="B179">
        <f t="shared" si="14"/>
        <v>-19.265000000000001</v>
      </c>
      <c r="D179">
        <f t="shared" si="15"/>
        <v>914.73929613815596</v>
      </c>
      <c r="E179">
        <f t="shared" si="20"/>
        <v>8991.8872810380726</v>
      </c>
      <c r="F179">
        <f>SUM($E$11:E179)</f>
        <v>1162365.6810666707</v>
      </c>
      <c r="G179" s="6">
        <f t="shared" si="21"/>
        <v>-58.063701687494429</v>
      </c>
      <c r="H179" s="6">
        <f t="shared" si="17"/>
        <v>84.936298312505571</v>
      </c>
      <c r="I179" t="b">
        <f t="shared" si="22"/>
        <v>0</v>
      </c>
      <c r="J179" t="b">
        <f t="shared" si="23"/>
        <v>1</v>
      </c>
    </row>
    <row r="180" spans="1:10" x14ac:dyDescent="0.25">
      <c r="A180" s="7">
        <v>148</v>
      </c>
      <c r="B180">
        <f t="shared" si="14"/>
        <v>-19.260000000000002</v>
      </c>
      <c r="D180">
        <f t="shared" si="15"/>
        <v>914.73929613815596</v>
      </c>
      <c r="E180">
        <f t="shared" si="20"/>
        <v>8991.8872810380726</v>
      </c>
      <c r="F180">
        <f>SUM($E$11:E180)</f>
        <v>1171357.5683477088</v>
      </c>
      <c r="G180" s="6">
        <f t="shared" si="21"/>
        <v>-59.714996342430631</v>
      </c>
      <c r="H180" s="6">
        <f t="shared" si="17"/>
        <v>83.285003657569376</v>
      </c>
      <c r="I180" t="b">
        <f t="shared" si="22"/>
        <v>0</v>
      </c>
      <c r="J180" t="b">
        <f t="shared" si="23"/>
        <v>1</v>
      </c>
    </row>
    <row r="181" spans="1:10" x14ac:dyDescent="0.25">
      <c r="A181" s="7">
        <v>149</v>
      </c>
      <c r="B181">
        <f t="shared" si="14"/>
        <v>-19.254999999999999</v>
      </c>
      <c r="D181">
        <f t="shared" si="15"/>
        <v>914.73929613815596</v>
      </c>
      <c r="E181">
        <f t="shared" si="20"/>
        <v>8991.8872810380726</v>
      </c>
      <c r="F181">
        <f>SUM($E$11:E181)</f>
        <v>1180349.4556287469</v>
      </c>
      <c r="G181" s="6">
        <f t="shared" si="21"/>
        <v>-61.407067617076258</v>
      </c>
      <c r="H181" s="6">
        <f t="shared" si="17"/>
        <v>81.592932382923749</v>
      </c>
      <c r="I181" t="b">
        <f t="shared" si="22"/>
        <v>0</v>
      </c>
      <c r="J181" t="b">
        <f t="shared" si="23"/>
        <v>1</v>
      </c>
    </row>
    <row r="182" spans="1:10" x14ac:dyDescent="0.25">
      <c r="A182" s="7">
        <v>150</v>
      </c>
      <c r="B182">
        <f t="shared" si="14"/>
        <v>-19.25</v>
      </c>
      <c r="D182">
        <f t="shared" si="15"/>
        <v>914.73929613815596</v>
      </c>
      <c r="E182">
        <f t="shared" si="20"/>
        <v>8991.8872810380726</v>
      </c>
      <c r="F182">
        <f>SUM($E$11:E182)</f>
        <v>1189341.342909785</v>
      </c>
      <c r="G182" s="6">
        <f t="shared" si="21"/>
        <v>-63.140951471901033</v>
      </c>
      <c r="H182" s="6">
        <f t="shared" si="17"/>
        <v>79.859048528098967</v>
      </c>
      <c r="I182" t="b">
        <f t="shared" si="22"/>
        <v>0</v>
      </c>
      <c r="J182" t="b">
        <f t="shared" si="23"/>
        <v>1</v>
      </c>
    </row>
    <row r="183" spans="1:10" x14ac:dyDescent="0.25">
      <c r="A183" s="7">
        <v>151</v>
      </c>
      <c r="B183">
        <f t="shared" si="14"/>
        <v>-19.245000000000001</v>
      </c>
      <c r="D183">
        <f t="shared" si="15"/>
        <v>914.73929613815596</v>
      </c>
      <c r="E183">
        <f t="shared" si="20"/>
        <v>8991.8872810380726</v>
      </c>
      <c r="F183">
        <f>SUM($E$11:E183)</f>
        <v>1198333.2301908231</v>
      </c>
      <c r="G183" s="6">
        <f t="shared" si="21"/>
        <v>-64.917716124290209</v>
      </c>
      <c r="H183" s="6">
        <f t="shared" si="17"/>
        <v>78.082283875709791</v>
      </c>
      <c r="I183" t="b">
        <f t="shared" si="22"/>
        <v>0</v>
      </c>
      <c r="J183" t="b">
        <f t="shared" si="23"/>
        <v>1</v>
      </c>
    </row>
    <row r="184" spans="1:10" x14ac:dyDescent="0.25">
      <c r="A184" s="7">
        <v>152</v>
      </c>
      <c r="B184">
        <f t="shared" si="14"/>
        <v>-19.239999999999998</v>
      </c>
      <c r="D184">
        <f t="shared" si="15"/>
        <v>914.73929613815596</v>
      </c>
      <c r="E184">
        <f t="shared" si="20"/>
        <v>8991.8872810380726</v>
      </c>
      <c r="F184">
        <f>SUM($E$11:E184)</f>
        <v>1207325.1174718612</v>
      </c>
      <c r="G184" s="6">
        <f t="shared" si="21"/>
        <v>-66.738463221349448</v>
      </c>
      <c r="H184" s="6">
        <f t="shared" si="17"/>
        <v>76.261536778650552</v>
      </c>
      <c r="I184" t="b">
        <f t="shared" si="22"/>
        <v>0</v>
      </c>
      <c r="J184" t="b">
        <f t="shared" si="23"/>
        <v>1</v>
      </c>
    </row>
    <row r="185" spans="1:10" x14ac:dyDescent="0.25">
      <c r="A185" s="7">
        <v>153</v>
      </c>
      <c r="B185">
        <f t="shared" si="14"/>
        <v>-19.234999999999999</v>
      </c>
      <c r="D185">
        <f t="shared" si="15"/>
        <v>914.73929613815596</v>
      </c>
      <c r="E185">
        <f t="shared" si="20"/>
        <v>8991.8872810380726</v>
      </c>
      <c r="F185">
        <f>SUM($E$11:E185)</f>
        <v>1216317.0047528993</v>
      </c>
      <c r="G185" s="6">
        <f t="shared" si="21"/>
        <v>-68.604329059517454</v>
      </c>
      <c r="H185" s="6">
        <f t="shared" si="17"/>
        <v>74.395670940482546</v>
      </c>
      <c r="I185" t="b">
        <f t="shared" si="22"/>
        <v>0</v>
      </c>
      <c r="J185" t="b">
        <f t="shared" si="23"/>
        <v>1</v>
      </c>
    </row>
    <row r="186" spans="1:10" x14ac:dyDescent="0.25">
      <c r="A186" s="7">
        <v>154</v>
      </c>
      <c r="B186">
        <f t="shared" si="14"/>
        <v>-19.23</v>
      </c>
      <c r="D186">
        <f t="shared" si="15"/>
        <v>914.73929613815596</v>
      </c>
      <c r="E186">
        <f t="shared" si="20"/>
        <v>8991.8872810380726</v>
      </c>
      <c r="F186">
        <f>SUM($E$11:E186)</f>
        <v>1225308.8920339374</v>
      </c>
      <c r="G186" s="6">
        <f t="shared" si="21"/>
        <v>-70.516485853057674</v>
      </c>
      <c r="H186" s="6">
        <f t="shared" si="17"/>
        <v>72.483514146942326</v>
      </c>
      <c r="I186" t="b">
        <f t="shared" si="22"/>
        <v>0</v>
      </c>
      <c r="J186" t="b">
        <f t="shared" si="23"/>
        <v>1</v>
      </c>
    </row>
    <row r="187" spans="1:10" x14ac:dyDescent="0.25">
      <c r="A187" s="7">
        <v>155</v>
      </c>
      <c r="B187">
        <f t="shared" si="14"/>
        <v>-19.225000000000001</v>
      </c>
      <c r="D187">
        <f t="shared" si="15"/>
        <v>914.73929613815596</v>
      </c>
      <c r="E187">
        <f t="shared" si="20"/>
        <v>8991.8872810380726</v>
      </c>
      <c r="F187">
        <f>SUM($E$11:E187)</f>
        <v>1234300.7793149755</v>
      </c>
      <c r="G187" s="6">
        <f t="shared" si="21"/>
        <v>-72.476143053598008</v>
      </c>
      <c r="H187" s="6">
        <f t="shared" si="17"/>
        <v>70.523856946401992</v>
      </c>
      <c r="I187" t="b">
        <f t="shared" si="22"/>
        <v>0</v>
      </c>
      <c r="J187" t="b">
        <f t="shared" si="23"/>
        <v>1</v>
      </c>
    </row>
    <row r="188" spans="1:10" x14ac:dyDescent="0.25">
      <c r="A188" s="7">
        <v>156</v>
      </c>
      <c r="B188">
        <f t="shared" si="14"/>
        <v>-19.22</v>
      </c>
      <c r="D188">
        <f t="shared" si="15"/>
        <v>914.73929613815596</v>
      </c>
      <c r="E188">
        <f t="shared" si="20"/>
        <v>8991.8872810380726</v>
      </c>
      <c r="F188">
        <f>SUM($E$11:E188)</f>
        <v>1243292.6665960136</v>
      </c>
      <c r="G188" s="6">
        <f t="shared" si="21"/>
        <v>-74.484548722993779</v>
      </c>
      <c r="H188" s="6">
        <f t="shared" si="17"/>
        <v>68.515451277006221</v>
      </c>
      <c r="I188" t="b">
        <f t="shared" si="22"/>
        <v>0</v>
      </c>
      <c r="J188" t="b">
        <f t="shared" si="23"/>
        <v>1</v>
      </c>
    </row>
    <row r="189" spans="1:10" x14ac:dyDescent="0.25">
      <c r="A189" s="7">
        <v>157</v>
      </c>
      <c r="B189">
        <f t="shared" si="14"/>
        <v>-19.215</v>
      </c>
      <c r="D189">
        <f t="shared" si="15"/>
        <v>914.73929613815596</v>
      </c>
      <c r="E189">
        <f t="shared" si="20"/>
        <v>8991.8872810380726</v>
      </c>
      <c r="F189">
        <f>SUM($E$11:E189)</f>
        <v>1252284.5538770517</v>
      </c>
      <c r="G189" s="6">
        <f t="shared" si="21"/>
        <v>-76.542990961897218</v>
      </c>
      <c r="H189" s="6">
        <f t="shared" si="17"/>
        <v>66.457009038102782</v>
      </c>
      <c r="I189" t="b">
        <f t="shared" si="22"/>
        <v>0</v>
      </c>
      <c r="J189" t="b">
        <f t="shared" si="23"/>
        <v>1</v>
      </c>
    </row>
    <row r="190" spans="1:10" x14ac:dyDescent="0.25">
      <c r="A190" s="7">
        <v>158</v>
      </c>
      <c r="B190">
        <f t="shared" si="14"/>
        <v>-19.21</v>
      </c>
      <c r="D190">
        <f t="shared" si="15"/>
        <v>914.73929613815596</v>
      </c>
      <c r="E190">
        <f t="shared" si="20"/>
        <v>8991.8872810380726</v>
      </c>
      <c r="F190">
        <f>SUM($E$11:E190)</f>
        <v>1261276.4411580898</v>
      </c>
      <c r="G190" s="6">
        <f t="shared" si="21"/>
        <v>-78.652799396535215</v>
      </c>
      <c r="H190" s="6">
        <f t="shared" si="17"/>
        <v>64.347200603464785</v>
      </c>
      <c r="I190" t="b">
        <f t="shared" si="22"/>
        <v>0</v>
      </c>
      <c r="J190" t="b">
        <f t="shared" si="23"/>
        <v>1</v>
      </c>
    </row>
    <row r="191" spans="1:10" x14ac:dyDescent="0.25">
      <c r="A191" s="7">
        <v>159</v>
      </c>
      <c r="B191">
        <f t="shared" si="14"/>
        <v>-19.204999999999998</v>
      </c>
      <c r="D191">
        <f t="shared" si="15"/>
        <v>914.73929613815596</v>
      </c>
      <c r="E191">
        <f t="shared" si="20"/>
        <v>8991.8872810380726</v>
      </c>
      <c r="F191">
        <f>SUM($E$11:E191)</f>
        <v>1270268.3284391279</v>
      </c>
      <c r="G191" s="6">
        <f t="shared" si="21"/>
        <v>-80.815346726314019</v>
      </c>
      <c r="H191" s="6">
        <f t="shared" si="17"/>
        <v>62.184653273685981</v>
      </c>
      <c r="I191" t="b">
        <f t="shared" si="22"/>
        <v>0</v>
      </c>
      <c r="J191" t="b">
        <f t="shared" si="23"/>
        <v>1</v>
      </c>
    </row>
    <row r="192" spans="1:10" x14ac:dyDescent="0.25">
      <c r="A192" s="7">
        <v>160</v>
      </c>
      <c r="B192">
        <f t="shared" si="14"/>
        <v>-19.2</v>
      </c>
      <c r="D192">
        <f t="shared" si="15"/>
        <v>914.73929613815596</v>
      </c>
      <c r="E192">
        <f t="shared" si="20"/>
        <v>8991.8872810380726</v>
      </c>
      <c r="F192">
        <f>SUM($E$11:E192)</f>
        <v>1279260.215720166</v>
      </c>
      <c r="G192" s="6">
        <f t="shared" si="21"/>
        <v>-83.032050335003177</v>
      </c>
      <c r="H192" s="6">
        <f t="shared" si="17"/>
        <v>59.967949664996823</v>
      </c>
      <c r="I192" t="b">
        <f t="shared" si="22"/>
        <v>0</v>
      </c>
      <c r="J192" t="b">
        <f t="shared" si="23"/>
        <v>1</v>
      </c>
    </row>
    <row r="193" spans="1:10" x14ac:dyDescent="0.25">
      <c r="A193" s="7">
        <v>161</v>
      </c>
      <c r="B193">
        <f t="shared" si="14"/>
        <v>-19.195</v>
      </c>
      <c r="D193">
        <f t="shared" si="15"/>
        <v>914.73929613815596</v>
      </c>
      <c r="E193">
        <f t="shared" si="20"/>
        <v>8991.8872810380726</v>
      </c>
      <c r="F193">
        <f>SUM($E$11:E193)</f>
        <v>1288252.1030012041</v>
      </c>
      <c r="G193" s="6">
        <f t="shared" si="21"/>
        <v>-85.30437396838137</v>
      </c>
      <c r="H193" s="6">
        <f t="shared" si="17"/>
        <v>57.69562603161863</v>
      </c>
      <c r="I193" t="b">
        <f t="shared" si="22"/>
        <v>0</v>
      </c>
      <c r="J193" t="b">
        <f t="shared" si="23"/>
        <v>1</v>
      </c>
    </row>
    <row r="194" spans="1:10" x14ac:dyDescent="0.25">
      <c r="A194" s="7">
        <v>162</v>
      </c>
      <c r="B194">
        <f t="shared" si="14"/>
        <v>-19.190000000000001</v>
      </c>
      <c r="D194">
        <f t="shared" si="15"/>
        <v>914.73929613815596</v>
      </c>
      <c r="E194">
        <f t="shared" si="20"/>
        <v>8991.8872810380726</v>
      </c>
      <c r="F194">
        <f>SUM($E$11:E194)</f>
        <v>1297243.9902822422</v>
      </c>
      <c r="G194" s="6">
        <f t="shared" si="21"/>
        <v>-87.633829481370384</v>
      </c>
      <c r="H194" s="6">
        <f t="shared" si="17"/>
        <v>55.366170518629616</v>
      </c>
      <c r="I194" t="b">
        <f t="shared" si="22"/>
        <v>0</v>
      </c>
      <c r="J194" t="b">
        <f t="shared" si="23"/>
        <v>1</v>
      </c>
    </row>
    <row r="195" spans="1:10" x14ac:dyDescent="0.25">
      <c r="A195" s="7">
        <v>163</v>
      </c>
      <c r="B195">
        <f t="shared" si="14"/>
        <v>-19.184999999999999</v>
      </c>
      <c r="D195">
        <f t="shared" si="15"/>
        <v>914.73929613815596</v>
      </c>
      <c r="E195">
        <f t="shared" si="20"/>
        <v>8991.8872810380726</v>
      </c>
      <c r="F195">
        <f>SUM($E$11:E195)</f>
        <v>1306235.8775632803</v>
      </c>
      <c r="G195" s="6">
        <f t="shared" si="21"/>
        <v>-90.021978657832832</v>
      </c>
      <c r="H195" s="6">
        <f t="shared" si="17"/>
        <v>52.978021342167168</v>
      </c>
      <c r="I195" t="b">
        <f t="shared" si="22"/>
        <v>0</v>
      </c>
      <c r="J195" t="b">
        <f t="shared" si="23"/>
        <v>1</v>
      </c>
    </row>
    <row r="196" spans="1:10" x14ac:dyDescent="0.25">
      <c r="A196" s="7">
        <v>164</v>
      </c>
      <c r="B196">
        <f t="shared" si="14"/>
        <v>-19.18</v>
      </c>
      <c r="D196">
        <f t="shared" si="15"/>
        <v>914.73929613815596</v>
      </c>
      <c r="E196">
        <f t="shared" si="20"/>
        <v>8991.8872810380726</v>
      </c>
      <c r="F196">
        <f>SUM($E$11:E196)</f>
        <v>1315227.7648443184</v>
      </c>
      <c r="G196" s="6">
        <f t="shared" si="21"/>
        <v>-92.470435106365613</v>
      </c>
      <c r="H196" s="6">
        <f t="shared" si="17"/>
        <v>50.529564893634387</v>
      </c>
      <c r="I196" t="b">
        <f t="shared" si="22"/>
        <v>0</v>
      </c>
      <c r="J196" t="b">
        <f t="shared" si="23"/>
        <v>1</v>
      </c>
    </row>
    <row r="197" spans="1:10" x14ac:dyDescent="0.25">
      <c r="A197" s="7">
        <v>165</v>
      </c>
      <c r="B197">
        <f t="shared" si="14"/>
        <v>-19.175000000000001</v>
      </c>
      <c r="D197">
        <f t="shared" si="15"/>
        <v>914.73929613815596</v>
      </c>
      <c r="E197">
        <f t="shared" si="20"/>
        <v>8991.8872810380726</v>
      </c>
      <c r="F197">
        <f>SUM($E$11:E197)</f>
        <v>1324219.6521253565</v>
      </c>
      <c r="G197" s="6">
        <f t="shared" si="21"/>
        <v>-94.980866235588152</v>
      </c>
      <c r="H197" s="6">
        <f t="shared" si="17"/>
        <v>48.019133764411848</v>
      </c>
      <c r="I197" t="b">
        <f t="shared" si="22"/>
        <v>0</v>
      </c>
      <c r="J197" t="b">
        <f t="shared" si="23"/>
        <v>1</v>
      </c>
    </row>
    <row r="198" spans="1:10" x14ac:dyDescent="0.25">
      <c r="A198" s="7">
        <v>166</v>
      </c>
      <c r="B198">
        <f t="shared" si="14"/>
        <v>-19.170000000000002</v>
      </c>
      <c r="D198">
        <f t="shared" si="15"/>
        <v>914.73929613815596</v>
      </c>
      <c r="E198">
        <f t="shared" si="20"/>
        <v>8991.8872810380726</v>
      </c>
      <c r="F198">
        <f>SUM($E$11:E198)</f>
        <v>1333211.5394063946</v>
      </c>
      <c r="G198" s="6">
        <f t="shared" si="21"/>
        <v>-97.554995312596063</v>
      </c>
      <c r="H198" s="6">
        <f t="shared" si="17"/>
        <v>45.445004687403937</v>
      </c>
      <c r="I198" t="b">
        <f t="shared" si="22"/>
        <v>0</v>
      </c>
      <c r="J198" t="b">
        <f t="shared" si="23"/>
        <v>1</v>
      </c>
    </row>
    <row r="199" spans="1:10" x14ac:dyDescent="0.25">
      <c r="A199" s="7">
        <v>167</v>
      </c>
      <c r="B199">
        <f t="shared" si="14"/>
        <v>-19.164999999999999</v>
      </c>
      <c r="D199">
        <f t="shared" si="15"/>
        <v>914.73929613815596</v>
      </c>
      <c r="E199">
        <f t="shared" si="20"/>
        <v>8991.8872810380726</v>
      </c>
      <c r="F199">
        <f>SUM($E$11:E199)</f>
        <v>1342203.4266874327</v>
      </c>
      <c r="G199" s="6">
        <f t="shared" si="21"/>
        <v>-100.19460360843863</v>
      </c>
      <c r="H199" s="6">
        <f t="shared" si="17"/>
        <v>42.805396391561374</v>
      </c>
      <c r="I199" t="b">
        <f t="shared" si="22"/>
        <v>0</v>
      </c>
      <c r="J199" t="b">
        <f t="shared" si="23"/>
        <v>1</v>
      </c>
    </row>
    <row r="200" spans="1:10" x14ac:dyDescent="0.25">
      <c r="A200" s="7">
        <v>168</v>
      </c>
      <c r="B200">
        <f t="shared" si="14"/>
        <v>-19.16</v>
      </c>
      <c r="D200">
        <f t="shared" si="15"/>
        <v>914.73929613815596</v>
      </c>
      <c r="E200">
        <f t="shared" si="20"/>
        <v>8991.8872810380726</v>
      </c>
      <c r="F200">
        <f>SUM($E$11:E200)</f>
        <v>1351195.3139684708</v>
      </c>
      <c r="G200" s="6">
        <f t="shared" si="21"/>
        <v>-102.90153263466792</v>
      </c>
      <c r="H200" s="6">
        <f t="shared" si="17"/>
        <v>40.098467365332084</v>
      </c>
      <c r="I200" t="b">
        <f t="shared" si="22"/>
        <v>0</v>
      </c>
      <c r="J200" t="b">
        <f t="shared" si="23"/>
        <v>1</v>
      </c>
    </row>
    <row r="201" spans="1:10" x14ac:dyDescent="0.25">
      <c r="A201" s="7">
        <v>169</v>
      </c>
      <c r="B201">
        <f t="shared" si="14"/>
        <v>-19.155000000000001</v>
      </c>
      <c r="D201">
        <f t="shared" si="15"/>
        <v>914.73929613815596</v>
      </c>
      <c r="E201">
        <f t="shared" si="20"/>
        <v>8991.8872810380726</v>
      </c>
      <c r="F201">
        <f>SUM($E$11:E201)</f>
        <v>1360187.2012495089</v>
      </c>
      <c r="G201" s="6">
        <f t="shared" si="21"/>
        <v>-105.67768647521481</v>
      </c>
      <c r="H201" s="6">
        <f t="shared" si="17"/>
        <v>37.322313524785187</v>
      </c>
      <c r="I201" t="b">
        <f t="shared" si="22"/>
        <v>0</v>
      </c>
      <c r="J201" t="b">
        <f t="shared" si="23"/>
        <v>1</v>
      </c>
    </row>
    <row r="202" spans="1:10" x14ac:dyDescent="0.25">
      <c r="A202" s="7">
        <v>170</v>
      </c>
      <c r="B202">
        <f t="shared" ref="B202:B265" si="24">$B$5+$B$6*A202</f>
        <v>-19.149999999999999</v>
      </c>
      <c r="D202">
        <f t="shared" ref="D202:D265" si="25">IF(ISBLANK(C202),D201,C202)</f>
        <v>914.73929613815596</v>
      </c>
      <c r="E202">
        <f t="shared" si="20"/>
        <v>8991.8872810380726</v>
      </c>
      <c r="F202">
        <f>SUM($E$11:E202)</f>
        <v>1369179.088530547</v>
      </c>
      <c r="G202" s="6">
        <f t="shared" si="21"/>
        <v>-108.52503421806</v>
      </c>
      <c r="H202" s="6">
        <f t="shared" ref="H202:H265" si="26">$B$3+G202</f>
        <v>34.47496578194</v>
      </c>
      <c r="I202" t="b">
        <f t="shared" si="22"/>
        <v>0</v>
      </c>
      <c r="J202" t="b">
        <f t="shared" si="23"/>
        <v>1</v>
      </c>
    </row>
    <row r="203" spans="1:10" x14ac:dyDescent="0.25">
      <c r="A203" s="7">
        <v>171</v>
      </c>
      <c r="B203">
        <f t="shared" si="24"/>
        <v>-19.145</v>
      </c>
      <c r="D203">
        <f t="shared" si="25"/>
        <v>914.73929613815596</v>
      </c>
      <c r="E203">
        <f t="shared" si="20"/>
        <v>8991.8872810380726</v>
      </c>
      <c r="F203">
        <f>SUM($E$11:E203)</f>
        <v>1378170.9758115851</v>
      </c>
      <c r="G203" s="6">
        <f t="shared" si="21"/>
        <v>-111.44561249139559</v>
      </c>
      <c r="H203" s="6">
        <f t="shared" si="26"/>
        <v>31.554387508604407</v>
      </c>
      <c r="I203" t="b">
        <f t="shared" si="22"/>
        <v>0</v>
      </c>
      <c r="J203" t="b">
        <f t="shared" si="23"/>
        <v>1</v>
      </c>
    </row>
    <row r="204" spans="1:10" x14ac:dyDescent="0.25">
      <c r="A204" s="7">
        <v>172</v>
      </c>
      <c r="B204">
        <f t="shared" si="24"/>
        <v>-19.14</v>
      </c>
      <c r="D204">
        <f t="shared" si="25"/>
        <v>914.73929613815596</v>
      </c>
      <c r="E204">
        <f t="shared" ref="E204:E267" si="27">D204*$I$3*(A204-A203)</f>
        <v>8991.8872810380726</v>
      </c>
      <c r="F204">
        <f>SUM($E$11:E204)</f>
        <v>1387162.8630926232</v>
      </c>
      <c r="G204" s="6">
        <f t="shared" si="21"/>
        <v>-114.4415281092131</v>
      </c>
      <c r="H204" s="6">
        <f t="shared" si="26"/>
        <v>28.558471890786905</v>
      </c>
      <c r="I204" t="b">
        <f t="shared" si="22"/>
        <v>0</v>
      </c>
      <c r="J204" t="b">
        <f t="shared" si="23"/>
        <v>1</v>
      </c>
    </row>
    <row r="205" spans="1:10" x14ac:dyDescent="0.25">
      <c r="A205" s="7">
        <v>173</v>
      </c>
      <c r="B205">
        <f t="shared" si="24"/>
        <v>-19.135000000000002</v>
      </c>
      <c r="D205">
        <f t="shared" si="25"/>
        <v>914.73929613815596</v>
      </c>
      <c r="E205">
        <f t="shared" si="27"/>
        <v>8991.8872810380726</v>
      </c>
      <c r="F205">
        <f>SUM($E$11:E205)</f>
        <v>1396154.7503736613</v>
      </c>
      <c r="G205" s="6">
        <f t="shared" si="21"/>
        <v>-117.51496083150337</v>
      </c>
      <c r="H205" s="6">
        <f t="shared" si="26"/>
        <v>25.485039168496627</v>
      </c>
      <c r="I205" t="b">
        <f t="shared" si="22"/>
        <v>0</v>
      </c>
      <c r="J205" t="b">
        <f t="shared" si="23"/>
        <v>1</v>
      </c>
    </row>
    <row r="206" spans="1:10" x14ac:dyDescent="0.25">
      <c r="A206" s="7">
        <v>174</v>
      </c>
      <c r="B206">
        <f t="shared" si="24"/>
        <v>-19.13</v>
      </c>
      <c r="D206">
        <f t="shared" si="25"/>
        <v>914.73929613815596</v>
      </c>
      <c r="E206">
        <f t="shared" si="27"/>
        <v>8991.8872810380726</v>
      </c>
      <c r="F206">
        <f>SUM($E$11:E206)</f>
        <v>1405146.6376546994</v>
      </c>
      <c r="G206" s="6">
        <f t="shared" si="21"/>
        <v>-120.66816624452265</v>
      </c>
      <c r="H206" s="6">
        <f t="shared" si="26"/>
        <v>22.331833755477348</v>
      </c>
      <c r="I206" t="b">
        <f t="shared" si="22"/>
        <v>0</v>
      </c>
      <c r="J206" t="b">
        <f t="shared" si="23"/>
        <v>1</v>
      </c>
    </row>
    <row r="207" spans="1:10" x14ac:dyDescent="0.25">
      <c r="A207" s="7">
        <v>175</v>
      </c>
      <c r="B207">
        <f t="shared" si="24"/>
        <v>-19.125</v>
      </c>
      <c r="D207">
        <f t="shared" si="25"/>
        <v>914.73929613815596</v>
      </c>
      <c r="E207">
        <f t="shared" si="27"/>
        <v>8991.8872810380726</v>
      </c>
      <c r="F207">
        <f>SUM($E$11:E207)</f>
        <v>1414138.5249357375</v>
      </c>
      <c r="G207" s="6">
        <f t="shared" si="21"/>
        <v>-123.9034787668573</v>
      </c>
      <c r="H207" s="6">
        <f t="shared" si="26"/>
        <v>19.096521233142695</v>
      </c>
      <c r="I207" t="b">
        <f t="shared" si="22"/>
        <v>0</v>
      </c>
      <c r="J207" t="b">
        <f t="shared" si="23"/>
        <v>1</v>
      </c>
    </row>
    <row r="208" spans="1:10" x14ac:dyDescent="0.25">
      <c r="A208" s="7">
        <v>176</v>
      </c>
      <c r="B208">
        <f t="shared" si="24"/>
        <v>-19.12</v>
      </c>
      <c r="D208">
        <f t="shared" si="25"/>
        <v>914.73929613815596</v>
      </c>
      <c r="E208">
        <f t="shared" si="27"/>
        <v>8991.8872810380726</v>
      </c>
      <c r="F208">
        <f>SUM($E$11:E208)</f>
        <v>1423130.4122167756</v>
      </c>
      <c r="G208" s="6">
        <f t="shared" si="21"/>
        <v>-127.22331478731861</v>
      </c>
      <c r="H208" s="6">
        <f t="shared" si="26"/>
        <v>15.776685212681386</v>
      </c>
      <c r="I208" t="b">
        <f t="shared" si="22"/>
        <v>0</v>
      </c>
      <c r="J208" t="b">
        <f t="shared" si="23"/>
        <v>1</v>
      </c>
    </row>
    <row r="209" spans="1:10" x14ac:dyDescent="0.25">
      <c r="A209" s="7">
        <v>177</v>
      </c>
      <c r="B209">
        <f t="shared" si="24"/>
        <v>-19.114999999999998</v>
      </c>
      <c r="D209">
        <f t="shared" si="25"/>
        <v>914.73929613815596</v>
      </c>
      <c r="E209">
        <f t="shared" si="27"/>
        <v>8991.8872810380726</v>
      </c>
      <c r="F209">
        <f>SUM($E$11:E209)</f>
        <v>1432122.2994978137</v>
      </c>
      <c r="G209" s="6">
        <f t="shared" si="21"/>
        <v>-130.63017594100819</v>
      </c>
      <c r="H209" s="6">
        <f t="shared" si="26"/>
        <v>12.36982405899181</v>
      </c>
      <c r="I209" t="b">
        <f t="shared" si="22"/>
        <v>0</v>
      </c>
      <c r="J209" t="b">
        <f t="shared" si="23"/>
        <v>1</v>
      </c>
    </row>
    <row r="210" spans="1:10" x14ac:dyDescent="0.25">
      <c r="A210" s="7">
        <v>178</v>
      </c>
      <c r="B210">
        <f t="shared" si="24"/>
        <v>-19.11</v>
      </c>
      <c r="D210">
        <f t="shared" si="25"/>
        <v>914.73929613815596</v>
      </c>
      <c r="E210">
        <f t="shared" si="27"/>
        <v>8991.8872810380726</v>
      </c>
      <c r="F210">
        <f>SUM($E$11:E210)</f>
        <v>1441114.1867788518</v>
      </c>
      <c r="G210" s="6">
        <f t="shared" si="21"/>
        <v>-134.12665253022726</v>
      </c>
      <c r="H210" s="6">
        <f t="shared" si="26"/>
        <v>8.8733474697727388</v>
      </c>
      <c r="I210" t="b">
        <f t="shared" si="22"/>
        <v>0</v>
      </c>
      <c r="J210" t="b">
        <f t="shared" si="23"/>
        <v>1</v>
      </c>
    </row>
    <row r="211" spans="1:10" x14ac:dyDescent="0.25">
      <c r="A211" s="7">
        <v>179</v>
      </c>
      <c r="B211">
        <f t="shared" si="24"/>
        <v>-19.105</v>
      </c>
      <c r="D211">
        <f t="shared" si="25"/>
        <v>914.73929613815596</v>
      </c>
      <c r="E211">
        <f t="shared" si="27"/>
        <v>8991.8872810380726</v>
      </c>
      <c r="F211">
        <f>SUM($E$11:E211)</f>
        <v>1450106.0740598899</v>
      </c>
      <c r="G211" s="6">
        <f t="shared" si="21"/>
        <v>-137.71542709725117</v>
      </c>
      <c r="H211" s="6">
        <f t="shared" si="26"/>
        <v>5.2845729027488346</v>
      </c>
      <c r="I211" t="b">
        <f t="shared" si="22"/>
        <v>0</v>
      </c>
      <c r="J211" t="b">
        <f t="shared" si="23"/>
        <v>1</v>
      </c>
    </row>
    <row r="212" spans="1:10" x14ac:dyDescent="0.25">
      <c r="A212" s="7">
        <v>180</v>
      </c>
      <c r="B212">
        <f t="shared" si="24"/>
        <v>-19.100000000000001</v>
      </c>
      <c r="D212">
        <f t="shared" si="25"/>
        <v>914.73929613815596</v>
      </c>
      <c r="E212">
        <f t="shared" si="27"/>
        <v>8991.8872810380726</v>
      </c>
      <c r="F212">
        <f>SUM($E$11:E212)</f>
        <v>1459097.961340928</v>
      </c>
      <c r="G212" s="6">
        <f t="shared" si="21"/>
        <v>-141.39927815635571</v>
      </c>
      <c r="H212" s="6">
        <f t="shared" si="26"/>
        <v>1.600721843644294</v>
      </c>
      <c r="I212" t="b">
        <f t="shared" si="22"/>
        <v>0</v>
      </c>
      <c r="J212" t="b">
        <f t="shared" si="23"/>
        <v>1</v>
      </c>
    </row>
    <row r="213" spans="1:10" x14ac:dyDescent="0.25">
      <c r="A213" s="7">
        <v>181</v>
      </c>
      <c r="B213">
        <f t="shared" si="24"/>
        <v>-19.094999999999999</v>
      </c>
      <c r="D213">
        <f t="shared" si="25"/>
        <v>914.73929613815596</v>
      </c>
      <c r="E213">
        <f t="shared" si="27"/>
        <v>8991.8872810380726</v>
      </c>
      <c r="F213">
        <f>SUM($E$11:E213)</f>
        <v>1468089.8486219661</v>
      </c>
      <c r="G213" s="6">
        <f t="shared" si="21"/>
        <v>-145.18108409287521</v>
      </c>
      <c r="H213" s="6">
        <f t="shared" si="26"/>
        <v>-2.18108409287521</v>
      </c>
      <c r="I213" t="b">
        <f t="shared" si="22"/>
        <v>0</v>
      </c>
      <c r="J213" t="b">
        <f t="shared" si="23"/>
        <v>1</v>
      </c>
    </row>
    <row r="214" spans="1:10" x14ac:dyDescent="0.25">
      <c r="A214" s="7">
        <v>182</v>
      </c>
      <c r="B214">
        <f t="shared" si="24"/>
        <v>-19.09</v>
      </c>
      <c r="D214">
        <f t="shared" si="25"/>
        <v>914.73929613815596</v>
      </c>
      <c r="E214">
        <f t="shared" si="27"/>
        <v>8991.8872810380726</v>
      </c>
      <c r="F214">
        <f>SUM($E$11:E214)</f>
        <v>1477081.7359030042</v>
      </c>
      <c r="G214" s="6">
        <f t="shared" si="21"/>
        <v>-149.06382723747669</v>
      </c>
      <c r="H214" s="6">
        <f t="shared" si="26"/>
        <v>-6.0638272374766871</v>
      </c>
      <c r="I214" t="b">
        <f t="shared" si="22"/>
        <v>0</v>
      </c>
      <c r="J214" t="b">
        <f t="shared" si="23"/>
        <v>1</v>
      </c>
    </row>
    <row r="215" spans="1:10" x14ac:dyDescent="0.25">
      <c r="A215" s="7">
        <v>183</v>
      </c>
      <c r="B215">
        <f t="shared" si="24"/>
        <v>-19.085000000000001</v>
      </c>
      <c r="D215">
        <f t="shared" si="25"/>
        <v>914.73929613815596</v>
      </c>
      <c r="E215">
        <f t="shared" si="27"/>
        <v>8991.8872810380726</v>
      </c>
      <c r="F215">
        <f>SUM($E$11:E215)</f>
        <v>1486073.6231840423</v>
      </c>
      <c r="G215" s="6">
        <f t="shared" si="21"/>
        <v>-153.05059812427442</v>
      </c>
      <c r="H215" s="6">
        <f t="shared" si="26"/>
        <v>-10.050598124274416</v>
      </c>
      <c r="I215" t="b">
        <f t="shared" si="22"/>
        <v>0</v>
      </c>
      <c r="J215" t="b">
        <f t="shared" si="23"/>
        <v>1</v>
      </c>
    </row>
    <row r="216" spans="1:10" x14ac:dyDescent="0.25">
      <c r="A216" s="7">
        <v>184</v>
      </c>
      <c r="B216">
        <f t="shared" si="24"/>
        <v>-19.079999999999998</v>
      </c>
      <c r="D216">
        <f t="shared" si="25"/>
        <v>914.73929613815596</v>
      </c>
      <c r="E216">
        <f t="shared" si="27"/>
        <v>8991.8872810380726</v>
      </c>
      <c r="F216">
        <f>SUM($E$11:E216)</f>
        <v>1495065.5104650804</v>
      </c>
      <c r="G216" s="6">
        <f t="shared" si="21"/>
        <v>-157.14459994186262</v>
      </c>
      <c r="H216" s="6">
        <f t="shared" si="26"/>
        <v>-14.144599941862623</v>
      </c>
      <c r="I216" t="b">
        <f t="shared" si="22"/>
        <v>0</v>
      </c>
      <c r="J216" t="b">
        <f t="shared" si="23"/>
        <v>1</v>
      </c>
    </row>
    <row r="217" spans="1:10" x14ac:dyDescent="0.25">
      <c r="A217" s="7">
        <v>185</v>
      </c>
      <c r="B217">
        <f t="shared" si="24"/>
        <v>-19.074999999999999</v>
      </c>
      <c r="D217">
        <f t="shared" si="25"/>
        <v>914.73929613815596</v>
      </c>
      <c r="E217">
        <f t="shared" si="27"/>
        <v>8991.8872810380726</v>
      </c>
      <c r="F217">
        <f>SUM($E$11:E217)</f>
        <v>1504057.3977461185</v>
      </c>
      <c r="G217" s="6">
        <f t="shared" si="21"/>
        <v>-161.3491531868298</v>
      </c>
      <c r="H217" s="6">
        <f t="shared" si="26"/>
        <v>-18.349153186829795</v>
      </c>
      <c r="I217" t="b">
        <f t="shared" si="22"/>
        <v>0</v>
      </c>
      <c r="J217" t="b">
        <f t="shared" si="23"/>
        <v>1</v>
      </c>
    </row>
    <row r="218" spans="1:10" x14ac:dyDescent="0.25">
      <c r="A218" s="7">
        <v>186</v>
      </c>
      <c r="B218">
        <f t="shared" si="24"/>
        <v>-19.07</v>
      </c>
      <c r="D218">
        <f t="shared" si="25"/>
        <v>914.73929613815596</v>
      </c>
      <c r="E218">
        <f t="shared" si="27"/>
        <v>8991.8872810380726</v>
      </c>
      <c r="F218">
        <f>SUM($E$11:E218)</f>
        <v>1513049.2850271566</v>
      </c>
      <c r="G218" s="6">
        <f t="shared" si="21"/>
        <v>-165.66770052983401</v>
      </c>
      <c r="H218" s="6">
        <f t="shared" si="26"/>
        <v>-22.667700529834008</v>
      </c>
      <c r="I218" t="b">
        <f t="shared" si="22"/>
        <v>0</v>
      </c>
      <c r="J218" t="b">
        <f t="shared" si="23"/>
        <v>1</v>
      </c>
    </row>
    <row r="219" spans="1:10" x14ac:dyDescent="0.25">
      <c r="A219" s="7">
        <v>187</v>
      </c>
      <c r="B219">
        <f t="shared" si="24"/>
        <v>-19.065000000000001</v>
      </c>
      <c r="D219">
        <f t="shared" si="25"/>
        <v>914.73929613815596</v>
      </c>
      <c r="E219">
        <f t="shared" si="27"/>
        <v>8991.8872810380726</v>
      </c>
      <c r="F219">
        <f>SUM($E$11:E219)</f>
        <v>1522041.1723081947</v>
      </c>
      <c r="G219" s="6">
        <f t="shared" si="21"/>
        <v>-170.10381190485163</v>
      </c>
      <c r="H219" s="6">
        <f t="shared" si="26"/>
        <v>-27.103811904851625</v>
      </c>
      <c r="I219" t="b">
        <f t="shared" si="22"/>
        <v>0</v>
      </c>
      <c r="J219" t="b">
        <f t="shared" si="23"/>
        <v>1</v>
      </c>
    </row>
    <row r="220" spans="1:10" x14ac:dyDescent="0.25">
      <c r="A220" s="7">
        <v>188</v>
      </c>
      <c r="B220">
        <f t="shared" si="24"/>
        <v>-19.059999999999999</v>
      </c>
      <c r="D220">
        <f t="shared" si="25"/>
        <v>914.73929613815596</v>
      </c>
      <c r="E220">
        <f t="shared" si="27"/>
        <v>8991.8872810380726</v>
      </c>
      <c r="F220">
        <f>SUM($E$11:E220)</f>
        <v>1531033.0595892328</v>
      </c>
      <c r="G220" s="6">
        <f t="shared" si="21"/>
        <v>-174.66118983279537</v>
      </c>
      <c r="H220" s="6">
        <f t="shared" si="26"/>
        <v>-31.661189832795372</v>
      </c>
      <c r="I220" t="b">
        <f t="shared" si="22"/>
        <v>0</v>
      </c>
      <c r="J220" t="b">
        <f t="shared" si="23"/>
        <v>1</v>
      </c>
    </row>
    <row r="221" spans="1:10" x14ac:dyDescent="0.25">
      <c r="A221" s="7">
        <v>189</v>
      </c>
      <c r="B221">
        <f t="shared" si="24"/>
        <v>-19.055</v>
      </c>
      <c r="D221">
        <f t="shared" si="25"/>
        <v>914.73929613815596</v>
      </c>
      <c r="E221">
        <f t="shared" si="27"/>
        <v>8991.8872810380726</v>
      </c>
      <c r="F221">
        <f>SUM($E$11:E221)</f>
        <v>1540024.9468702709</v>
      </c>
      <c r="G221" s="6">
        <f t="shared" si="21"/>
        <v>-179.34367499129212</v>
      </c>
      <c r="H221" s="6">
        <f t="shared" si="26"/>
        <v>-36.343674991292119</v>
      </c>
      <c r="I221" t="b">
        <f t="shared" si="22"/>
        <v>0</v>
      </c>
      <c r="J221" t="b">
        <f t="shared" si="23"/>
        <v>1</v>
      </c>
    </row>
    <row r="222" spans="1:10" x14ac:dyDescent="0.25">
      <c r="A222" s="7">
        <v>190</v>
      </c>
      <c r="B222">
        <f t="shared" si="24"/>
        <v>-19.05</v>
      </c>
      <c r="D222">
        <f t="shared" si="25"/>
        <v>914.73929613815596</v>
      </c>
      <c r="E222">
        <f t="shared" si="27"/>
        <v>8991.8872810380726</v>
      </c>
      <c r="F222">
        <f>SUM($E$11:E222)</f>
        <v>1549016.834151309</v>
      </c>
      <c r="G222" s="6">
        <f t="shared" si="21"/>
        <v>-184.15525204306292</v>
      </c>
      <c r="H222" s="6">
        <f t="shared" si="26"/>
        <v>-41.155252043062916</v>
      </c>
      <c r="I222" t="b">
        <f t="shared" si="22"/>
        <v>0</v>
      </c>
      <c r="J222" t="b">
        <f t="shared" si="23"/>
        <v>1</v>
      </c>
    </row>
    <row r="223" spans="1:10" x14ac:dyDescent="0.25">
      <c r="A223" s="7">
        <v>191</v>
      </c>
      <c r="B223">
        <f t="shared" si="24"/>
        <v>-19.045000000000002</v>
      </c>
      <c r="D223">
        <f t="shared" si="25"/>
        <v>914.73929613815596</v>
      </c>
      <c r="E223">
        <f t="shared" si="27"/>
        <v>8991.8872810380726</v>
      </c>
      <c r="F223">
        <f>SUM($E$11:E223)</f>
        <v>1558008.7214323471</v>
      </c>
      <c r="G223" s="6">
        <f t="shared" si="21"/>
        <v>-189.10005573601558</v>
      </c>
      <c r="H223" s="6">
        <f t="shared" si="26"/>
        <v>-46.100055736015577</v>
      </c>
      <c r="I223" t="b">
        <f t="shared" si="22"/>
        <v>0</v>
      </c>
      <c r="J223" t="b">
        <f t="shared" si="23"/>
        <v>1</v>
      </c>
    </row>
    <row r="224" spans="1:10" x14ac:dyDescent="0.25">
      <c r="A224" s="7">
        <v>192</v>
      </c>
      <c r="B224">
        <f t="shared" si="24"/>
        <v>-19.04</v>
      </c>
      <c r="D224">
        <f t="shared" si="25"/>
        <v>914.73929613815596</v>
      </c>
      <c r="E224">
        <f t="shared" si="27"/>
        <v>8991.8872810380726</v>
      </c>
      <c r="F224">
        <f>SUM($E$11:E224)</f>
        <v>1567000.6087133852</v>
      </c>
      <c r="G224" s="6">
        <f t="shared" si="21"/>
        <v>-194.18237728888653</v>
      </c>
      <c r="H224" s="6">
        <f t="shared" si="26"/>
        <v>-51.182377288886528</v>
      </c>
      <c r="I224" t="b">
        <f t="shared" si="22"/>
        <v>0</v>
      </c>
      <c r="J224" t="b">
        <f t="shared" si="23"/>
        <v>1</v>
      </c>
    </row>
    <row r="225" spans="1:10" x14ac:dyDescent="0.25">
      <c r="A225" s="7">
        <v>193</v>
      </c>
      <c r="B225">
        <f t="shared" si="24"/>
        <v>-19.035</v>
      </c>
      <c r="D225">
        <f t="shared" si="25"/>
        <v>914.73929613815596</v>
      </c>
      <c r="E225">
        <f t="shared" si="27"/>
        <v>8991.8872810380726</v>
      </c>
      <c r="F225">
        <f>SUM($E$11:E225)</f>
        <v>1575992.4959944233</v>
      </c>
      <c r="G225" s="6">
        <f t="shared" si="21"/>
        <v>-199.40667107702072</v>
      </c>
      <c r="H225" s="6">
        <f t="shared" si="26"/>
        <v>-56.406671077020718</v>
      </c>
      <c r="I225" t="b">
        <f t="shared" si="22"/>
        <v>0</v>
      </c>
      <c r="J225" t="b">
        <f t="shared" si="23"/>
        <v>1</v>
      </c>
    </row>
    <row r="226" spans="1:10" x14ac:dyDescent="0.25">
      <c r="A226" s="7">
        <v>194</v>
      </c>
      <c r="B226">
        <f t="shared" si="24"/>
        <v>-19.03</v>
      </c>
      <c r="D226">
        <f t="shared" si="25"/>
        <v>914.73929613815596</v>
      </c>
      <c r="E226">
        <f t="shared" si="27"/>
        <v>8991.8872810380726</v>
      </c>
      <c r="F226">
        <f>SUM($E$11:E226)</f>
        <v>1584984.3832754614</v>
      </c>
      <c r="G226" s="6">
        <f t="shared" si="21"/>
        <v>-204.77756163369108</v>
      </c>
      <c r="H226" s="6">
        <f t="shared" si="26"/>
        <v>-61.777561633691079</v>
      </c>
      <c r="I226" t="b">
        <f t="shared" si="22"/>
        <v>0</v>
      </c>
      <c r="J226" t="b">
        <f t="shared" si="23"/>
        <v>1</v>
      </c>
    </row>
    <row r="227" spans="1:10" x14ac:dyDescent="0.25">
      <c r="A227" s="7">
        <v>195</v>
      </c>
      <c r="B227">
        <f t="shared" si="24"/>
        <v>-19.024999999999999</v>
      </c>
      <c r="D227">
        <f t="shared" si="25"/>
        <v>914.73929613815596</v>
      </c>
      <c r="E227">
        <f t="shared" si="27"/>
        <v>8991.8872810380726</v>
      </c>
      <c r="F227">
        <f>SUM($E$11:E227)</f>
        <v>1593976.2705564995</v>
      </c>
      <c r="G227" s="6">
        <f t="shared" si="21"/>
        <v>-210.29985098320367</v>
      </c>
      <c r="H227" s="6">
        <f t="shared" si="26"/>
        <v>-67.299850983203669</v>
      </c>
      <c r="I227" t="b">
        <f t="shared" si="22"/>
        <v>0</v>
      </c>
      <c r="J227" t="b">
        <f t="shared" si="23"/>
        <v>1</v>
      </c>
    </row>
    <row r="228" spans="1:10" x14ac:dyDescent="0.25">
      <c r="A228" s="7">
        <v>196</v>
      </c>
      <c r="B228">
        <f t="shared" si="24"/>
        <v>-19.02</v>
      </c>
      <c r="D228">
        <f t="shared" si="25"/>
        <v>914.73929613815596</v>
      </c>
      <c r="E228">
        <f t="shared" si="27"/>
        <v>8991.8872810380726</v>
      </c>
      <c r="F228">
        <f>SUM($E$11:E228)</f>
        <v>1602968.1578375376</v>
      </c>
      <c r="G228" s="6">
        <f t="shared" si="21"/>
        <v>-215.97852632294092</v>
      </c>
      <c r="H228" s="6">
        <f t="shared" si="26"/>
        <v>-72.978526322940922</v>
      </c>
      <c r="I228" t="b">
        <f t="shared" si="22"/>
        <v>0</v>
      </c>
      <c r="J228" t="b">
        <f t="shared" si="23"/>
        <v>1</v>
      </c>
    </row>
    <row r="229" spans="1:10" x14ac:dyDescent="0.25">
      <c r="A229" s="7">
        <v>197</v>
      </c>
      <c r="B229">
        <f t="shared" si="24"/>
        <v>-19.015000000000001</v>
      </c>
      <c r="D229">
        <f t="shared" si="25"/>
        <v>914.73929613815596</v>
      </c>
      <c r="E229">
        <f t="shared" si="27"/>
        <v>8991.8872810380726</v>
      </c>
      <c r="F229">
        <f>SUM($E$11:E229)</f>
        <v>1611960.0451185757</v>
      </c>
      <c r="G229" s="6">
        <f t="shared" ref="G229:G281" si="28">$B$3*(1-EXP((6*10^-21)*$B$4*EXP(0.12*B229)*(F229^3)*$I$4))</f>
        <v>-221.81876807245146</v>
      </c>
      <c r="H229" s="6">
        <f t="shared" si="26"/>
        <v>-78.818768072451462</v>
      </c>
      <c r="I229" t="b">
        <f t="shared" ref="I229:I281" si="29">H229&gt;$I$5</f>
        <v>0</v>
      </c>
      <c r="J229" t="b">
        <f t="shared" ref="J229:J281" si="30">H229&lt;=$I$6</f>
        <v>1</v>
      </c>
    </row>
    <row r="230" spans="1:10" x14ac:dyDescent="0.25">
      <c r="A230" s="7">
        <v>198</v>
      </c>
      <c r="B230">
        <f t="shared" si="24"/>
        <v>-19.010000000000002</v>
      </c>
      <c r="D230">
        <f t="shared" si="25"/>
        <v>914.73929613815596</v>
      </c>
      <c r="E230">
        <f t="shared" si="27"/>
        <v>8991.8872810380726</v>
      </c>
      <c r="F230">
        <f>SUM($E$11:E230)</f>
        <v>1620951.9323996138</v>
      </c>
      <c r="G230" s="6">
        <f t="shared" si="28"/>
        <v>-227.82595830870599</v>
      </c>
      <c r="H230" s="6">
        <f t="shared" si="26"/>
        <v>-84.825958308705992</v>
      </c>
      <c r="I230" t="b">
        <f t="shared" si="29"/>
        <v>0</v>
      </c>
      <c r="J230" t="b">
        <f t="shared" si="30"/>
        <v>1</v>
      </c>
    </row>
    <row r="231" spans="1:10" x14ac:dyDescent="0.25">
      <c r="A231" s="7">
        <v>199</v>
      </c>
      <c r="B231">
        <f t="shared" si="24"/>
        <v>-19.004999999999999</v>
      </c>
      <c r="D231">
        <f t="shared" si="25"/>
        <v>914.73929613815596</v>
      </c>
      <c r="E231">
        <f t="shared" si="27"/>
        <v>8991.8872810380726</v>
      </c>
      <c r="F231">
        <f>SUM($E$11:E231)</f>
        <v>1629943.8196806519</v>
      </c>
      <c r="G231" s="6">
        <f t="shared" si="28"/>
        <v>-234.00568960771554</v>
      </c>
      <c r="H231" s="6">
        <f t="shared" si="26"/>
        <v>-91.005689607715539</v>
      </c>
      <c r="I231" t="b">
        <f t="shared" si="29"/>
        <v>0</v>
      </c>
      <c r="J231" t="b">
        <f t="shared" si="30"/>
        <v>1</v>
      </c>
    </row>
    <row r="232" spans="1:10" x14ac:dyDescent="0.25">
      <c r="A232" s="7">
        <v>200</v>
      </c>
      <c r="B232">
        <f t="shared" si="24"/>
        <v>-19</v>
      </c>
      <c r="D232">
        <f t="shared" si="25"/>
        <v>914.73929613815596</v>
      </c>
      <c r="E232">
        <f t="shared" si="27"/>
        <v>8991.8872810380726</v>
      </c>
      <c r="F232">
        <f>SUM($E$11:E232)</f>
        <v>1638935.70696169</v>
      </c>
      <c r="G232" s="6">
        <f t="shared" si="28"/>
        <v>-240.36377431384184</v>
      </c>
      <c r="H232" s="6">
        <f t="shared" si="26"/>
        <v>-97.363774313841844</v>
      </c>
      <c r="I232" t="b">
        <f t="shared" si="29"/>
        <v>0</v>
      </c>
      <c r="J232" t="b">
        <f t="shared" si="30"/>
        <v>1</v>
      </c>
    </row>
    <row r="233" spans="1:10" x14ac:dyDescent="0.25">
      <c r="A233" s="7">
        <v>201</v>
      </c>
      <c r="B233">
        <f t="shared" si="24"/>
        <v>-18.995000000000001</v>
      </c>
      <c r="D233">
        <f t="shared" si="25"/>
        <v>914.73929613815596</v>
      </c>
      <c r="E233">
        <f t="shared" si="27"/>
        <v>8991.8872810380726</v>
      </c>
      <c r="F233">
        <f>SUM($E$11:E233)</f>
        <v>1647927.5942427281</v>
      </c>
      <c r="G233" s="6">
        <f t="shared" si="28"/>
        <v>-246.90625425934368</v>
      </c>
      <c r="H233" s="6">
        <f t="shared" si="26"/>
        <v>-103.90625425934368</v>
      </c>
      <c r="I233" t="b">
        <f t="shared" si="29"/>
        <v>0</v>
      </c>
      <c r="J233" t="b">
        <f t="shared" si="30"/>
        <v>1</v>
      </c>
    </row>
    <row r="234" spans="1:10" x14ac:dyDescent="0.25">
      <c r="A234" s="7">
        <v>202</v>
      </c>
      <c r="B234">
        <f t="shared" si="24"/>
        <v>-18.989999999999998</v>
      </c>
      <c r="D234">
        <f t="shared" si="25"/>
        <v>914.73929613815596</v>
      </c>
      <c r="E234">
        <f t="shared" si="27"/>
        <v>8991.8872810380726</v>
      </c>
      <c r="F234">
        <f>SUM($E$11:E234)</f>
        <v>1656919.4815237662</v>
      </c>
      <c r="G234" s="6">
        <f t="shared" si="28"/>
        <v>-253.63941095797358</v>
      </c>
      <c r="H234" s="6">
        <f t="shared" si="26"/>
        <v>-110.63941095797358</v>
      </c>
      <c r="I234" t="b">
        <f t="shared" si="29"/>
        <v>0</v>
      </c>
      <c r="J234" t="b">
        <f t="shared" si="30"/>
        <v>1</v>
      </c>
    </row>
    <row r="235" spans="1:10" x14ac:dyDescent="0.25">
      <c r="A235" s="7">
        <v>203</v>
      </c>
      <c r="B235">
        <f t="shared" si="24"/>
        <v>-18.984999999999999</v>
      </c>
      <c r="D235">
        <f t="shared" si="25"/>
        <v>914.73929613815596</v>
      </c>
      <c r="E235">
        <f t="shared" si="27"/>
        <v>8991.8872810380726</v>
      </c>
      <c r="F235">
        <f>SUM($E$11:E235)</f>
        <v>1665911.3688048043</v>
      </c>
      <c r="G235" s="6">
        <f t="shared" si="28"/>
        <v>-260.56977629780505</v>
      </c>
      <c r="H235" s="6">
        <f t="shared" si="26"/>
        <v>-117.56977629780505</v>
      </c>
      <c r="I235" t="b">
        <f t="shared" si="29"/>
        <v>0</v>
      </c>
      <c r="J235" t="b">
        <f t="shared" si="30"/>
        <v>1</v>
      </c>
    </row>
    <row r="236" spans="1:10" x14ac:dyDescent="0.25">
      <c r="A236" s="7">
        <v>204</v>
      </c>
      <c r="B236">
        <f t="shared" si="24"/>
        <v>-18.98</v>
      </c>
      <c r="D236">
        <f t="shared" si="25"/>
        <v>914.73929613815596</v>
      </c>
      <c r="E236">
        <f t="shared" si="27"/>
        <v>8991.8872810380726</v>
      </c>
      <c r="F236">
        <f>SUM($E$11:E236)</f>
        <v>1674903.2560858424</v>
      </c>
      <c r="G236" s="6">
        <f t="shared" si="28"/>
        <v>-267.70414375990612</v>
      </c>
      <c r="H236" s="6">
        <f t="shared" si="26"/>
        <v>-124.70414375990612</v>
      </c>
      <c r="I236" t="b">
        <f t="shared" si="29"/>
        <v>0</v>
      </c>
      <c r="J236" t="b">
        <f t="shared" si="30"/>
        <v>1</v>
      </c>
    </row>
    <row r="237" spans="1:10" x14ac:dyDescent="0.25">
      <c r="A237" s="7">
        <v>205</v>
      </c>
      <c r="B237">
        <f t="shared" si="24"/>
        <v>-18.975000000000001</v>
      </c>
      <c r="D237">
        <f t="shared" si="25"/>
        <v>914.73929613815596</v>
      </c>
      <c r="E237">
        <f t="shared" si="27"/>
        <v>8991.8872810380726</v>
      </c>
      <c r="F237">
        <f>SUM($E$11:E237)</f>
        <v>1683895.1433668805</v>
      </c>
      <c r="G237" s="6">
        <f t="shared" si="28"/>
        <v>-275.04958019100371</v>
      </c>
      <c r="H237" s="6">
        <f t="shared" si="26"/>
        <v>-132.04958019100371</v>
      </c>
      <c r="I237" t="b">
        <f t="shared" si="29"/>
        <v>0</v>
      </c>
      <c r="J237" t="b">
        <f t="shared" si="30"/>
        <v>1</v>
      </c>
    </row>
    <row r="238" spans="1:10" x14ac:dyDescent="0.25">
      <c r="A238" s="7">
        <v>206</v>
      </c>
      <c r="B238">
        <f t="shared" si="24"/>
        <v>-18.97</v>
      </c>
      <c r="D238">
        <f t="shared" si="25"/>
        <v>914.73929613815596</v>
      </c>
      <c r="E238">
        <f t="shared" si="27"/>
        <v>8991.8872810380726</v>
      </c>
      <c r="F238">
        <f>SUM($E$11:E238)</f>
        <v>1692887.0306479186</v>
      </c>
      <c r="G238" s="6">
        <f t="shared" si="28"/>
        <v>-282.61343815990801</v>
      </c>
      <c r="H238" s="6">
        <f t="shared" si="26"/>
        <v>-139.61343815990801</v>
      </c>
      <c r="I238" t="b">
        <f t="shared" si="29"/>
        <v>0</v>
      </c>
      <c r="J238" t="b">
        <f t="shared" si="30"/>
        <v>1</v>
      </c>
    </row>
    <row r="239" spans="1:10" x14ac:dyDescent="0.25">
      <c r="A239" s="7">
        <v>207</v>
      </c>
      <c r="B239">
        <f t="shared" si="24"/>
        <v>-18.965</v>
      </c>
      <c r="D239">
        <f t="shared" si="25"/>
        <v>914.73929613815596</v>
      </c>
      <c r="E239">
        <f t="shared" si="27"/>
        <v>8991.8872810380726</v>
      </c>
      <c r="F239">
        <f>SUM($E$11:E239)</f>
        <v>1701878.9179289567</v>
      </c>
      <c r="G239" s="6">
        <f t="shared" si="28"/>
        <v>-290.40336892918128</v>
      </c>
      <c r="H239" s="6">
        <f t="shared" si="26"/>
        <v>-147.40336892918128</v>
      </c>
      <c r="I239" t="b">
        <f t="shared" si="29"/>
        <v>0</v>
      </c>
      <c r="J239" t="b">
        <f t="shared" si="30"/>
        <v>1</v>
      </c>
    </row>
    <row r="240" spans="1:10" x14ac:dyDescent="0.25">
      <c r="A240" s="7">
        <v>208</v>
      </c>
      <c r="B240">
        <f t="shared" si="24"/>
        <v>-18.96</v>
      </c>
      <c r="D240">
        <f t="shared" si="25"/>
        <v>914.73929613815596</v>
      </c>
      <c r="E240">
        <f t="shared" si="27"/>
        <v>8991.8872810380726</v>
      </c>
      <c r="F240">
        <f>SUM($E$11:E240)</f>
        <v>1710870.8052099948</v>
      </c>
      <c r="G240" s="6">
        <f t="shared" si="28"/>
        <v>-298.42733607537576</v>
      </c>
      <c r="H240" s="6">
        <f t="shared" si="26"/>
        <v>-155.42733607537576</v>
      </c>
      <c r="I240" t="b">
        <f t="shared" si="29"/>
        <v>0</v>
      </c>
      <c r="J240" t="b">
        <f t="shared" si="30"/>
        <v>1</v>
      </c>
    </row>
    <row r="241" spans="1:10" x14ac:dyDescent="0.25">
      <c r="A241" s="7">
        <v>209</v>
      </c>
      <c r="B241">
        <f t="shared" si="24"/>
        <v>-18.954999999999998</v>
      </c>
      <c r="D241">
        <f t="shared" si="25"/>
        <v>914.73929613815596</v>
      </c>
      <c r="E241">
        <f t="shared" si="27"/>
        <v>8991.8872810380726</v>
      </c>
      <c r="F241">
        <f>SUM($E$11:E241)</f>
        <v>1719862.6924910329</v>
      </c>
      <c r="G241" s="6">
        <f t="shared" si="28"/>
        <v>-306.69362979309119</v>
      </c>
      <c r="H241" s="6">
        <f t="shared" si="26"/>
        <v>-163.69362979309119</v>
      </c>
      <c r="I241" t="b">
        <f t="shared" si="29"/>
        <v>0</v>
      </c>
      <c r="J241" t="b">
        <f t="shared" si="30"/>
        <v>1</v>
      </c>
    </row>
    <row r="242" spans="1:10" x14ac:dyDescent="0.25">
      <c r="A242" s="7">
        <v>210</v>
      </c>
      <c r="B242">
        <f t="shared" si="24"/>
        <v>-18.95</v>
      </c>
      <c r="D242">
        <f t="shared" si="25"/>
        <v>914.73929613815596</v>
      </c>
      <c r="E242">
        <f t="shared" si="27"/>
        <v>8991.8872810380726</v>
      </c>
      <c r="F242">
        <f>SUM($E$11:E242)</f>
        <v>1728854.579772071</v>
      </c>
      <c r="G242" s="6">
        <f t="shared" si="28"/>
        <v>-315.21088192017754</v>
      </c>
      <c r="H242" s="6">
        <f t="shared" si="26"/>
        <v>-172.21088192017754</v>
      </c>
      <c r="I242" t="b">
        <f t="shared" si="29"/>
        <v>0</v>
      </c>
      <c r="J242" t="b">
        <f t="shared" si="30"/>
        <v>1</v>
      </c>
    </row>
    <row r="243" spans="1:10" x14ac:dyDescent="0.25">
      <c r="A243" s="7">
        <v>211</v>
      </c>
      <c r="B243">
        <f t="shared" si="24"/>
        <v>-18.945</v>
      </c>
      <c r="D243">
        <f t="shared" si="25"/>
        <v>914.73929613815596</v>
      </c>
      <c r="E243">
        <f t="shared" si="27"/>
        <v>8991.8872810380726</v>
      </c>
      <c r="F243">
        <f>SUM($E$11:E243)</f>
        <v>1737846.4670531091</v>
      </c>
      <c r="G243" s="6">
        <f t="shared" si="28"/>
        <v>-323.98808172359952</v>
      </c>
      <c r="H243" s="6">
        <f t="shared" si="26"/>
        <v>-180.98808172359952</v>
      </c>
      <c r="I243" t="b">
        <f t="shared" si="29"/>
        <v>0</v>
      </c>
      <c r="J243" t="b">
        <f t="shared" si="30"/>
        <v>1</v>
      </c>
    </row>
    <row r="244" spans="1:10" x14ac:dyDescent="0.25">
      <c r="A244" s="7">
        <v>212</v>
      </c>
      <c r="B244">
        <f t="shared" si="24"/>
        <v>-18.940000000000001</v>
      </c>
      <c r="D244">
        <f t="shared" si="25"/>
        <v>914.73929613815596</v>
      </c>
      <c r="E244">
        <f t="shared" si="27"/>
        <v>8991.8872810380726</v>
      </c>
      <c r="F244">
        <f>SUM($E$11:E244)</f>
        <v>1746838.3543341472</v>
      </c>
      <c r="G244" s="6">
        <f t="shared" si="28"/>
        <v>-333.03459248779268</v>
      </c>
      <c r="H244" s="6">
        <f t="shared" si="26"/>
        <v>-190.03459248779268</v>
      </c>
      <c r="I244" t="b">
        <f t="shared" si="29"/>
        <v>0</v>
      </c>
      <c r="J244" t="b">
        <f t="shared" si="30"/>
        <v>1</v>
      </c>
    </row>
    <row r="245" spans="1:10" x14ac:dyDescent="0.25">
      <c r="A245" s="7">
        <v>213</v>
      </c>
      <c r="B245">
        <f t="shared" si="24"/>
        <v>-18.934999999999999</v>
      </c>
      <c r="D245">
        <f t="shared" si="25"/>
        <v>914.73929613815596</v>
      </c>
      <c r="E245">
        <f t="shared" si="27"/>
        <v>8991.8872810380726</v>
      </c>
      <c r="F245">
        <f>SUM($E$11:E245)</f>
        <v>1755830.2416151853</v>
      </c>
      <c r="G245" s="6">
        <f t="shared" si="28"/>
        <v>-342.36016894984016</v>
      </c>
      <c r="H245" s="6">
        <f t="shared" si="26"/>
        <v>-199.36016894984016</v>
      </c>
      <c r="I245" t="b">
        <f t="shared" si="29"/>
        <v>0</v>
      </c>
      <c r="J245" t="b">
        <f t="shared" si="30"/>
        <v>1</v>
      </c>
    </row>
    <row r="246" spans="1:10" x14ac:dyDescent="0.25">
      <c r="A246" s="7">
        <v>214</v>
      </c>
      <c r="B246">
        <f t="shared" si="24"/>
        <v>-18.93</v>
      </c>
      <c r="D246">
        <f t="shared" si="25"/>
        <v>914.73929613815596</v>
      </c>
      <c r="E246">
        <f t="shared" si="27"/>
        <v>8991.8872810380726</v>
      </c>
      <c r="F246">
        <f>SUM($E$11:E246)</f>
        <v>1764822.1288962234</v>
      </c>
      <c r="G246" s="6">
        <f t="shared" si="28"/>
        <v>-351.97497562840891</v>
      </c>
      <c r="H246" s="6">
        <f t="shared" si="26"/>
        <v>-208.97497562840891</v>
      </c>
      <c r="I246" t="b">
        <f t="shared" si="29"/>
        <v>0</v>
      </c>
      <c r="J246" t="b">
        <f t="shared" si="30"/>
        <v>1</v>
      </c>
    </row>
    <row r="247" spans="1:10" x14ac:dyDescent="0.25">
      <c r="A247" s="7">
        <v>215</v>
      </c>
      <c r="B247">
        <f t="shared" si="24"/>
        <v>-18.925000000000001</v>
      </c>
      <c r="D247">
        <f t="shared" si="25"/>
        <v>914.73929613815596</v>
      </c>
      <c r="E247">
        <f t="shared" si="27"/>
        <v>8991.8872810380726</v>
      </c>
      <c r="F247">
        <f>SUM($E$11:E247)</f>
        <v>1773814.0161772615</v>
      </c>
      <c r="G247" s="6">
        <f t="shared" si="28"/>
        <v>-361.88960609619801</v>
      </c>
      <c r="H247" s="6">
        <f t="shared" si="26"/>
        <v>-218.88960609619801</v>
      </c>
      <c r="I247" t="b">
        <f t="shared" si="29"/>
        <v>0</v>
      </c>
      <c r="J247" t="b">
        <f t="shared" si="30"/>
        <v>1</v>
      </c>
    </row>
    <row r="248" spans="1:10" x14ac:dyDescent="0.25">
      <c r="A248" s="7">
        <v>216</v>
      </c>
      <c r="B248">
        <f t="shared" si="24"/>
        <v>-18.920000000000002</v>
      </c>
      <c r="D248">
        <f t="shared" si="25"/>
        <v>914.73929613815596</v>
      </c>
      <c r="E248">
        <f t="shared" si="27"/>
        <v>8991.8872810380726</v>
      </c>
      <c r="F248">
        <f>SUM($E$11:E248)</f>
        <v>1782805.9034582996</v>
      </c>
      <c r="G248" s="6">
        <f t="shared" si="28"/>
        <v>-372.11510324861433</v>
      </c>
      <c r="H248" s="6">
        <f t="shared" si="26"/>
        <v>-229.11510324861433</v>
      </c>
      <c r="I248" t="b">
        <f t="shared" si="29"/>
        <v>0</v>
      </c>
      <c r="J248" t="b">
        <f t="shared" si="30"/>
        <v>1</v>
      </c>
    </row>
    <row r="249" spans="1:10" x14ac:dyDescent="0.25">
      <c r="A249" s="7">
        <v>217</v>
      </c>
      <c r="B249">
        <f t="shared" si="24"/>
        <v>-18.914999999999999</v>
      </c>
      <c r="D249">
        <f t="shared" si="25"/>
        <v>914.73929613815596</v>
      </c>
      <c r="E249">
        <f t="shared" si="27"/>
        <v>8991.8872810380726</v>
      </c>
      <c r="F249">
        <f>SUM($E$11:E249)</f>
        <v>1791797.7907393377</v>
      </c>
      <c r="G249" s="6">
        <f t="shared" si="28"/>
        <v>-382.66298062457241</v>
      </c>
      <c r="H249" s="6">
        <f t="shared" si="26"/>
        <v>-239.66298062457241</v>
      </c>
      <c r="I249" t="b">
        <f t="shared" si="29"/>
        <v>0</v>
      </c>
      <c r="J249" t="b">
        <f t="shared" si="30"/>
        <v>1</v>
      </c>
    </row>
    <row r="250" spans="1:10" x14ac:dyDescent="0.25">
      <c r="A250" s="7">
        <v>218</v>
      </c>
      <c r="B250">
        <f t="shared" si="24"/>
        <v>-18.91</v>
      </c>
      <c r="D250">
        <f t="shared" si="25"/>
        <v>914.73929613815596</v>
      </c>
      <c r="E250">
        <f t="shared" si="27"/>
        <v>8991.8872810380726</v>
      </c>
      <c r="F250">
        <f>SUM($E$11:E250)</f>
        <v>1800789.6780203758</v>
      </c>
      <c r="G250" s="6">
        <f t="shared" si="28"/>
        <v>-393.54524483866334</v>
      </c>
      <c r="H250" s="6">
        <f t="shared" si="26"/>
        <v>-250.54524483866334</v>
      </c>
      <c r="I250" t="b">
        <f t="shared" si="29"/>
        <v>0</v>
      </c>
      <c r="J250" t="b">
        <f t="shared" si="30"/>
        <v>1</v>
      </c>
    </row>
    <row r="251" spans="1:10" x14ac:dyDescent="0.25">
      <c r="A251" s="7">
        <v>219</v>
      </c>
      <c r="B251">
        <f t="shared" si="24"/>
        <v>-18.905000000000001</v>
      </c>
      <c r="D251">
        <f t="shared" si="25"/>
        <v>914.73929613815596</v>
      </c>
      <c r="E251">
        <f t="shared" si="27"/>
        <v>8991.8872810380726</v>
      </c>
      <c r="F251">
        <f>SUM($E$11:E251)</f>
        <v>1809781.5653014139</v>
      </c>
      <c r="G251" s="6">
        <f t="shared" si="28"/>
        <v>-404.77441918755449</v>
      </c>
      <c r="H251" s="6">
        <f t="shared" si="26"/>
        <v>-261.77441918755449</v>
      </c>
      <c r="I251" t="b">
        <f t="shared" si="29"/>
        <v>0</v>
      </c>
      <c r="J251" t="b">
        <f t="shared" si="30"/>
        <v>1</v>
      </c>
    </row>
    <row r="252" spans="1:10" x14ac:dyDescent="0.25">
      <c r="A252" s="7">
        <v>220</v>
      </c>
      <c r="B252">
        <f t="shared" si="24"/>
        <v>-18.899999999999999</v>
      </c>
      <c r="D252">
        <f t="shared" si="25"/>
        <v>914.73929613815596</v>
      </c>
      <c r="E252">
        <f t="shared" si="27"/>
        <v>8991.8872810380726</v>
      </c>
      <c r="F252">
        <f>SUM($E$11:E252)</f>
        <v>1818773.452582452</v>
      </c>
      <c r="G252" s="6">
        <f t="shared" si="28"/>
        <v>-416.36356849725689</v>
      </c>
      <c r="H252" s="6">
        <f t="shared" si="26"/>
        <v>-273.36356849725689</v>
      </c>
      <c r="I252" t="b">
        <f t="shared" si="29"/>
        <v>0</v>
      </c>
      <c r="J252" t="b">
        <f t="shared" si="30"/>
        <v>1</v>
      </c>
    </row>
    <row r="253" spans="1:10" x14ac:dyDescent="0.25">
      <c r="A253" s="7">
        <v>221</v>
      </c>
      <c r="B253">
        <f t="shared" si="24"/>
        <v>-18.895</v>
      </c>
      <c r="D253">
        <f t="shared" si="25"/>
        <v>914.73929613815596</v>
      </c>
      <c r="E253">
        <f t="shared" si="27"/>
        <v>8991.8872810380726</v>
      </c>
      <c r="F253">
        <f>SUM($E$11:E253)</f>
        <v>1827765.3398634901</v>
      </c>
      <c r="G253" s="6">
        <f t="shared" si="28"/>
        <v>-428.32632528200065</v>
      </c>
      <c r="H253" s="6">
        <f t="shared" si="26"/>
        <v>-285.32632528200065</v>
      </c>
      <c r="I253" t="b">
        <f t="shared" si="29"/>
        <v>0</v>
      </c>
      <c r="J253" t="b">
        <f t="shared" si="30"/>
        <v>1</v>
      </c>
    </row>
    <row r="254" spans="1:10" x14ac:dyDescent="0.25">
      <c r="A254" s="7">
        <v>222</v>
      </c>
      <c r="B254">
        <f t="shared" si="24"/>
        <v>-18.89</v>
      </c>
      <c r="D254">
        <f t="shared" si="25"/>
        <v>914.73929613815596</v>
      </c>
      <c r="E254">
        <f t="shared" si="27"/>
        <v>8991.8872810380726</v>
      </c>
      <c r="F254">
        <f>SUM($E$11:E254)</f>
        <v>1836757.2271445282</v>
      </c>
      <c r="G254" s="6">
        <f t="shared" si="28"/>
        <v>-440.6769172897674</v>
      </c>
      <c r="H254" s="6">
        <f t="shared" si="26"/>
        <v>-297.6769172897674</v>
      </c>
      <c r="I254" t="b">
        <f t="shared" si="29"/>
        <v>0</v>
      </c>
      <c r="J254" t="b">
        <f t="shared" si="30"/>
        <v>1</v>
      </c>
    </row>
    <row r="255" spans="1:10" x14ac:dyDescent="0.25">
      <c r="A255" s="7">
        <v>223</v>
      </c>
      <c r="B255">
        <f t="shared" si="24"/>
        <v>-18.885000000000002</v>
      </c>
      <c r="D255">
        <f t="shared" si="25"/>
        <v>914.73929613815596</v>
      </c>
      <c r="E255">
        <f t="shared" si="27"/>
        <v>8991.8872810380726</v>
      </c>
      <c r="F255">
        <f>SUM($E$11:E255)</f>
        <v>1845749.1144255663</v>
      </c>
      <c r="G255" s="6">
        <f t="shared" si="28"/>
        <v>-453.43019651413363</v>
      </c>
      <c r="H255" s="6">
        <f t="shared" si="26"/>
        <v>-310.43019651413363</v>
      </c>
      <c r="I255" t="b">
        <f t="shared" si="29"/>
        <v>0</v>
      </c>
      <c r="J255" t="b">
        <f t="shared" si="30"/>
        <v>1</v>
      </c>
    </row>
    <row r="256" spans="1:10" x14ac:dyDescent="0.25">
      <c r="A256" s="7">
        <v>224</v>
      </c>
      <c r="B256">
        <f t="shared" si="24"/>
        <v>-18.88</v>
      </c>
      <c r="D256">
        <f t="shared" si="25"/>
        <v>914.73929613815596</v>
      </c>
      <c r="E256">
        <f t="shared" si="27"/>
        <v>8991.8872810380726</v>
      </c>
      <c r="F256">
        <f>SUM($E$11:E256)</f>
        <v>1854741.0017066044</v>
      </c>
      <c r="G256" s="6">
        <f t="shared" si="28"/>
        <v>-466.60166975701088</v>
      </c>
      <c r="H256" s="6">
        <f t="shared" si="26"/>
        <v>-323.60166975701088</v>
      </c>
      <c r="I256" t="b">
        <f t="shared" si="29"/>
        <v>0</v>
      </c>
      <c r="J256" t="b">
        <f t="shared" si="30"/>
        <v>1</v>
      </c>
    </row>
    <row r="257" spans="1:10" x14ac:dyDescent="0.25">
      <c r="A257" s="7">
        <v>225</v>
      </c>
      <c r="B257">
        <f t="shared" si="24"/>
        <v>-18.875</v>
      </c>
      <c r="D257">
        <f t="shared" si="25"/>
        <v>914.73929613815596</v>
      </c>
      <c r="E257">
        <f t="shared" si="27"/>
        <v>8991.8872810380726</v>
      </c>
      <c r="F257">
        <f>SUM($E$11:E257)</f>
        <v>1863732.8889876425</v>
      </c>
      <c r="G257" s="6">
        <f t="shared" si="28"/>
        <v>-480.2075308320824</v>
      </c>
      <c r="H257" s="6">
        <f t="shared" si="26"/>
        <v>-337.2075308320824</v>
      </c>
      <c r="I257" t="b">
        <f t="shared" si="29"/>
        <v>0</v>
      </c>
      <c r="J257" t="b">
        <f t="shared" si="30"/>
        <v>1</v>
      </c>
    </row>
    <row r="258" spans="1:10" x14ac:dyDescent="0.25">
      <c r="A258" s="7">
        <v>226</v>
      </c>
      <c r="B258">
        <f t="shared" si="24"/>
        <v>-18.87</v>
      </c>
      <c r="D258">
        <f t="shared" si="25"/>
        <v>914.73929613815596</v>
      </c>
      <c r="E258">
        <f t="shared" si="27"/>
        <v>8991.8872810380726</v>
      </c>
      <c r="F258">
        <f>SUM($E$11:E258)</f>
        <v>1872724.7762686806</v>
      </c>
      <c r="G258" s="6">
        <f t="shared" si="28"/>
        <v>-494.26469450433979</v>
      </c>
      <c r="H258" s="6">
        <f t="shared" si="26"/>
        <v>-351.26469450433979</v>
      </c>
      <c r="I258" t="b">
        <f t="shared" si="29"/>
        <v>0</v>
      </c>
      <c r="J258" t="b">
        <f t="shared" si="30"/>
        <v>1</v>
      </c>
    </row>
    <row r="259" spans="1:10" x14ac:dyDescent="0.25">
      <c r="A259" s="7">
        <v>227</v>
      </c>
      <c r="B259">
        <f t="shared" si="24"/>
        <v>-18.864999999999998</v>
      </c>
      <c r="D259">
        <f t="shared" si="25"/>
        <v>914.73929613815596</v>
      </c>
      <c r="E259">
        <f t="shared" si="27"/>
        <v>8991.8872810380726</v>
      </c>
      <c r="F259">
        <f>SUM($E$11:E259)</f>
        <v>1881716.6635497187</v>
      </c>
      <c r="G259" s="6">
        <f t="shared" si="28"/>
        <v>-508.79083226704103</v>
      </c>
      <c r="H259" s="6">
        <f t="shared" si="26"/>
        <v>-365.79083226704103</v>
      </c>
      <c r="I259" t="b">
        <f t="shared" si="29"/>
        <v>0</v>
      </c>
      <c r="J259" t="b">
        <f t="shared" si="30"/>
        <v>1</v>
      </c>
    </row>
    <row r="260" spans="1:10" x14ac:dyDescent="0.25">
      <c r="A260" s="7">
        <v>228</v>
      </c>
      <c r="B260">
        <f t="shared" si="24"/>
        <v>-18.86</v>
      </c>
      <c r="D260">
        <f t="shared" si="25"/>
        <v>914.73929613815596</v>
      </c>
      <c r="E260">
        <f t="shared" si="27"/>
        <v>8991.8872810380726</v>
      </c>
      <c r="F260">
        <f>SUM($E$11:E260)</f>
        <v>1890708.5508307568</v>
      </c>
      <c r="G260" s="6">
        <f t="shared" si="28"/>
        <v>-523.80441006379203</v>
      </c>
      <c r="H260" s="6">
        <f t="shared" si="26"/>
        <v>-380.80441006379203</v>
      </c>
      <c r="I260" t="b">
        <f t="shared" si="29"/>
        <v>0</v>
      </c>
      <c r="J260" t="b">
        <f t="shared" si="30"/>
        <v>1</v>
      </c>
    </row>
    <row r="261" spans="1:10" x14ac:dyDescent="0.25">
      <c r="A261" s="7">
        <v>229</v>
      </c>
      <c r="B261">
        <f t="shared" si="24"/>
        <v>-18.855</v>
      </c>
      <c r="D261">
        <f t="shared" si="25"/>
        <v>914.73929613815596</v>
      </c>
      <c r="E261">
        <f t="shared" si="27"/>
        <v>8991.8872810380726</v>
      </c>
      <c r="F261">
        <f>SUM($E$11:E261)</f>
        <v>1899700.4381117949</v>
      </c>
      <c r="G261" s="6">
        <f t="shared" si="28"/>
        <v>-539.32472807019951</v>
      </c>
      <c r="H261" s="6">
        <f t="shared" si="26"/>
        <v>-396.32472807019951</v>
      </c>
      <c r="I261" t="b">
        <f t="shared" si="29"/>
        <v>0</v>
      </c>
      <c r="J261" t="b">
        <f t="shared" si="30"/>
        <v>1</v>
      </c>
    </row>
    <row r="262" spans="1:10" x14ac:dyDescent="0.25">
      <c r="A262" s="7">
        <v>230</v>
      </c>
      <c r="B262">
        <f t="shared" si="24"/>
        <v>-18.850000000000001</v>
      </c>
      <c r="D262">
        <f t="shared" si="25"/>
        <v>914.73929613815596</v>
      </c>
      <c r="E262">
        <f t="shared" si="27"/>
        <v>8991.8872810380726</v>
      </c>
      <c r="F262">
        <f>SUM($E$11:E262)</f>
        <v>1908692.325392833</v>
      </c>
      <c r="G262" s="6">
        <f t="shared" si="28"/>
        <v>-555.37196265676437</v>
      </c>
      <c r="H262" s="6">
        <f t="shared" si="26"/>
        <v>-412.37196265676437</v>
      </c>
      <c r="I262" t="b">
        <f t="shared" si="29"/>
        <v>0</v>
      </c>
      <c r="J262" t="b">
        <f t="shared" si="30"/>
        <v>1</v>
      </c>
    </row>
    <row r="263" spans="1:10" x14ac:dyDescent="0.25">
      <c r="A263" s="7">
        <v>231</v>
      </c>
      <c r="B263">
        <f t="shared" si="24"/>
        <v>-18.844999999999999</v>
      </c>
      <c r="D263">
        <f t="shared" si="25"/>
        <v>914.73929613815596</v>
      </c>
      <c r="E263">
        <f t="shared" si="27"/>
        <v>8991.8872810380726</v>
      </c>
      <c r="F263">
        <f>SUM($E$11:E263)</f>
        <v>1917684.2126738711</v>
      </c>
      <c r="G263" s="6">
        <f t="shared" si="28"/>
        <v>-571.96721066240173</v>
      </c>
      <c r="H263" s="6">
        <f t="shared" si="26"/>
        <v>-428.96721066240173</v>
      </c>
      <c r="I263" t="b">
        <f t="shared" si="29"/>
        <v>0</v>
      </c>
      <c r="J263" t="b">
        <f t="shared" si="30"/>
        <v>1</v>
      </c>
    </row>
    <row r="264" spans="1:10" x14ac:dyDescent="0.25">
      <c r="A264" s="7">
        <v>232</v>
      </c>
      <c r="B264">
        <f t="shared" si="24"/>
        <v>-18.84</v>
      </c>
      <c r="D264">
        <f t="shared" si="25"/>
        <v>914.73929613815596</v>
      </c>
      <c r="E264">
        <f t="shared" si="27"/>
        <v>8991.8872810380726</v>
      </c>
      <c r="F264">
        <f>SUM($E$11:E264)</f>
        <v>1926676.0999549092</v>
      </c>
      <c r="G264" s="6">
        <f t="shared" si="28"/>
        <v>-589.13253611619109</v>
      </c>
      <c r="H264" s="6">
        <f t="shared" si="26"/>
        <v>-446.13253611619109</v>
      </c>
      <c r="I264" t="b">
        <f t="shared" si="29"/>
        <v>0</v>
      </c>
      <c r="J264" t="b">
        <f t="shared" si="30"/>
        <v>1</v>
      </c>
    </row>
    <row r="265" spans="1:10" x14ac:dyDescent="0.25">
      <c r="A265" s="7">
        <v>233</v>
      </c>
      <c r="B265">
        <f t="shared" si="24"/>
        <v>-18.835000000000001</v>
      </c>
      <c r="D265">
        <f t="shared" si="25"/>
        <v>914.73929613815596</v>
      </c>
      <c r="E265">
        <f t="shared" si="27"/>
        <v>8991.8872810380726</v>
      </c>
      <c r="F265">
        <f>SUM($E$11:E265)</f>
        <v>1935667.9872359473</v>
      </c>
      <c r="G265" s="6">
        <f t="shared" si="28"/>
        <v>-606.8910195537477</v>
      </c>
      <c r="H265" s="6">
        <f t="shared" si="26"/>
        <v>-463.8910195537477</v>
      </c>
      <c r="I265" t="b">
        <f t="shared" si="29"/>
        <v>0</v>
      </c>
      <c r="J265" t="b">
        <f t="shared" si="30"/>
        <v>1</v>
      </c>
    </row>
    <row r="266" spans="1:10" x14ac:dyDescent="0.25">
      <c r="A266" s="7">
        <v>234</v>
      </c>
      <c r="B266">
        <f t="shared" ref="B266:B282" si="31">$B$5+$B$6*A266</f>
        <v>-18.829999999999998</v>
      </c>
      <c r="D266">
        <f t="shared" ref="D266:D281" si="32">IF(ISBLANK(C266),D265,C266)</f>
        <v>914.73929613815596</v>
      </c>
      <c r="E266">
        <f t="shared" si="27"/>
        <v>8991.8872810380726</v>
      </c>
      <c r="F266">
        <f>SUM($E$11:E266)</f>
        <v>1944659.8745169854</v>
      </c>
      <c r="G266" s="6">
        <f t="shared" si="28"/>
        <v>-625.26681008397838</v>
      </c>
      <c r="H266" s="6">
        <f t="shared" ref="H266:H282" si="33">$B$3+G266</f>
        <v>-482.26681008397838</v>
      </c>
      <c r="I266" t="b">
        <f t="shared" si="29"/>
        <v>0</v>
      </c>
      <c r="J266" t="b">
        <f t="shared" si="30"/>
        <v>1</v>
      </c>
    </row>
    <row r="267" spans="1:10" x14ac:dyDescent="0.25">
      <c r="A267" s="7">
        <v>235</v>
      </c>
      <c r="B267">
        <f t="shared" si="31"/>
        <v>-18.824999999999999</v>
      </c>
      <c r="D267">
        <f t="shared" si="32"/>
        <v>914.73929613815596</v>
      </c>
      <c r="E267">
        <f t="shared" si="27"/>
        <v>8991.8872810380726</v>
      </c>
      <c r="F267">
        <f>SUM($E$11:E267)</f>
        <v>1953651.7617980235</v>
      </c>
      <c r="G267" s="6">
        <f t="shared" si="28"/>
        <v>-644.28518037200456</v>
      </c>
      <c r="H267" s="6">
        <f t="shared" si="33"/>
        <v>-501.28518037200456</v>
      </c>
      <c r="I267" t="b">
        <f t="shared" si="29"/>
        <v>0</v>
      </c>
      <c r="J267" t="b">
        <f t="shared" si="30"/>
        <v>1</v>
      </c>
    </row>
    <row r="268" spans="1:10" x14ac:dyDescent="0.25">
      <c r="A268" s="7">
        <v>236</v>
      </c>
      <c r="B268">
        <f t="shared" si="31"/>
        <v>-18.82</v>
      </c>
      <c r="D268">
        <f t="shared" si="32"/>
        <v>914.73929613815596</v>
      </c>
      <c r="E268">
        <f t="shared" ref="E268:E282" si="34">D268*$I$3*(A268-A267)</f>
        <v>8991.8872810380726</v>
      </c>
      <c r="F268">
        <f>SUM($E$11:E268)</f>
        <v>1962643.6490790616</v>
      </c>
      <c r="G268" s="6">
        <f t="shared" si="28"/>
        <v>-663.97258471475004</v>
      </c>
      <c r="H268" s="6">
        <f t="shared" si="33"/>
        <v>-520.97258471475004</v>
      </c>
      <c r="I268" t="b">
        <f t="shared" si="29"/>
        <v>0</v>
      </c>
      <c r="J268" t="b">
        <f t="shared" si="30"/>
        <v>1</v>
      </c>
    </row>
    <row r="269" spans="1:10" x14ac:dyDescent="0.25">
      <c r="A269" s="7">
        <v>237</v>
      </c>
      <c r="B269">
        <f t="shared" si="31"/>
        <v>-18.815000000000001</v>
      </c>
      <c r="D269">
        <f t="shared" si="32"/>
        <v>914.73929613815596</v>
      </c>
      <c r="E269">
        <f t="shared" si="34"/>
        <v>8991.8872810380726</v>
      </c>
      <c r="F269">
        <f>SUM($E$11:E269)</f>
        <v>1971635.5363600997</v>
      </c>
      <c r="G269" s="6">
        <f t="shared" si="28"/>
        <v>-684.35672039710789</v>
      </c>
      <c r="H269" s="6">
        <f t="shared" si="33"/>
        <v>-541.35672039710789</v>
      </c>
      <c r="I269" t="b">
        <f t="shared" si="29"/>
        <v>0</v>
      </c>
      <c r="J269" t="b">
        <f t="shared" si="30"/>
        <v>1</v>
      </c>
    </row>
    <row r="270" spans="1:10" x14ac:dyDescent="0.25">
      <c r="A270" s="7">
        <v>238</v>
      </c>
      <c r="B270">
        <f t="shared" si="31"/>
        <v>-18.809999999999999</v>
      </c>
      <c r="D270">
        <f t="shared" si="32"/>
        <v>914.73929613815596</v>
      </c>
      <c r="E270">
        <f t="shared" si="34"/>
        <v>8991.8872810380726</v>
      </c>
      <c r="F270">
        <f>SUM($E$11:E270)</f>
        <v>1980627.4236411378</v>
      </c>
      <c r="G270" s="6">
        <f t="shared" si="28"/>
        <v>-705.46659252884729</v>
      </c>
      <c r="H270" s="6">
        <f t="shared" si="33"/>
        <v>-562.46659252884729</v>
      </c>
      <c r="I270" t="b">
        <f t="shared" si="29"/>
        <v>0</v>
      </c>
      <c r="J270" t="b">
        <f t="shared" si="30"/>
        <v>1</v>
      </c>
    </row>
    <row r="271" spans="1:10" x14ac:dyDescent="0.25">
      <c r="A271" s="7">
        <v>239</v>
      </c>
      <c r="B271">
        <f t="shared" si="31"/>
        <v>-18.805</v>
      </c>
      <c r="D271">
        <f t="shared" si="32"/>
        <v>914.73929613815596</v>
      </c>
      <c r="E271">
        <f t="shared" si="34"/>
        <v>8991.8872810380726</v>
      </c>
      <c r="F271">
        <f>SUM($E$11:E271)</f>
        <v>1989619.3109221759</v>
      </c>
      <c r="G271" s="6">
        <f t="shared" si="28"/>
        <v>-727.33258257548152</v>
      </c>
      <c r="H271" s="6">
        <f t="shared" si="33"/>
        <v>-584.33258257548152</v>
      </c>
      <c r="I271" t="b">
        <f t="shared" si="29"/>
        <v>0</v>
      </c>
      <c r="J271" t="b">
        <f t="shared" si="30"/>
        <v>1</v>
      </c>
    </row>
    <row r="272" spans="1:10" x14ac:dyDescent="0.25">
      <c r="A272" s="7">
        <v>240</v>
      </c>
      <c r="B272">
        <f t="shared" si="31"/>
        <v>-18.8</v>
      </c>
      <c r="D272">
        <f t="shared" si="32"/>
        <v>914.73929613815596</v>
      </c>
      <c r="E272">
        <f t="shared" si="34"/>
        <v>8991.8872810380726</v>
      </c>
      <c r="F272">
        <f>SUM($E$11:E272)</f>
        <v>1998611.198203214</v>
      </c>
      <c r="G272" s="6">
        <f t="shared" si="28"/>
        <v>-749.98652081030855</v>
      </c>
      <c r="H272" s="6">
        <f t="shared" si="33"/>
        <v>-606.98652081030855</v>
      </c>
      <c r="I272" t="b">
        <f t="shared" si="29"/>
        <v>0</v>
      </c>
      <c r="J272" t="b">
        <f t="shared" si="30"/>
        <v>1</v>
      </c>
    </row>
    <row r="273" spans="1:10" x14ac:dyDescent="0.25">
      <c r="A273" s="7">
        <v>241</v>
      </c>
      <c r="B273">
        <f t="shared" si="31"/>
        <v>-18.795000000000002</v>
      </c>
      <c r="D273">
        <f t="shared" si="32"/>
        <v>914.73929613815596</v>
      </c>
      <c r="E273">
        <f t="shared" si="34"/>
        <v>8991.8872810380726</v>
      </c>
      <c r="F273">
        <f>SUM($E$11:E273)</f>
        <v>2007603.0854842521</v>
      </c>
      <c r="G273" s="6">
        <f t="shared" si="28"/>
        <v>-773.46176292977577</v>
      </c>
      <c r="H273" s="6">
        <f t="shared" si="33"/>
        <v>-630.46176292977577</v>
      </c>
      <c r="I273" t="b">
        <f t="shared" si="29"/>
        <v>0</v>
      </c>
      <c r="J273" t="b">
        <f t="shared" si="30"/>
        <v>1</v>
      </c>
    </row>
    <row r="274" spans="1:10" x14ac:dyDescent="0.25">
      <c r="A274" s="7">
        <v>242</v>
      </c>
      <c r="B274">
        <f t="shared" si="31"/>
        <v>-18.79</v>
      </c>
      <c r="D274">
        <f t="shared" si="32"/>
        <v>914.73929613815596</v>
      </c>
      <c r="E274">
        <f t="shared" si="34"/>
        <v>8991.8872810380726</v>
      </c>
      <c r="F274">
        <f>SUM($E$11:E274)</f>
        <v>2016594.9727652902</v>
      </c>
      <c r="G274" s="6">
        <f t="shared" si="28"/>
        <v>-797.79327109033954</v>
      </c>
      <c r="H274" s="6">
        <f t="shared" si="33"/>
        <v>-654.79327109033954</v>
      </c>
      <c r="I274" t="b">
        <f t="shared" si="29"/>
        <v>0</v>
      </c>
      <c r="J274" t="b">
        <f t="shared" si="30"/>
        <v>1</v>
      </c>
    </row>
    <row r="275" spans="1:10" x14ac:dyDescent="0.25">
      <c r="A275" s="7">
        <v>243</v>
      </c>
      <c r="B275">
        <f t="shared" si="31"/>
        <v>-18.785</v>
      </c>
      <c r="D275">
        <f t="shared" si="32"/>
        <v>914.73929613815596</v>
      </c>
      <c r="E275">
        <f t="shared" si="34"/>
        <v>8991.8872810380726</v>
      </c>
      <c r="F275">
        <f>SUM($E$11:E275)</f>
        <v>2025586.8600463283</v>
      </c>
      <c r="G275" s="6">
        <f t="shared" si="28"/>
        <v>-823.01769964209416</v>
      </c>
      <c r="H275" s="6">
        <f t="shared" si="33"/>
        <v>-680.01769964209416</v>
      </c>
      <c r="I275" t="b">
        <f t="shared" si="29"/>
        <v>0</v>
      </c>
      <c r="J275" t="b">
        <f t="shared" si="30"/>
        <v>1</v>
      </c>
    </row>
    <row r="276" spans="1:10" x14ac:dyDescent="0.25">
      <c r="A276" s="7">
        <v>244</v>
      </c>
      <c r="B276">
        <f t="shared" si="31"/>
        <v>-18.78</v>
      </c>
      <c r="D276">
        <f t="shared" si="32"/>
        <v>914.73929613815596</v>
      </c>
      <c r="E276">
        <f t="shared" si="34"/>
        <v>8991.8872810380726</v>
      </c>
      <c r="F276">
        <f>SUM($E$11:E276)</f>
        <v>2034578.7473273664</v>
      </c>
      <c r="G276" s="6">
        <f t="shared" si="28"/>
        <v>-849.1734858528007</v>
      </c>
      <c r="H276" s="6">
        <f t="shared" si="33"/>
        <v>-706.1734858528007</v>
      </c>
      <c r="I276" t="b">
        <f t="shared" si="29"/>
        <v>0</v>
      </c>
      <c r="J276" t="b">
        <f t="shared" si="30"/>
        <v>1</v>
      </c>
    </row>
    <row r="277" spans="1:10" x14ac:dyDescent="0.25">
      <c r="A277" s="7">
        <v>245</v>
      </c>
      <c r="B277">
        <f t="shared" si="31"/>
        <v>-18.774999999999999</v>
      </c>
      <c r="D277">
        <f t="shared" si="32"/>
        <v>914.73929613815596</v>
      </c>
      <c r="E277">
        <f t="shared" si="34"/>
        <v>8991.8872810380726</v>
      </c>
      <c r="F277">
        <f>SUM($E$11:E277)</f>
        <v>2043570.6346084045</v>
      </c>
      <c r="G277" s="6">
        <f t="shared" si="28"/>
        <v>-876.30094593555282</v>
      </c>
      <c r="H277" s="6">
        <f t="shared" si="33"/>
        <v>-733.30094593555282</v>
      </c>
      <c r="I277" t="b">
        <f t="shared" si="29"/>
        <v>0</v>
      </c>
      <c r="J277" t="b">
        <f t="shared" si="30"/>
        <v>1</v>
      </c>
    </row>
    <row r="278" spans="1:10" x14ac:dyDescent="0.25">
      <c r="A278" s="7">
        <v>246</v>
      </c>
      <c r="B278">
        <f t="shared" si="31"/>
        <v>-18.77</v>
      </c>
      <c r="D278">
        <f t="shared" si="32"/>
        <v>914.73929613815596</v>
      </c>
      <c r="E278">
        <f t="shared" si="34"/>
        <v>8991.8872810380726</v>
      </c>
      <c r="F278">
        <f>SUM($E$11:E278)</f>
        <v>2052562.5218894426</v>
      </c>
      <c r="G278" s="6">
        <f t="shared" si="28"/>
        <v>-904.44237671433348</v>
      </c>
      <c r="H278" s="6">
        <f t="shared" si="33"/>
        <v>-761.44237671433348</v>
      </c>
      <c r="I278" t="b">
        <f t="shared" si="29"/>
        <v>0</v>
      </c>
      <c r="J278" t="b">
        <f t="shared" si="30"/>
        <v>1</v>
      </c>
    </row>
    <row r="279" spans="1:10" x14ac:dyDescent="0.25">
      <c r="A279" s="7">
        <v>247</v>
      </c>
      <c r="B279">
        <f t="shared" si="31"/>
        <v>-18.765000000000001</v>
      </c>
      <c r="D279">
        <f t="shared" si="32"/>
        <v>914.73929613815596</v>
      </c>
      <c r="E279">
        <f t="shared" si="34"/>
        <v>8991.8872810380726</v>
      </c>
      <c r="F279">
        <f>SUM($E$11:E279)</f>
        <v>2061554.4091704807</v>
      </c>
      <c r="G279" s="6">
        <f t="shared" si="28"/>
        <v>-933.64216328428267</v>
      </c>
      <c r="H279" s="6">
        <f t="shared" si="33"/>
        <v>-790.64216328428267</v>
      </c>
      <c r="I279" t="b">
        <f t="shared" si="29"/>
        <v>0</v>
      </c>
      <c r="J279" t="b">
        <f t="shared" si="30"/>
        <v>1</v>
      </c>
    </row>
    <row r="280" spans="1:10" x14ac:dyDescent="0.25">
      <c r="A280" s="7">
        <v>248</v>
      </c>
      <c r="B280">
        <f t="shared" si="31"/>
        <v>-18.760000000000002</v>
      </c>
      <c r="D280">
        <f t="shared" si="32"/>
        <v>914.73929613815596</v>
      </c>
      <c r="E280">
        <f t="shared" si="34"/>
        <v>8991.8872810380726</v>
      </c>
      <c r="F280">
        <f>SUM($E$11:E280)</f>
        <v>2070546.2964515188</v>
      </c>
      <c r="G280" s="6">
        <f t="shared" si="28"/>
        <v>-963.94689304755741</v>
      </c>
      <c r="H280" s="6">
        <f t="shared" si="33"/>
        <v>-820.94689304755741</v>
      </c>
      <c r="I280" t="b">
        <f t="shared" si="29"/>
        <v>0</v>
      </c>
      <c r="J280" t="b">
        <f t="shared" si="30"/>
        <v>1</v>
      </c>
    </row>
    <row r="281" spans="1:10" x14ac:dyDescent="0.25">
      <c r="A281" s="7">
        <v>249</v>
      </c>
      <c r="B281">
        <f t="shared" si="31"/>
        <v>-18.754999999999999</v>
      </c>
      <c r="D281">
        <f t="shared" si="32"/>
        <v>914.73929613815596</v>
      </c>
      <c r="E281">
        <f t="shared" si="34"/>
        <v>8991.8872810380726</v>
      </c>
      <c r="F281">
        <f>SUM($E$11:E281)</f>
        <v>2079538.1837325569</v>
      </c>
      <c r="G281" s="6">
        <f t="shared" si="28"/>
        <v>-995.40547653158944</v>
      </c>
      <c r="H281" s="6">
        <f t="shared" si="33"/>
        <v>-852.40547653158944</v>
      </c>
      <c r="I281" t="b">
        <f t="shared" si="29"/>
        <v>0</v>
      </c>
      <c r="J281" t="b">
        <f t="shared" si="30"/>
        <v>1</v>
      </c>
    </row>
    <row r="282" spans="1:10" x14ac:dyDescent="0.25">
      <c r="A282" s="7">
        <v>250</v>
      </c>
      <c r="B282">
        <f t="shared" si="31"/>
        <v>-18.75</v>
      </c>
      <c r="D282">
        <f t="shared" ref="D282" si="35">IF(ISBLANK(C282),D281,C282)</f>
        <v>914.73929613815596</v>
      </c>
      <c r="E282">
        <f t="shared" si="34"/>
        <v>8991.8872810380726</v>
      </c>
      <c r="F282">
        <f>SUM($E$11:E282)</f>
        <v>2088530.071013595</v>
      </c>
      <c r="G282" s="6">
        <f t="shared" ref="G282" si="36">$B$3*(1-EXP((6*10^-21)*$B$4*EXP(0.12*B282)*(F282^3)*$I$4))</f>
        <v>-1028.0692754242282</v>
      </c>
      <c r="H282" s="6">
        <f t="shared" si="33"/>
        <v>-885.06927542422818</v>
      </c>
      <c r="I282" t="b">
        <f t="shared" ref="I282" si="37">H282&gt;$I$5</f>
        <v>0</v>
      </c>
      <c r="J282" t="b">
        <f t="shared" ref="J282" si="38">H282&lt;=$I$6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60E-0E7B-4C3E-94C0-22BEBC255AEA}">
  <dimension ref="A2:L282"/>
  <sheetViews>
    <sheetView topLeftCell="A2" workbookViewId="0">
      <selection activeCell="A27" sqref="A27"/>
    </sheetView>
  </sheetViews>
  <sheetFormatPr defaultRowHeight="15" x14ac:dyDescent="0.25"/>
  <cols>
    <col min="1" max="1" width="49.42578125" style="1" bestFit="1" customWidth="1"/>
    <col min="4" max="5" width="23.140625" customWidth="1"/>
    <col min="6" max="6" width="11" bestFit="1" customWidth="1"/>
    <col min="7" max="7" width="12.5703125" bestFit="1" customWidth="1"/>
    <col min="8" max="8" width="23.85546875" bestFit="1" customWidth="1"/>
  </cols>
  <sheetData>
    <row r="2" spans="1:12" x14ac:dyDescent="0.25">
      <c r="A2" s="2" t="s">
        <v>46</v>
      </c>
    </row>
    <row r="3" spans="1:12" x14ac:dyDescent="0.25">
      <c r="A3" s="1" t="s">
        <v>22</v>
      </c>
      <c r="B3" s="3">
        <v>143</v>
      </c>
      <c r="C3" t="s">
        <v>1</v>
      </c>
      <c r="H3" s="1" t="s">
        <v>30</v>
      </c>
      <c r="I3" s="3">
        <v>9.83</v>
      </c>
      <c r="J3" t="s">
        <v>31</v>
      </c>
      <c r="L3" t="s">
        <v>47</v>
      </c>
    </row>
    <row r="4" spans="1:12" x14ac:dyDescent="0.25">
      <c r="A4" s="1" t="s">
        <v>3</v>
      </c>
      <c r="B4" s="4">
        <v>1</v>
      </c>
      <c r="H4" s="5" t="s">
        <v>32</v>
      </c>
      <c r="I4" s="3">
        <v>365</v>
      </c>
      <c r="J4" t="s">
        <v>9</v>
      </c>
      <c r="L4" t="s">
        <v>39</v>
      </c>
    </row>
    <row r="5" spans="1:12" x14ac:dyDescent="0.25">
      <c r="A5" s="1" t="s">
        <v>25</v>
      </c>
      <c r="B5" s="3">
        <v>-20</v>
      </c>
      <c r="C5" t="s">
        <v>5</v>
      </c>
      <c r="H5" s="1" t="s">
        <v>42</v>
      </c>
      <c r="I5" s="3">
        <v>132</v>
      </c>
      <c r="J5" t="s">
        <v>1</v>
      </c>
    </row>
    <row r="6" spans="1:12" x14ac:dyDescent="0.25">
      <c r="A6" s="1" t="s">
        <v>27</v>
      </c>
      <c r="B6" s="3">
        <v>5.0000000000000001E-3</v>
      </c>
      <c r="C6" t="s">
        <v>28</v>
      </c>
      <c r="H6" s="1" t="s">
        <v>45</v>
      </c>
      <c r="I6" s="3">
        <v>160</v>
      </c>
      <c r="J6" t="s">
        <v>1</v>
      </c>
    </row>
    <row r="8" spans="1:12" x14ac:dyDescent="0.25">
      <c r="A8" s="1" t="s">
        <v>21</v>
      </c>
      <c r="B8" t="s">
        <v>26</v>
      </c>
      <c r="E8" t="s">
        <v>51</v>
      </c>
    </row>
    <row r="9" spans="1:12" x14ac:dyDescent="0.25">
      <c r="A9" s="1" t="s">
        <v>24</v>
      </c>
      <c r="B9" t="s">
        <v>23</v>
      </c>
      <c r="C9" s="5" t="s">
        <v>48</v>
      </c>
      <c r="D9" s="5" t="s">
        <v>49</v>
      </c>
      <c r="E9" s="8" t="s">
        <v>50</v>
      </c>
      <c r="F9" t="s">
        <v>29</v>
      </c>
      <c r="G9" s="5" t="s">
        <v>33</v>
      </c>
      <c r="H9" t="s">
        <v>34</v>
      </c>
      <c r="I9" s="5" t="s">
        <v>43</v>
      </c>
      <c r="J9" t="s">
        <v>44</v>
      </c>
    </row>
    <row r="10" spans="1:12" x14ac:dyDescent="0.25">
      <c r="A10" s="3">
        <v>0</v>
      </c>
      <c r="B10">
        <f t="shared" ref="B10:B73" si="0">$B$5+$B$6*A10</f>
        <v>-20</v>
      </c>
      <c r="C10" s="3">
        <v>0</v>
      </c>
      <c r="D10">
        <f t="shared" ref="D10:D73" si="1">IF(ISBLANK(C10),D9,C10)</f>
        <v>0</v>
      </c>
      <c r="G10" s="6">
        <f t="shared" ref="G10:G73" si="2">$B$3*(1-EXP((6*10^-21)*$B$4*EXP(0.12*B10)*(F10^3)*$I$4))</f>
        <v>0</v>
      </c>
      <c r="H10" s="6">
        <f t="shared" ref="H10:H73" si="3">$B$3+G10</f>
        <v>143</v>
      </c>
      <c r="I10" t="b">
        <f>H10&gt;$I$5</f>
        <v>1</v>
      </c>
      <c r="J10" t="b">
        <f t="shared" ref="J10:J73" si="4">H10&lt;=$I$6</f>
        <v>1</v>
      </c>
      <c r="K10" s="6"/>
    </row>
    <row r="11" spans="1:12" x14ac:dyDescent="0.25">
      <c r="A11" s="3">
        <v>0.85</v>
      </c>
      <c r="B11">
        <f t="shared" si="0"/>
        <v>-19.995750000000001</v>
      </c>
      <c r="C11" s="3">
        <v>320.74734441422692</v>
      </c>
      <c r="D11">
        <f t="shared" si="1"/>
        <v>320.74734441422692</v>
      </c>
      <c r="E11">
        <f>D11*$I$3*(A11-A10)</f>
        <v>2680.004436253073</v>
      </c>
      <c r="F11">
        <f>SUM($E$11:E11)</f>
        <v>2680.004436253073</v>
      </c>
      <c r="G11" s="6">
        <f t="shared" si="2"/>
        <v>-5.4714371389152916E-7</v>
      </c>
      <c r="H11" s="6">
        <f t="shared" si="3"/>
        <v>142.99999945285629</v>
      </c>
      <c r="I11" t="b">
        <f t="shared" ref="I11:I74" si="5">H11&gt;$I$5</f>
        <v>1</v>
      </c>
      <c r="J11" t="b">
        <f t="shared" si="4"/>
        <v>1</v>
      </c>
      <c r="K11" s="6"/>
    </row>
    <row r="12" spans="1:12" x14ac:dyDescent="0.25">
      <c r="A12" s="3">
        <v>1.7</v>
      </c>
      <c r="B12">
        <f t="shared" si="0"/>
        <v>-19.991499999999998</v>
      </c>
      <c r="C12" s="3">
        <v>409.52068110227509</v>
      </c>
      <c r="D12">
        <f t="shared" si="1"/>
        <v>409.52068110227509</v>
      </c>
      <c r="E12">
        <f t="shared" ref="E12:E75" si="6">D12*$I$3*(A12-A11)</f>
        <v>3421.7500509500592</v>
      </c>
      <c r="F12">
        <f>SUM($E$11:E12)</f>
        <v>6101.7544872031322</v>
      </c>
      <c r="G12" s="6">
        <f t="shared" si="2"/>
        <v>-6.4607148468898146E-6</v>
      </c>
      <c r="H12" s="6">
        <f t="shared" si="3"/>
        <v>142.99999353928516</v>
      </c>
      <c r="I12" t="b">
        <f t="shared" si="5"/>
        <v>1</v>
      </c>
      <c r="J12" t="b">
        <f t="shared" si="4"/>
        <v>1</v>
      </c>
      <c r="K12" s="6"/>
    </row>
    <row r="13" spans="1:12" x14ac:dyDescent="0.25">
      <c r="A13" s="3">
        <v>2.5499999999999998</v>
      </c>
      <c r="B13">
        <f t="shared" si="0"/>
        <v>-19.98725</v>
      </c>
      <c r="C13" s="3">
        <v>469.62618519371489</v>
      </c>
      <c r="D13">
        <f t="shared" si="1"/>
        <v>469.62618519371489</v>
      </c>
      <c r="E13">
        <f t="shared" si="6"/>
        <v>3923.961590386084</v>
      </c>
      <c r="F13">
        <f>SUM($E$11:E13)</f>
        <v>10025.716077589215</v>
      </c>
      <c r="G13" s="6">
        <f t="shared" si="2"/>
        <v>-2.8673724911776333E-5</v>
      </c>
      <c r="H13" s="6">
        <f t="shared" si="3"/>
        <v>142.9999713262751</v>
      </c>
      <c r="I13" t="b">
        <f t="shared" si="5"/>
        <v>1</v>
      </c>
      <c r="J13" t="b">
        <f t="shared" si="4"/>
        <v>1</v>
      </c>
      <c r="K13" s="6"/>
    </row>
    <row r="14" spans="1:12" x14ac:dyDescent="0.25">
      <c r="A14" s="3">
        <v>3.4</v>
      </c>
      <c r="B14">
        <f t="shared" si="0"/>
        <v>-19.983000000000001</v>
      </c>
      <c r="C14" s="3">
        <v>470.31864491827059</v>
      </c>
      <c r="D14">
        <f t="shared" si="1"/>
        <v>470.31864491827059</v>
      </c>
      <c r="E14">
        <f t="shared" si="6"/>
        <v>3929.7474376146101</v>
      </c>
      <c r="F14">
        <f>SUM($E$11:E14)</f>
        <v>13955.463515203824</v>
      </c>
      <c r="G14" s="6">
        <f t="shared" si="2"/>
        <v>-7.7373505039224355E-5</v>
      </c>
      <c r="H14" s="6">
        <f t="shared" si="3"/>
        <v>142.99992262649496</v>
      </c>
      <c r="I14" t="b">
        <f t="shared" si="5"/>
        <v>1</v>
      </c>
      <c r="J14" t="b">
        <f t="shared" si="4"/>
        <v>1</v>
      </c>
      <c r="K14" s="6"/>
    </row>
    <row r="15" spans="1:12" x14ac:dyDescent="0.25">
      <c r="A15" s="3">
        <v>4.25</v>
      </c>
      <c r="B15">
        <f t="shared" si="0"/>
        <v>-19.978750000000002</v>
      </c>
      <c r="C15" s="3">
        <v>486.7991863626977</v>
      </c>
      <c r="D15">
        <f t="shared" si="1"/>
        <v>486.7991863626977</v>
      </c>
      <c r="E15">
        <f t="shared" si="6"/>
        <v>4067.4506016535206</v>
      </c>
      <c r="F15">
        <f>SUM($E$11:E15)</f>
        <v>18022.914116857344</v>
      </c>
      <c r="G15" s="6">
        <f t="shared" si="2"/>
        <v>-1.6674627446300327E-4</v>
      </c>
      <c r="H15" s="6">
        <f t="shared" si="3"/>
        <v>142.99983325372554</v>
      </c>
      <c r="I15" t="b">
        <f t="shared" si="5"/>
        <v>1</v>
      </c>
      <c r="J15" t="b">
        <f t="shared" si="4"/>
        <v>1</v>
      </c>
      <c r="K15" s="6"/>
    </row>
    <row r="16" spans="1:12" x14ac:dyDescent="0.25">
      <c r="A16" s="3">
        <v>5.0999999999999996</v>
      </c>
      <c r="B16">
        <f t="shared" si="0"/>
        <v>-19.974499999999999</v>
      </c>
      <c r="C16" s="3">
        <v>516.57495451859518</v>
      </c>
      <c r="D16">
        <f t="shared" si="1"/>
        <v>516.57495451859518</v>
      </c>
      <c r="E16">
        <f t="shared" si="6"/>
        <v>4316.2420324801196</v>
      </c>
      <c r="F16">
        <f>SUM($E$11:E16)</f>
        <v>22339.156149337465</v>
      </c>
      <c r="G16" s="6">
        <f t="shared" si="2"/>
        <v>-3.1768968258383268E-4</v>
      </c>
      <c r="H16" s="6">
        <f t="shared" si="3"/>
        <v>142.99968231031741</v>
      </c>
      <c r="I16" t="b">
        <f t="shared" si="5"/>
        <v>1</v>
      </c>
      <c r="J16" t="b">
        <f t="shared" si="4"/>
        <v>1</v>
      </c>
      <c r="K16" s="6"/>
    </row>
    <row r="17" spans="1:11" x14ac:dyDescent="0.25">
      <c r="A17" s="3">
        <v>5.9849999999999994</v>
      </c>
      <c r="B17">
        <f t="shared" si="0"/>
        <v>-19.970075000000001</v>
      </c>
      <c r="C17" s="3">
        <v>538.04511818165736</v>
      </c>
      <c r="D17">
        <f t="shared" si="1"/>
        <v>538.04511818165736</v>
      </c>
      <c r="E17">
        <f t="shared" si="6"/>
        <v>4680.7504078772363</v>
      </c>
      <c r="F17">
        <f>SUM($E$11:E17)</f>
        <v>27019.906557214701</v>
      </c>
      <c r="G17" s="6">
        <f t="shared" si="2"/>
        <v>-5.6245182413405814E-4</v>
      </c>
      <c r="H17" s="6">
        <f t="shared" si="3"/>
        <v>142.99943754817588</v>
      </c>
      <c r="I17" t="b">
        <f t="shared" si="5"/>
        <v>1</v>
      </c>
      <c r="J17" t="b">
        <f t="shared" si="4"/>
        <v>1</v>
      </c>
      <c r="K17" s="6"/>
    </row>
    <row r="18" spans="1:11" x14ac:dyDescent="0.25">
      <c r="A18" s="3">
        <v>6.7999999999999989</v>
      </c>
      <c r="B18">
        <f t="shared" si="0"/>
        <v>-19.966000000000001</v>
      </c>
      <c r="C18" s="3">
        <v>543.23677802357645</v>
      </c>
      <c r="D18">
        <f t="shared" si="1"/>
        <v>543.23677802357645</v>
      </c>
      <c r="E18">
        <f t="shared" si="6"/>
        <v>4352.1142852969788</v>
      </c>
      <c r="F18">
        <f>SUM($E$11:E18)</f>
        <v>31372.02084251168</v>
      </c>
      <c r="G18" s="6">
        <f t="shared" si="2"/>
        <v>-8.8079357769066391E-4</v>
      </c>
      <c r="H18" s="6">
        <f t="shared" si="3"/>
        <v>142.99911920642231</v>
      </c>
      <c r="I18" t="b">
        <f t="shared" si="5"/>
        <v>1</v>
      </c>
      <c r="J18" t="b">
        <f t="shared" si="4"/>
        <v>1</v>
      </c>
      <c r="K18" s="6"/>
    </row>
    <row r="19" spans="1:11" x14ac:dyDescent="0.25">
      <c r="A19" s="3">
        <v>7.6499999999999986</v>
      </c>
      <c r="B19">
        <f t="shared" si="0"/>
        <v>-19.961749999999999</v>
      </c>
      <c r="C19" s="3">
        <v>536.65628653071212</v>
      </c>
      <c r="D19">
        <f t="shared" si="1"/>
        <v>536.65628653071212</v>
      </c>
      <c r="E19">
        <f t="shared" si="6"/>
        <v>4484.0316021073631</v>
      </c>
      <c r="F19">
        <f>SUM($E$11:E19)</f>
        <v>35856.052444619039</v>
      </c>
      <c r="G19" s="6">
        <f t="shared" si="2"/>
        <v>-1.3156980424602338E-3</v>
      </c>
      <c r="H19" s="6">
        <f t="shared" si="3"/>
        <v>142.99868430195755</v>
      </c>
      <c r="I19" t="b">
        <f t="shared" si="5"/>
        <v>1</v>
      </c>
      <c r="J19" t="b">
        <f t="shared" si="4"/>
        <v>1</v>
      </c>
      <c r="K19" s="6"/>
    </row>
    <row r="20" spans="1:11" x14ac:dyDescent="0.25">
      <c r="A20" s="3">
        <v>8.4999999999999982</v>
      </c>
      <c r="B20">
        <f t="shared" si="0"/>
        <v>-19.9575</v>
      </c>
      <c r="C20" s="3">
        <v>550.64397296673849</v>
      </c>
      <c r="D20">
        <f t="shared" si="1"/>
        <v>550.64397296673849</v>
      </c>
      <c r="E20">
        <f t="shared" si="6"/>
        <v>4600.9057161235814</v>
      </c>
      <c r="F20">
        <f>SUM($E$11:E20)</f>
        <v>40456.958160742623</v>
      </c>
      <c r="G20" s="6">
        <f t="shared" si="2"/>
        <v>-1.8909099537527396E-3</v>
      </c>
      <c r="H20" s="6">
        <f t="shared" si="3"/>
        <v>142.99810909004626</v>
      </c>
      <c r="I20" t="b">
        <f t="shared" si="5"/>
        <v>1</v>
      </c>
      <c r="J20" t="b">
        <f t="shared" si="4"/>
        <v>1</v>
      </c>
      <c r="K20" s="6"/>
    </row>
    <row r="21" spans="1:11" x14ac:dyDescent="0.25">
      <c r="A21" s="3">
        <v>9.3499999999999979</v>
      </c>
      <c r="B21">
        <f t="shared" si="0"/>
        <v>-19.953250000000001</v>
      </c>
      <c r="C21" s="3">
        <v>556.32214270809573</v>
      </c>
      <c r="D21">
        <f t="shared" si="1"/>
        <v>556.32214270809573</v>
      </c>
      <c r="E21">
        <f t="shared" si="6"/>
        <v>4648.3496633974919</v>
      </c>
      <c r="F21">
        <f>SUM($E$11:E21)</f>
        <v>45105.307824140116</v>
      </c>
      <c r="G21" s="6">
        <f t="shared" si="2"/>
        <v>-2.6217828729908632E-3</v>
      </c>
      <c r="H21" s="6">
        <f t="shared" si="3"/>
        <v>142.99737821712702</v>
      </c>
      <c r="I21" t="b">
        <f t="shared" si="5"/>
        <v>1</v>
      </c>
      <c r="J21" t="b">
        <f t="shared" si="4"/>
        <v>1</v>
      </c>
      <c r="K21" s="6"/>
    </row>
    <row r="22" spans="1:11" x14ac:dyDescent="0.25">
      <c r="A22" s="3">
        <v>10.199999999999998</v>
      </c>
      <c r="B22">
        <f t="shared" si="0"/>
        <v>-19.949000000000002</v>
      </c>
      <c r="C22" s="3">
        <v>571.41776470341119</v>
      </c>
      <c r="D22">
        <f t="shared" si="1"/>
        <v>571.41776470341119</v>
      </c>
      <c r="E22">
        <f t="shared" si="6"/>
        <v>4774.4811329793501</v>
      </c>
      <c r="F22">
        <f>SUM($E$11:E22)</f>
        <v>49879.788957119468</v>
      </c>
      <c r="G22" s="6">
        <f t="shared" si="2"/>
        <v>-3.5474026537534176E-3</v>
      </c>
      <c r="H22" s="6">
        <f t="shared" si="3"/>
        <v>142.99645259734623</v>
      </c>
      <c r="I22" t="b">
        <f t="shared" si="5"/>
        <v>1</v>
      </c>
      <c r="J22" t="b">
        <f t="shared" si="4"/>
        <v>1</v>
      </c>
      <c r="K22" s="6"/>
    </row>
    <row r="23" spans="1:11" x14ac:dyDescent="0.25">
      <c r="A23" s="3">
        <v>11.049999999999997</v>
      </c>
      <c r="B23">
        <f t="shared" si="0"/>
        <v>-19.944749999999999</v>
      </c>
      <c r="C23" s="3">
        <v>574.88006332618988</v>
      </c>
      <c r="D23">
        <f t="shared" si="1"/>
        <v>574.88006332618988</v>
      </c>
      <c r="E23">
        <f t="shared" si="6"/>
        <v>4803.410369121978</v>
      </c>
      <c r="F23">
        <f>SUM($E$11:E23)</f>
        <v>54683.199326241447</v>
      </c>
      <c r="G23" s="6">
        <f t="shared" si="2"/>
        <v>-4.6765072992529522E-3</v>
      </c>
      <c r="H23" s="6">
        <f t="shared" si="3"/>
        <v>142.99532349270075</v>
      </c>
      <c r="I23" t="b">
        <f t="shared" si="5"/>
        <v>1</v>
      </c>
      <c r="J23" t="b">
        <f t="shared" si="4"/>
        <v>1</v>
      </c>
      <c r="K23" s="6"/>
    </row>
    <row r="24" spans="1:11" x14ac:dyDescent="0.25">
      <c r="A24" s="3">
        <v>11.899999999999997</v>
      </c>
      <c r="B24">
        <f t="shared" si="0"/>
        <v>-19.9405</v>
      </c>
      <c r="C24" s="3">
        <v>582.91259613103671</v>
      </c>
      <c r="D24">
        <f t="shared" si="1"/>
        <v>582.91259613103671</v>
      </c>
      <c r="E24">
        <f t="shared" si="6"/>
        <v>4870.5261969728754</v>
      </c>
      <c r="F24">
        <f>SUM($E$11:E24)</f>
        <v>59553.725523214322</v>
      </c>
      <c r="G24" s="6">
        <f t="shared" si="2"/>
        <v>-6.0438021760869098E-3</v>
      </c>
      <c r="H24" s="6">
        <f t="shared" si="3"/>
        <v>142.99395619782391</v>
      </c>
      <c r="I24" t="b">
        <f t="shared" si="5"/>
        <v>1</v>
      </c>
      <c r="J24" t="b">
        <f t="shared" si="4"/>
        <v>1</v>
      </c>
      <c r="K24" s="6"/>
    </row>
    <row r="25" spans="1:11" x14ac:dyDescent="0.25">
      <c r="A25" s="3">
        <v>12.749999999999996</v>
      </c>
      <c r="B25">
        <f t="shared" si="0"/>
        <v>-19.936250000000001</v>
      </c>
      <c r="C25" s="3">
        <v>587.8983061478383</v>
      </c>
      <c r="D25">
        <f t="shared" si="1"/>
        <v>587.8983061478383</v>
      </c>
      <c r="E25">
        <f t="shared" si="6"/>
        <v>4912.1842970182606</v>
      </c>
      <c r="F25">
        <f>SUM($E$11:E25)</f>
        <v>64465.909820232584</v>
      </c>
      <c r="G25" s="6">
        <f t="shared" si="2"/>
        <v>-7.6700420390620749E-3</v>
      </c>
      <c r="H25" s="6">
        <f t="shared" si="3"/>
        <v>142.99232995796095</v>
      </c>
      <c r="I25" t="b">
        <f t="shared" si="5"/>
        <v>1</v>
      </c>
      <c r="J25" t="b">
        <f t="shared" si="4"/>
        <v>1</v>
      </c>
      <c r="K25" s="6"/>
    </row>
    <row r="26" spans="1:11" x14ac:dyDescent="0.25">
      <c r="A26" s="3">
        <v>13.599999999999996</v>
      </c>
      <c r="B26">
        <f t="shared" si="0"/>
        <v>-19.931999999999999</v>
      </c>
      <c r="C26" s="3">
        <v>588.45227392748291</v>
      </c>
      <c r="D26">
        <f t="shared" si="1"/>
        <v>588.45227392748291</v>
      </c>
      <c r="E26">
        <f t="shared" si="6"/>
        <v>4916.8129748010815</v>
      </c>
      <c r="F26">
        <f>SUM($E$11:E26)</f>
        <v>69382.722795033667</v>
      </c>
      <c r="G26" s="6">
        <f t="shared" si="2"/>
        <v>-9.5672204896850577E-3</v>
      </c>
      <c r="H26" s="6">
        <f t="shared" si="3"/>
        <v>142.99043277951031</v>
      </c>
      <c r="I26" t="b">
        <f t="shared" si="5"/>
        <v>1</v>
      </c>
      <c r="J26" t="b">
        <f t="shared" si="4"/>
        <v>1</v>
      </c>
      <c r="K26" s="6"/>
    </row>
    <row r="27" spans="1:11" x14ac:dyDescent="0.25">
      <c r="A27" s="3">
        <v>14.449999999999996</v>
      </c>
      <c r="B27">
        <f t="shared" si="0"/>
        <v>-19.92775</v>
      </c>
      <c r="C27" s="3">
        <v>599.80861341019738</v>
      </c>
      <c r="D27">
        <f t="shared" si="1"/>
        <v>599.80861341019738</v>
      </c>
      <c r="E27">
        <f t="shared" si="6"/>
        <v>5011.7008693489015</v>
      </c>
      <c r="F27">
        <f>SUM($E$11:E27)</f>
        <v>74394.423664382572</v>
      </c>
      <c r="G27" s="6">
        <f t="shared" si="2"/>
        <v>-1.1799885616333938E-2</v>
      </c>
      <c r="H27" s="6">
        <f t="shared" si="3"/>
        <v>142.98820011438366</v>
      </c>
      <c r="I27" t="b">
        <f t="shared" si="5"/>
        <v>1</v>
      </c>
      <c r="J27" t="b">
        <f t="shared" si="4"/>
        <v>1</v>
      </c>
      <c r="K27" s="6"/>
    </row>
    <row r="28" spans="1:11" x14ac:dyDescent="0.25">
      <c r="A28" s="3">
        <v>15.299999999999995</v>
      </c>
      <c r="B28">
        <f t="shared" si="0"/>
        <v>-19.923500000000001</v>
      </c>
      <c r="C28" s="3">
        <v>598.8391697958192</v>
      </c>
      <c r="D28">
        <f t="shared" si="1"/>
        <v>598.8391697958192</v>
      </c>
      <c r="E28">
        <f t="shared" si="6"/>
        <v>5003.600683228965</v>
      </c>
      <c r="F28">
        <f>SUM($E$11:E28)</f>
        <v>79398.024347611543</v>
      </c>
      <c r="G28" s="6">
        <f t="shared" si="2"/>
        <v>-1.4351956188994652E-2</v>
      </c>
      <c r="H28" s="6">
        <f t="shared" si="3"/>
        <v>142.98564804381101</v>
      </c>
      <c r="I28" t="b">
        <f t="shared" si="5"/>
        <v>1</v>
      </c>
      <c r="J28" t="b">
        <f t="shared" si="4"/>
        <v>1</v>
      </c>
      <c r="K28" s="6"/>
    </row>
    <row r="29" spans="1:11" x14ac:dyDescent="0.25">
      <c r="A29" s="3">
        <v>16.149999999999995</v>
      </c>
      <c r="B29">
        <f t="shared" si="0"/>
        <v>-19.919250000000002</v>
      </c>
      <c r="C29" s="3">
        <v>598.8391697958192</v>
      </c>
      <c r="D29">
        <f t="shared" si="1"/>
        <v>598.8391697958192</v>
      </c>
      <c r="E29">
        <f t="shared" si="6"/>
        <v>5003.600683228965</v>
      </c>
      <c r="F29">
        <f>SUM($E$11:E29)</f>
        <v>84401.625030840514</v>
      </c>
      <c r="G29" s="6">
        <f t="shared" si="2"/>
        <v>-1.7248857161776598E-2</v>
      </c>
      <c r="H29" s="6">
        <f t="shared" si="3"/>
        <v>142.98275114283823</v>
      </c>
      <c r="I29" t="b">
        <f t="shared" si="5"/>
        <v>1</v>
      </c>
      <c r="J29" t="b">
        <f t="shared" si="4"/>
        <v>1</v>
      </c>
      <c r="K29" s="6"/>
    </row>
    <row r="30" spans="1:11" x14ac:dyDescent="0.25">
      <c r="A30" s="3">
        <v>16.989999999999995</v>
      </c>
      <c r="B30">
        <f t="shared" si="0"/>
        <v>-19.915050000000001</v>
      </c>
      <c r="C30" s="3">
        <v>616.058334946439</v>
      </c>
      <c r="D30">
        <f t="shared" si="1"/>
        <v>616.058334946439</v>
      </c>
      <c r="E30">
        <f t="shared" si="6"/>
        <v>5086.9168833197346</v>
      </c>
      <c r="F30">
        <f>SUM($E$11:E30)</f>
        <v>89488.541914160247</v>
      </c>
      <c r="G30" s="6">
        <f t="shared" si="2"/>
        <v>-2.056999202989207E-2</v>
      </c>
      <c r="H30" s="6">
        <f t="shared" si="3"/>
        <v>142.97943000797011</v>
      </c>
      <c r="I30" t="b">
        <f t="shared" si="5"/>
        <v>1</v>
      </c>
      <c r="J30" t="b">
        <f t="shared" si="4"/>
        <v>1</v>
      </c>
      <c r="K30" s="6"/>
    </row>
    <row r="31" spans="1:11" x14ac:dyDescent="0.25">
      <c r="A31" s="3">
        <v>17.849999999999994</v>
      </c>
      <c r="B31">
        <f t="shared" si="0"/>
        <v>-19.91075</v>
      </c>
      <c r="C31" s="3">
        <v>602.14204164480498</v>
      </c>
      <c r="D31">
        <f t="shared" si="1"/>
        <v>602.14204164480498</v>
      </c>
      <c r="E31">
        <f t="shared" si="6"/>
        <v>5090.3883916568493</v>
      </c>
      <c r="F31">
        <f>SUM($E$11:E31)</f>
        <v>94578.930305817092</v>
      </c>
      <c r="G31" s="6">
        <f t="shared" si="2"/>
        <v>-2.429655922757834E-2</v>
      </c>
      <c r="H31" s="6">
        <f t="shared" si="3"/>
        <v>142.97570344077243</v>
      </c>
      <c r="I31" t="b">
        <f t="shared" si="5"/>
        <v>1</v>
      </c>
      <c r="J31" t="b">
        <f t="shared" si="4"/>
        <v>1</v>
      </c>
      <c r="K31" s="6"/>
    </row>
    <row r="32" spans="1:11" x14ac:dyDescent="0.25">
      <c r="A32" s="3">
        <v>18.699999999999996</v>
      </c>
      <c r="B32">
        <f t="shared" si="0"/>
        <v>-19.906500000000001</v>
      </c>
      <c r="C32" s="3">
        <v>619.75145347740306</v>
      </c>
      <c r="D32">
        <f t="shared" si="1"/>
        <v>619.75145347740306</v>
      </c>
      <c r="E32">
        <f t="shared" si="6"/>
        <v>5178.3332695304498</v>
      </c>
      <c r="F32">
        <f>SUM($E$11:E32)</f>
        <v>99757.263575347548</v>
      </c>
      <c r="G32" s="6">
        <f t="shared" si="2"/>
        <v>-2.8524830619270469E-2</v>
      </c>
      <c r="H32" s="6">
        <f t="shared" si="3"/>
        <v>142.97147516938074</v>
      </c>
      <c r="I32" t="b">
        <f t="shared" si="5"/>
        <v>1</v>
      </c>
      <c r="J32" t="b">
        <f t="shared" si="4"/>
        <v>1</v>
      </c>
      <c r="K32" s="6"/>
    </row>
    <row r="33" spans="1:11" x14ac:dyDescent="0.25">
      <c r="A33" s="3">
        <v>19.549999999999997</v>
      </c>
      <c r="B33">
        <f t="shared" si="0"/>
        <v>-19.902249999999999</v>
      </c>
      <c r="C33" s="3">
        <v>623.49073599000417</v>
      </c>
      <c r="D33">
        <f t="shared" si="1"/>
        <v>623.49073599000417</v>
      </c>
      <c r="E33">
        <f t="shared" si="6"/>
        <v>5209.5768445644881</v>
      </c>
      <c r="F33">
        <f>SUM($E$11:E33)</f>
        <v>104966.84041991204</v>
      </c>
      <c r="G33" s="6">
        <f t="shared" si="2"/>
        <v>-3.3248689184058211E-2</v>
      </c>
      <c r="H33" s="6">
        <f t="shared" si="3"/>
        <v>142.96675131081594</v>
      </c>
      <c r="I33" t="b">
        <f t="shared" si="5"/>
        <v>1</v>
      </c>
      <c r="J33" t="b">
        <f t="shared" si="4"/>
        <v>1</v>
      </c>
      <c r="K33" s="6"/>
    </row>
    <row r="34" spans="1:11" x14ac:dyDescent="0.25">
      <c r="A34" s="3">
        <v>20.399999999999999</v>
      </c>
      <c r="B34">
        <f t="shared" si="0"/>
        <v>-19.898</v>
      </c>
      <c r="C34" s="3">
        <v>626.81454266787182</v>
      </c>
      <c r="D34">
        <f t="shared" si="1"/>
        <v>626.81454266787182</v>
      </c>
      <c r="E34">
        <f t="shared" si="6"/>
        <v>5237.3489112614116</v>
      </c>
      <c r="F34">
        <f>SUM($E$11:E34)</f>
        <v>110204.18933117346</v>
      </c>
      <c r="G34" s="6">
        <f t="shared" si="2"/>
        <v>-3.8498333155735365E-2</v>
      </c>
      <c r="H34" s="6">
        <f t="shared" si="3"/>
        <v>142.96150166684427</v>
      </c>
      <c r="I34" t="b">
        <f t="shared" si="5"/>
        <v>1</v>
      </c>
      <c r="J34" t="b">
        <f t="shared" si="4"/>
        <v>1</v>
      </c>
      <c r="K34" s="6"/>
    </row>
    <row r="35" spans="1:11" x14ac:dyDescent="0.25">
      <c r="A35" s="3">
        <v>21.25</v>
      </c>
      <c r="B35">
        <f t="shared" si="0"/>
        <v>-19.893750000000001</v>
      </c>
      <c r="C35" s="3">
        <v>624.04470376964878</v>
      </c>
      <c r="D35">
        <f t="shared" si="1"/>
        <v>624.04470376964878</v>
      </c>
      <c r="E35">
        <f t="shared" si="6"/>
        <v>5214.2055223473089</v>
      </c>
      <c r="F35">
        <f>SUM($E$11:E35)</f>
        <v>115418.39485352077</v>
      </c>
      <c r="G35" s="6">
        <f t="shared" si="2"/>
        <v>-4.4248945440487075E-2</v>
      </c>
      <c r="H35" s="6">
        <f t="shared" si="3"/>
        <v>142.9557510545595</v>
      </c>
      <c r="I35" t="b">
        <f t="shared" si="5"/>
        <v>1</v>
      </c>
      <c r="J35" t="b">
        <f t="shared" si="4"/>
        <v>1</v>
      </c>
      <c r="K35" s="6"/>
    </row>
    <row r="36" spans="1:11" x14ac:dyDescent="0.25">
      <c r="A36" s="3">
        <v>22.1</v>
      </c>
      <c r="B36">
        <f t="shared" si="0"/>
        <v>-19.889500000000002</v>
      </c>
      <c r="C36" s="3">
        <v>633.18517213378493</v>
      </c>
      <c r="D36">
        <f t="shared" si="1"/>
        <v>633.18517213378493</v>
      </c>
      <c r="E36">
        <f t="shared" si="6"/>
        <v>5290.578705763849</v>
      </c>
      <c r="F36">
        <f>SUM($E$11:E36)</f>
        <v>120708.97355928463</v>
      </c>
      <c r="G36" s="6">
        <f t="shared" si="2"/>
        <v>-5.064396541476035E-2</v>
      </c>
      <c r="H36" s="6">
        <f t="shared" si="3"/>
        <v>142.94935603458524</v>
      </c>
      <c r="I36" t="b">
        <f t="shared" si="5"/>
        <v>1</v>
      </c>
      <c r="J36" t="b">
        <f t="shared" si="4"/>
        <v>1</v>
      </c>
      <c r="K36" s="6"/>
    </row>
    <row r="37" spans="1:11" x14ac:dyDescent="0.25">
      <c r="A37" s="3">
        <v>22.950000000000003</v>
      </c>
      <c r="B37">
        <f t="shared" si="0"/>
        <v>-19.885249999999999</v>
      </c>
      <c r="C37" s="3">
        <v>640.24826132425346</v>
      </c>
      <c r="D37">
        <f t="shared" si="1"/>
        <v>640.24826132425346</v>
      </c>
      <c r="E37">
        <f t="shared" si="6"/>
        <v>5349.594347494809</v>
      </c>
      <c r="F37">
        <f>SUM($E$11:E37)</f>
        <v>126058.56790677944</v>
      </c>
      <c r="G37" s="6">
        <f t="shared" si="2"/>
        <v>-5.7710967857425466E-2</v>
      </c>
      <c r="H37" s="6">
        <f t="shared" si="3"/>
        <v>142.94228903214258</v>
      </c>
      <c r="I37" t="b">
        <f t="shared" si="5"/>
        <v>1</v>
      </c>
      <c r="J37" t="b">
        <f t="shared" si="4"/>
        <v>1</v>
      </c>
      <c r="K37" s="6"/>
    </row>
    <row r="38" spans="1:11" x14ac:dyDescent="0.25">
      <c r="A38" s="3">
        <v>23.800000000000004</v>
      </c>
      <c r="B38">
        <f t="shared" si="0"/>
        <v>-19.881</v>
      </c>
      <c r="C38" s="3">
        <v>646.20341495543312</v>
      </c>
      <c r="D38">
        <f t="shared" si="1"/>
        <v>646.20341495543312</v>
      </c>
      <c r="E38">
        <f t="shared" si="6"/>
        <v>5399.3526336601308</v>
      </c>
      <c r="F38">
        <f>SUM($E$11:E38)</f>
        <v>131457.92054043958</v>
      </c>
      <c r="G38" s="6">
        <f t="shared" si="2"/>
        <v>-6.5483941905409848E-2</v>
      </c>
      <c r="H38" s="6">
        <f t="shared" si="3"/>
        <v>142.9345160580946</v>
      </c>
      <c r="I38" t="b">
        <f t="shared" si="5"/>
        <v>1</v>
      </c>
      <c r="J38" t="b">
        <f t="shared" si="4"/>
        <v>1</v>
      </c>
      <c r="K38" s="6"/>
    </row>
    <row r="39" spans="1:11" x14ac:dyDescent="0.25">
      <c r="A39" s="3">
        <v>24.650000000000006</v>
      </c>
      <c r="B39">
        <f t="shared" si="0"/>
        <v>-19.876750000000001</v>
      </c>
      <c r="C39" s="3">
        <v>644.95698745123275</v>
      </c>
      <c r="D39">
        <f t="shared" si="1"/>
        <v>644.95698745123275</v>
      </c>
      <c r="E39">
        <f t="shared" si="6"/>
        <v>5388.9381086487847</v>
      </c>
      <c r="F39">
        <f>SUM($E$11:E39)</f>
        <v>136846.85864908836</v>
      </c>
      <c r="G39" s="6">
        <f t="shared" si="2"/>
        <v>-7.3911721963965782E-2</v>
      </c>
      <c r="H39" s="6">
        <f t="shared" si="3"/>
        <v>142.92608827803605</v>
      </c>
      <c r="I39" t="b">
        <f t="shared" si="5"/>
        <v>1</v>
      </c>
      <c r="J39" t="b">
        <f t="shared" si="4"/>
        <v>1</v>
      </c>
      <c r="K39" s="6"/>
    </row>
    <row r="40" spans="1:11" x14ac:dyDescent="0.25">
      <c r="A40" s="3">
        <v>25.500000000000007</v>
      </c>
      <c r="B40">
        <f t="shared" si="0"/>
        <v>-19.872499999999999</v>
      </c>
      <c r="C40" s="3">
        <v>656.72880276868057</v>
      </c>
      <c r="D40">
        <f t="shared" si="1"/>
        <v>656.72880276868057</v>
      </c>
      <c r="E40">
        <f t="shared" si="6"/>
        <v>5487.2975115337194</v>
      </c>
      <c r="F40">
        <f>SUM($E$11:E40)</f>
        <v>142334.15616062208</v>
      </c>
      <c r="G40" s="6">
        <f t="shared" si="2"/>
        <v>-8.3209290293868143E-2</v>
      </c>
      <c r="H40" s="6">
        <f t="shared" si="3"/>
        <v>142.91679070970613</v>
      </c>
      <c r="I40" t="b">
        <f t="shared" si="5"/>
        <v>1</v>
      </c>
      <c r="J40" t="b">
        <f t="shared" si="4"/>
        <v>1</v>
      </c>
      <c r="K40" s="6"/>
    </row>
    <row r="41" spans="1:11" x14ac:dyDescent="0.25">
      <c r="A41" s="3">
        <v>26.350000000000009</v>
      </c>
      <c r="B41">
        <f t="shared" si="0"/>
        <v>-19.86825</v>
      </c>
      <c r="C41" s="3">
        <v>661.16054500583755</v>
      </c>
      <c r="D41">
        <f t="shared" si="1"/>
        <v>661.16054500583755</v>
      </c>
      <c r="E41">
        <f t="shared" si="6"/>
        <v>5524.3269337962847</v>
      </c>
      <c r="F41">
        <f>SUM($E$11:E41)</f>
        <v>147858.48309441836</v>
      </c>
      <c r="G41" s="6">
        <f t="shared" si="2"/>
        <v>-9.3329731079319522E-2</v>
      </c>
      <c r="H41" s="6">
        <f t="shared" si="3"/>
        <v>142.90667026892069</v>
      </c>
      <c r="I41" t="b">
        <f t="shared" si="5"/>
        <v>1</v>
      </c>
      <c r="J41" t="b">
        <f t="shared" si="4"/>
        <v>1</v>
      </c>
      <c r="K41" s="6"/>
    </row>
    <row r="42" spans="1:11" x14ac:dyDescent="0.25">
      <c r="A42" s="3">
        <v>27.20000000000001</v>
      </c>
      <c r="B42">
        <f t="shared" si="0"/>
        <v>-19.864000000000001</v>
      </c>
      <c r="C42" s="3">
        <v>665.03831946334958</v>
      </c>
      <c r="D42">
        <f t="shared" si="1"/>
        <v>665.03831946334958</v>
      </c>
      <c r="E42">
        <f t="shared" si="6"/>
        <v>5556.7276782760264</v>
      </c>
      <c r="F42">
        <f>SUM($E$11:E42)</f>
        <v>153415.21077269438</v>
      </c>
      <c r="G42" s="6">
        <f t="shared" si="2"/>
        <v>-0.10430969902982756</v>
      </c>
      <c r="H42" s="6">
        <f t="shared" si="3"/>
        <v>142.89569030097016</v>
      </c>
      <c r="I42" t="b">
        <f t="shared" si="5"/>
        <v>1</v>
      </c>
      <c r="J42" t="b">
        <f t="shared" si="4"/>
        <v>1</v>
      </c>
      <c r="K42" s="6"/>
    </row>
    <row r="43" spans="1:11" x14ac:dyDescent="0.25">
      <c r="A43" s="3">
        <v>28.050000000000011</v>
      </c>
      <c r="B43">
        <f t="shared" si="0"/>
        <v>-19.859749999999998</v>
      </c>
      <c r="C43" s="3">
        <v>666.70022280228352</v>
      </c>
      <c r="D43">
        <f t="shared" si="1"/>
        <v>666.70022280228352</v>
      </c>
      <c r="E43">
        <f t="shared" si="6"/>
        <v>5570.613711624489</v>
      </c>
      <c r="F43">
        <f>SUM($E$11:E43)</f>
        <v>158985.82448431887</v>
      </c>
      <c r="G43" s="6">
        <f t="shared" si="2"/>
        <v>-0.11615398221336592</v>
      </c>
      <c r="H43" s="6">
        <f t="shared" si="3"/>
        <v>142.88384601778662</v>
      </c>
      <c r="I43" t="b">
        <f t="shared" si="5"/>
        <v>1</v>
      </c>
      <c r="J43" t="b">
        <f t="shared" si="4"/>
        <v>1</v>
      </c>
      <c r="K43" s="6"/>
    </row>
    <row r="44" spans="1:11" x14ac:dyDescent="0.25">
      <c r="A44" s="3">
        <v>28.900000000000013</v>
      </c>
      <c r="B44">
        <f t="shared" si="0"/>
        <v>-19.855499999999999</v>
      </c>
      <c r="C44" s="3">
        <v>678.05656228499788</v>
      </c>
      <c r="D44">
        <f t="shared" si="1"/>
        <v>678.05656228499788</v>
      </c>
      <c r="E44">
        <f t="shared" si="6"/>
        <v>5665.5016061723099</v>
      </c>
      <c r="F44">
        <f>SUM($E$11:E44)</f>
        <v>164651.32609049117</v>
      </c>
      <c r="G44" s="6">
        <f t="shared" si="2"/>
        <v>-0.12909092508164677</v>
      </c>
      <c r="H44" s="6">
        <f t="shared" si="3"/>
        <v>142.87090907491836</v>
      </c>
      <c r="I44" t="b">
        <f t="shared" si="5"/>
        <v>1</v>
      </c>
      <c r="J44" t="b">
        <f t="shared" si="4"/>
        <v>1</v>
      </c>
      <c r="K44" s="6"/>
    </row>
    <row r="45" spans="1:11" x14ac:dyDescent="0.25">
      <c r="A45" s="3">
        <v>29.750000000000014</v>
      </c>
      <c r="B45">
        <f t="shared" si="0"/>
        <v>-19.85125</v>
      </c>
      <c r="C45" s="3">
        <v>675.00973949695253</v>
      </c>
      <c r="D45">
        <f t="shared" si="1"/>
        <v>675.00973949695253</v>
      </c>
      <c r="E45">
        <f t="shared" si="6"/>
        <v>5640.0438783667969</v>
      </c>
      <c r="F45">
        <f>SUM($E$11:E45)</f>
        <v>170291.36996885797</v>
      </c>
      <c r="G45" s="6">
        <f t="shared" si="2"/>
        <v>-0.14289609784816282</v>
      </c>
      <c r="H45" s="6">
        <f t="shared" si="3"/>
        <v>142.85710390215183</v>
      </c>
      <c r="I45" t="b">
        <f t="shared" si="5"/>
        <v>1</v>
      </c>
      <c r="J45" t="b">
        <f t="shared" si="4"/>
        <v>1</v>
      </c>
      <c r="K45" s="6"/>
    </row>
    <row r="46" spans="1:11" x14ac:dyDescent="0.25">
      <c r="A46" s="3">
        <v>30.600000000000016</v>
      </c>
      <c r="B46">
        <f t="shared" si="0"/>
        <v>-19.847000000000001</v>
      </c>
      <c r="C46" s="3">
        <v>681.93433674251014</v>
      </c>
      <c r="D46">
        <f t="shared" si="1"/>
        <v>681.93433674251014</v>
      </c>
      <c r="E46">
        <f t="shared" si="6"/>
        <v>5697.9023506520534</v>
      </c>
      <c r="F46">
        <f>SUM($E$11:E46)</f>
        <v>175989.27231951003</v>
      </c>
      <c r="G46" s="6">
        <f t="shared" si="2"/>
        <v>-0.15781386684801602</v>
      </c>
      <c r="H46" s="6">
        <f t="shared" si="3"/>
        <v>142.84218613315198</v>
      </c>
      <c r="I46" t="b">
        <f t="shared" si="5"/>
        <v>1</v>
      </c>
      <c r="J46" t="b">
        <f t="shared" si="4"/>
        <v>1</v>
      </c>
      <c r="K46" s="6"/>
    </row>
    <row r="47" spans="1:11" x14ac:dyDescent="0.25">
      <c r="A47" s="3">
        <v>31.450000000000017</v>
      </c>
      <c r="B47">
        <f t="shared" si="0"/>
        <v>-19.842749999999999</v>
      </c>
      <c r="C47" s="3">
        <v>687.88949037368968</v>
      </c>
      <c r="D47">
        <f t="shared" si="1"/>
        <v>687.88949037368968</v>
      </c>
      <c r="E47">
        <f t="shared" si="6"/>
        <v>5747.6606368173734</v>
      </c>
      <c r="F47">
        <f>SUM($E$11:E47)</f>
        <v>181736.93295632739</v>
      </c>
      <c r="G47" s="6">
        <f t="shared" si="2"/>
        <v>-0.17388496364106709</v>
      </c>
      <c r="H47" s="6">
        <f t="shared" si="3"/>
        <v>142.82611503635894</v>
      </c>
      <c r="I47" t="b">
        <f t="shared" si="5"/>
        <v>1</v>
      </c>
      <c r="J47" t="b">
        <f t="shared" si="4"/>
        <v>1</v>
      </c>
      <c r="K47" s="6"/>
    </row>
    <row r="48" spans="1:11" x14ac:dyDescent="0.25">
      <c r="A48" s="3">
        <v>32.300000000000018</v>
      </c>
      <c r="B48">
        <f t="shared" si="0"/>
        <v>-19.8385</v>
      </c>
      <c r="C48" s="3">
        <v>690.65932927191261</v>
      </c>
      <c r="D48">
        <f t="shared" si="1"/>
        <v>690.65932927191261</v>
      </c>
      <c r="E48">
        <f t="shared" si="6"/>
        <v>5770.8040257314751</v>
      </c>
      <c r="F48">
        <f>SUM($E$11:E48)</f>
        <v>187507.73698205888</v>
      </c>
      <c r="G48" s="6">
        <f t="shared" si="2"/>
        <v>-0.19108984614547331</v>
      </c>
      <c r="H48" s="6">
        <f t="shared" si="3"/>
        <v>142.80891015385453</v>
      </c>
      <c r="I48" t="b">
        <f t="shared" si="5"/>
        <v>1</v>
      </c>
      <c r="J48" t="b">
        <f t="shared" si="4"/>
        <v>1</v>
      </c>
      <c r="K48" s="6"/>
    </row>
    <row r="49" spans="1:11" x14ac:dyDescent="0.25">
      <c r="A49" s="3">
        <v>33.15000000000002</v>
      </c>
      <c r="B49">
        <f t="shared" si="0"/>
        <v>-19.834250000000001</v>
      </c>
      <c r="C49" s="3">
        <v>688.16647426351199</v>
      </c>
      <c r="D49">
        <f t="shared" si="1"/>
        <v>688.16647426351199</v>
      </c>
      <c r="E49">
        <f t="shared" si="6"/>
        <v>5749.9749757087839</v>
      </c>
      <c r="F49">
        <f>SUM($E$11:E49)</f>
        <v>193257.71195776766</v>
      </c>
      <c r="G49" s="6">
        <f t="shared" si="2"/>
        <v>-0.20933396324643061</v>
      </c>
      <c r="H49" s="6">
        <f t="shared" si="3"/>
        <v>142.79066603675358</v>
      </c>
      <c r="I49" t="b">
        <f t="shared" si="5"/>
        <v>1</v>
      </c>
      <c r="J49" t="b">
        <f t="shared" si="4"/>
        <v>1</v>
      </c>
      <c r="K49" s="6"/>
    </row>
    <row r="50" spans="1:11" x14ac:dyDescent="0.25">
      <c r="A50" s="3">
        <v>34.000000000000021</v>
      </c>
      <c r="B50">
        <f t="shared" si="0"/>
        <v>-19.829999999999998</v>
      </c>
      <c r="C50" s="3">
        <v>701.87717680971593</v>
      </c>
      <c r="D50">
        <f t="shared" si="1"/>
        <v>701.87717680971593</v>
      </c>
      <c r="E50">
        <f t="shared" si="6"/>
        <v>5864.5347508335917</v>
      </c>
      <c r="F50">
        <f>SUM($E$11:E50)</f>
        <v>199122.24670860125</v>
      </c>
      <c r="G50" s="6">
        <f t="shared" si="2"/>
        <v>-0.22910787944902555</v>
      </c>
      <c r="H50" s="6">
        <f t="shared" si="3"/>
        <v>142.77089212055097</v>
      </c>
      <c r="I50" t="b">
        <f t="shared" si="5"/>
        <v>1</v>
      </c>
      <c r="J50" t="b">
        <f t="shared" si="4"/>
        <v>1</v>
      </c>
      <c r="K50" s="6"/>
    </row>
    <row r="51" spans="1:11" x14ac:dyDescent="0.25">
      <c r="A51" s="3">
        <v>34.850000000000023</v>
      </c>
      <c r="B51">
        <f t="shared" si="0"/>
        <v>-19.825749999999999</v>
      </c>
      <c r="C51" s="3">
        <v>702.84662042409411</v>
      </c>
      <c r="D51">
        <f t="shared" si="1"/>
        <v>702.84662042409411</v>
      </c>
      <c r="E51">
        <f t="shared" si="6"/>
        <v>5872.6349369535283</v>
      </c>
      <c r="F51">
        <f>SUM($E$11:E51)</f>
        <v>204994.88164555476</v>
      </c>
      <c r="G51" s="6">
        <f t="shared" si="2"/>
        <v>-0.25012845055350419</v>
      </c>
      <c r="H51" s="6">
        <f t="shared" si="3"/>
        <v>142.74987154944648</v>
      </c>
      <c r="I51" t="b">
        <f t="shared" si="5"/>
        <v>1</v>
      </c>
      <c r="J51" t="b">
        <f t="shared" si="4"/>
        <v>1</v>
      </c>
      <c r="K51" s="6"/>
    </row>
    <row r="52" spans="1:11" x14ac:dyDescent="0.25">
      <c r="A52" s="3">
        <v>35.700000000000024</v>
      </c>
      <c r="B52">
        <f t="shared" si="0"/>
        <v>-19.8215</v>
      </c>
      <c r="C52" s="3">
        <v>706.44741099178395</v>
      </c>
      <c r="D52">
        <f t="shared" si="1"/>
        <v>706.44741099178395</v>
      </c>
      <c r="E52">
        <f t="shared" si="6"/>
        <v>5902.7213425418613</v>
      </c>
      <c r="F52">
        <f>SUM($E$11:E52)</f>
        <v>210897.60298809662</v>
      </c>
      <c r="G52" s="6">
        <f t="shared" si="2"/>
        <v>-0.27252378810133471</v>
      </c>
      <c r="H52" s="6">
        <f t="shared" si="3"/>
        <v>142.72747621189868</v>
      </c>
      <c r="I52" t="b">
        <f t="shared" si="5"/>
        <v>1</v>
      </c>
      <c r="J52" t="b">
        <f t="shared" si="4"/>
        <v>1</v>
      </c>
      <c r="K52" s="6"/>
    </row>
    <row r="53" spans="1:11" x14ac:dyDescent="0.25">
      <c r="A53" s="3">
        <v>36.550000000000026</v>
      </c>
      <c r="B53">
        <f t="shared" si="0"/>
        <v>-19.817250000000001</v>
      </c>
      <c r="C53" s="3">
        <v>706.58590293669511</v>
      </c>
      <c r="D53">
        <f t="shared" si="1"/>
        <v>706.58590293669511</v>
      </c>
      <c r="E53">
        <f t="shared" si="6"/>
        <v>5903.8785119875665</v>
      </c>
      <c r="F53">
        <f>SUM($E$11:E53)</f>
        <v>216801.48150008419</v>
      </c>
      <c r="G53" s="6">
        <f t="shared" si="2"/>
        <v>-0.29623314980390103</v>
      </c>
      <c r="H53" s="6">
        <f t="shared" si="3"/>
        <v>142.7037668501961</v>
      </c>
      <c r="I53" t="b">
        <f t="shared" si="5"/>
        <v>1</v>
      </c>
      <c r="J53" t="b">
        <f t="shared" si="4"/>
        <v>1</v>
      </c>
      <c r="K53" s="6"/>
    </row>
    <row r="54" spans="1:11" x14ac:dyDescent="0.25">
      <c r="A54" s="3">
        <v>37.400000000000027</v>
      </c>
      <c r="B54">
        <f t="shared" si="0"/>
        <v>-19.812999999999999</v>
      </c>
      <c r="C54" s="3">
        <v>714.20295990680847</v>
      </c>
      <c r="D54">
        <f t="shared" si="1"/>
        <v>714.20295990680847</v>
      </c>
      <c r="E54">
        <f t="shared" si="6"/>
        <v>5967.5228315013483</v>
      </c>
      <c r="F54">
        <f>SUM($E$11:E54)</f>
        <v>222769.00433158554</v>
      </c>
      <c r="G54" s="6">
        <f t="shared" si="2"/>
        <v>-0.32156672405094633</v>
      </c>
      <c r="H54" s="6">
        <f t="shared" si="3"/>
        <v>142.67843327594906</v>
      </c>
      <c r="I54" t="b">
        <f t="shared" si="5"/>
        <v>1</v>
      </c>
      <c r="J54" t="b">
        <f t="shared" si="4"/>
        <v>1</v>
      </c>
      <c r="K54" s="6"/>
    </row>
    <row r="55" spans="1:11" x14ac:dyDescent="0.25">
      <c r="A55" s="3">
        <v>38.250000000000028</v>
      </c>
      <c r="B55">
        <f t="shared" si="0"/>
        <v>-19.80875</v>
      </c>
      <c r="C55" s="3">
        <v>712.9565324026081</v>
      </c>
      <c r="D55">
        <f t="shared" si="1"/>
        <v>712.9565324026081</v>
      </c>
      <c r="E55">
        <f t="shared" si="6"/>
        <v>5957.1083064900022</v>
      </c>
      <c r="F55">
        <f>SUM($E$11:E55)</f>
        <v>228726.11263807554</v>
      </c>
      <c r="G55" s="6">
        <f t="shared" si="2"/>
        <v>-0.34826996084027195</v>
      </c>
      <c r="H55" s="6">
        <f t="shared" si="3"/>
        <v>142.65173003915973</v>
      </c>
      <c r="I55" t="b">
        <f t="shared" si="5"/>
        <v>1</v>
      </c>
      <c r="J55" t="b">
        <f t="shared" si="4"/>
        <v>1</v>
      </c>
      <c r="K55" s="6"/>
    </row>
    <row r="56" spans="1:11" x14ac:dyDescent="0.25">
      <c r="A56" s="3">
        <v>39.10000000000003</v>
      </c>
      <c r="B56">
        <f t="shared" si="0"/>
        <v>-19.804500000000001</v>
      </c>
      <c r="C56" s="3">
        <v>722.23549271165518</v>
      </c>
      <c r="D56">
        <f t="shared" si="1"/>
        <v>722.23549271165518</v>
      </c>
      <c r="E56">
        <f t="shared" si="6"/>
        <v>6034.6386593522448</v>
      </c>
      <c r="F56">
        <f>SUM($E$11:E56)</f>
        <v>234760.75129742778</v>
      </c>
      <c r="G56" s="6">
        <f t="shared" si="2"/>
        <v>-0.37679919245398796</v>
      </c>
      <c r="H56" s="6">
        <f t="shared" si="3"/>
        <v>142.623200807546</v>
      </c>
      <c r="I56" t="b">
        <f t="shared" si="5"/>
        <v>1</v>
      </c>
      <c r="J56" t="b">
        <f t="shared" si="4"/>
        <v>1</v>
      </c>
      <c r="K56" s="6"/>
    </row>
    <row r="57" spans="1:11" x14ac:dyDescent="0.25">
      <c r="A57" s="3">
        <v>39.92000000000003</v>
      </c>
      <c r="B57">
        <f t="shared" si="0"/>
        <v>-19.8004</v>
      </c>
      <c r="C57" s="3">
        <v>724.6844356399622</v>
      </c>
      <c r="D57">
        <f t="shared" si="1"/>
        <v>724.6844356399622</v>
      </c>
      <c r="E57">
        <f t="shared" si="6"/>
        <v>5841.3913619194818</v>
      </c>
      <c r="F57">
        <f>SUM($E$11:E57)</f>
        <v>240602.14265934727</v>
      </c>
      <c r="G57" s="6">
        <f t="shared" si="2"/>
        <v>-0.40587255340208839</v>
      </c>
      <c r="H57" s="6">
        <f t="shared" si="3"/>
        <v>142.59412744659792</v>
      </c>
      <c r="I57" t="b">
        <f t="shared" si="5"/>
        <v>1</v>
      </c>
      <c r="J57" t="b">
        <f t="shared" si="4"/>
        <v>1</v>
      </c>
      <c r="K57" s="6"/>
    </row>
    <row r="58" spans="1:11" x14ac:dyDescent="0.25">
      <c r="A58" s="3">
        <v>40.800000000000033</v>
      </c>
      <c r="B58">
        <f t="shared" si="0"/>
        <v>-19.795999999999999</v>
      </c>
      <c r="C58" s="3">
        <v>736.80862236935138</v>
      </c>
      <c r="D58">
        <f t="shared" si="1"/>
        <v>736.80862236935138</v>
      </c>
      <c r="E58">
        <f t="shared" si="6"/>
        <v>6373.6893069438556</v>
      </c>
      <c r="F58">
        <f>SUM($E$11:E58)</f>
        <v>246975.83196629112</v>
      </c>
      <c r="G58" s="6">
        <f t="shared" si="2"/>
        <v>-0.43927297466787807</v>
      </c>
      <c r="H58" s="6">
        <f t="shared" si="3"/>
        <v>142.56072702533211</v>
      </c>
      <c r="I58" t="b">
        <f t="shared" si="5"/>
        <v>1</v>
      </c>
      <c r="J58" t="b">
        <f t="shared" si="4"/>
        <v>1</v>
      </c>
      <c r="K58" s="6"/>
    </row>
    <row r="59" spans="1:11" x14ac:dyDescent="0.25">
      <c r="A59" s="3">
        <v>41.650000000000034</v>
      </c>
      <c r="B59">
        <f t="shared" si="0"/>
        <v>-19.79175</v>
      </c>
      <c r="C59" s="3">
        <v>734.83825969857003</v>
      </c>
      <c r="D59">
        <f t="shared" si="1"/>
        <v>734.83825969857003</v>
      </c>
      <c r="E59">
        <f t="shared" si="6"/>
        <v>6139.9410789114127</v>
      </c>
      <c r="F59">
        <f>SUM($E$11:E59)</f>
        <v>253115.77304520254</v>
      </c>
      <c r="G59" s="6">
        <f t="shared" si="2"/>
        <v>-0.47315293962839045</v>
      </c>
      <c r="H59" s="6">
        <f t="shared" si="3"/>
        <v>142.52684706037161</v>
      </c>
      <c r="I59" t="b">
        <f t="shared" si="5"/>
        <v>1</v>
      </c>
      <c r="J59" t="b">
        <f t="shared" si="4"/>
        <v>1</v>
      </c>
      <c r="K59" s="6"/>
    </row>
    <row r="60" spans="1:11" x14ac:dyDescent="0.25">
      <c r="A60" s="3">
        <v>42.500000000000036</v>
      </c>
      <c r="B60">
        <f t="shared" si="0"/>
        <v>-19.787500000000001</v>
      </c>
      <c r="C60" s="3">
        <v>742.7323005585057</v>
      </c>
      <c r="D60">
        <f t="shared" si="1"/>
        <v>742.7323005585057</v>
      </c>
      <c r="E60">
        <f t="shared" si="6"/>
        <v>6205.8997373166048</v>
      </c>
      <c r="F60">
        <f>SUM($E$11:E60)</f>
        <v>259321.67278251913</v>
      </c>
      <c r="G60" s="6">
        <f t="shared" si="2"/>
        <v>-0.50913896743801357</v>
      </c>
      <c r="H60" s="6">
        <f t="shared" si="3"/>
        <v>142.49086103256198</v>
      </c>
      <c r="I60" t="b">
        <f t="shared" si="5"/>
        <v>1</v>
      </c>
      <c r="J60" t="b">
        <f t="shared" si="4"/>
        <v>1</v>
      </c>
      <c r="K60" s="6"/>
    </row>
    <row r="61" spans="1:11" x14ac:dyDescent="0.25">
      <c r="A61" s="3">
        <v>43.350000000000037</v>
      </c>
      <c r="B61">
        <f t="shared" si="0"/>
        <v>-19.783249999999999</v>
      </c>
      <c r="C61" s="3">
        <v>739.13150999081563</v>
      </c>
      <c r="D61">
        <f t="shared" si="1"/>
        <v>739.13150999081563</v>
      </c>
      <c r="E61">
        <f t="shared" si="6"/>
        <v>6175.81333172827</v>
      </c>
      <c r="F61">
        <f>SUM($E$11:E61)</f>
        <v>265497.48611424741</v>
      </c>
      <c r="G61" s="6">
        <f t="shared" si="2"/>
        <v>-0.54673835824661965</v>
      </c>
      <c r="H61" s="6">
        <f t="shared" si="3"/>
        <v>142.45326164175339</v>
      </c>
      <c r="I61" t="b">
        <f t="shared" si="5"/>
        <v>1</v>
      </c>
      <c r="J61" t="b">
        <f t="shared" si="4"/>
        <v>1</v>
      </c>
      <c r="K61" s="6"/>
    </row>
    <row r="62" spans="1:11" x14ac:dyDescent="0.25">
      <c r="A62" s="3">
        <v>44.200000000000038</v>
      </c>
      <c r="B62">
        <f t="shared" si="0"/>
        <v>-19.779</v>
      </c>
      <c r="C62" s="3">
        <v>738.57754221117125</v>
      </c>
      <c r="D62">
        <f t="shared" si="1"/>
        <v>738.57754221117125</v>
      </c>
      <c r="E62">
        <f t="shared" si="6"/>
        <v>6171.1846539454518</v>
      </c>
      <c r="F62">
        <f>SUM($E$11:E62)</f>
        <v>271668.67076819285</v>
      </c>
      <c r="G62" s="6">
        <f t="shared" si="2"/>
        <v>-0.58613559556915429</v>
      </c>
      <c r="H62" s="6">
        <f t="shared" si="3"/>
        <v>142.41386440443085</v>
      </c>
      <c r="I62" t="b">
        <f t="shared" si="5"/>
        <v>1</v>
      </c>
      <c r="J62" t="b">
        <f t="shared" si="4"/>
        <v>1</v>
      </c>
      <c r="K62" s="6"/>
    </row>
    <row r="63" spans="1:11" x14ac:dyDescent="0.25">
      <c r="A63" s="3">
        <v>45.05000000000004</v>
      </c>
      <c r="B63">
        <f t="shared" si="0"/>
        <v>-19.774750000000001</v>
      </c>
      <c r="C63" s="3">
        <v>751.73427697773047</v>
      </c>
      <c r="D63">
        <f t="shared" si="1"/>
        <v>751.73427697773047</v>
      </c>
      <c r="E63">
        <f t="shared" si="6"/>
        <v>6281.1157512874379</v>
      </c>
      <c r="F63">
        <f>SUM($E$11:E63)</f>
        <v>277949.78651948029</v>
      </c>
      <c r="G63" s="6">
        <f t="shared" si="2"/>
        <v>-0.62815022918641739</v>
      </c>
      <c r="H63" s="6">
        <f t="shared" si="3"/>
        <v>142.37184977081358</v>
      </c>
      <c r="I63" t="b">
        <f t="shared" si="5"/>
        <v>1</v>
      </c>
      <c r="J63" t="b">
        <f t="shared" si="4"/>
        <v>1</v>
      </c>
      <c r="K63" s="6"/>
    </row>
    <row r="64" spans="1:11" x14ac:dyDescent="0.25">
      <c r="A64" s="3">
        <v>45.905000000000037</v>
      </c>
      <c r="B64">
        <f t="shared" si="0"/>
        <v>-19.770475000000001</v>
      </c>
      <c r="C64" s="3">
        <v>757.52664183155832</v>
      </c>
      <c r="D64">
        <f t="shared" si="1"/>
        <v>757.52664183155832</v>
      </c>
      <c r="E64">
        <f t="shared" si="6"/>
        <v>6366.7462902695834</v>
      </c>
      <c r="F64">
        <f>SUM($E$11:E64)</f>
        <v>284316.53280974989</v>
      </c>
      <c r="G64" s="6">
        <f t="shared" si="2"/>
        <v>-0.67276147058406055</v>
      </c>
      <c r="H64" s="6">
        <f t="shared" si="3"/>
        <v>142.32723852941595</v>
      </c>
      <c r="I64" t="b">
        <f t="shared" si="5"/>
        <v>1</v>
      </c>
      <c r="J64" t="b">
        <f t="shared" si="4"/>
        <v>1</v>
      </c>
      <c r="K64" s="6"/>
    </row>
    <row r="65" spans="1:11" x14ac:dyDescent="0.25">
      <c r="A65" s="3">
        <v>46.750000000000036</v>
      </c>
      <c r="B65">
        <f t="shared" si="0"/>
        <v>-19.766249999999999</v>
      </c>
      <c r="C65" s="3">
        <v>756.73965448966737</v>
      </c>
      <c r="D65">
        <f t="shared" si="1"/>
        <v>756.73965448966737</v>
      </c>
      <c r="E65">
        <f t="shared" si="6"/>
        <v>6285.7444290702397</v>
      </c>
      <c r="F65">
        <f>SUM($E$11:E65)</f>
        <v>290602.2772388201</v>
      </c>
      <c r="G65" s="6">
        <f t="shared" si="2"/>
        <v>-0.7188556775947299</v>
      </c>
      <c r="H65" s="6">
        <f t="shared" si="3"/>
        <v>142.28114432240528</v>
      </c>
      <c r="I65" t="b">
        <f t="shared" si="5"/>
        <v>1</v>
      </c>
      <c r="J65" t="b">
        <f t="shared" si="4"/>
        <v>1</v>
      </c>
      <c r="K65" s="6"/>
    </row>
    <row r="66" spans="1:11" x14ac:dyDescent="0.25">
      <c r="A66" s="3">
        <v>47.625000000000036</v>
      </c>
      <c r="B66">
        <f t="shared" si="0"/>
        <v>-19.761875</v>
      </c>
      <c r="C66" s="3">
        <v>766.1770083756079</v>
      </c>
      <c r="D66">
        <f t="shared" si="1"/>
        <v>766.1770083756079</v>
      </c>
      <c r="E66">
        <f t="shared" si="6"/>
        <v>6590.0799932906975</v>
      </c>
      <c r="F66">
        <f>SUM($E$11:E66)</f>
        <v>297192.35723211081</v>
      </c>
      <c r="G66" s="6">
        <f t="shared" si="2"/>
        <v>-0.76941744596675266</v>
      </c>
      <c r="H66" s="6">
        <f t="shared" si="3"/>
        <v>142.23058255403325</v>
      </c>
      <c r="I66" t="b">
        <f t="shared" si="5"/>
        <v>1</v>
      </c>
      <c r="J66" t="b">
        <f t="shared" si="4"/>
        <v>1</v>
      </c>
      <c r="K66" s="6"/>
    </row>
    <row r="67" spans="1:11" x14ac:dyDescent="0.25">
      <c r="A67" s="3">
        <v>48.450000000000038</v>
      </c>
      <c r="B67">
        <f t="shared" si="0"/>
        <v>-19.757750000000001</v>
      </c>
      <c r="C67" s="3">
        <v>771.37495280149369</v>
      </c>
      <c r="D67">
        <f t="shared" si="1"/>
        <v>771.37495280149369</v>
      </c>
      <c r="E67">
        <f t="shared" si="6"/>
        <v>6255.6580234819348</v>
      </c>
      <c r="F67">
        <f>SUM($E$11:E67)</f>
        <v>303448.01525559276</v>
      </c>
      <c r="G67" s="6">
        <f t="shared" si="2"/>
        <v>-0.81958277942947655</v>
      </c>
      <c r="H67" s="6">
        <f t="shared" si="3"/>
        <v>142.18041722057052</v>
      </c>
      <c r="I67" t="b">
        <f t="shared" si="5"/>
        <v>1</v>
      </c>
      <c r="J67" t="b">
        <f t="shared" si="4"/>
        <v>1</v>
      </c>
      <c r="K67" s="6"/>
    </row>
    <row r="68" spans="1:11" x14ac:dyDescent="0.25">
      <c r="A68" s="3">
        <v>49.30000000000004</v>
      </c>
      <c r="B68">
        <f t="shared" si="0"/>
        <v>-19.753499999999999</v>
      </c>
      <c r="C68" s="3">
        <v>771.81560898984753</v>
      </c>
      <c r="D68">
        <f t="shared" si="1"/>
        <v>771.81560898984753</v>
      </c>
      <c r="E68">
        <f t="shared" si="6"/>
        <v>6448.9053209146814</v>
      </c>
      <c r="F68">
        <f>SUM($E$11:E68)</f>
        <v>309896.92057650746</v>
      </c>
      <c r="G68" s="6">
        <f t="shared" si="2"/>
        <v>-0.87356406826496125</v>
      </c>
      <c r="H68" s="6">
        <f t="shared" si="3"/>
        <v>142.12643593173505</v>
      </c>
      <c r="I68" t="b">
        <f t="shared" si="5"/>
        <v>1</v>
      </c>
      <c r="J68" t="b">
        <f t="shared" si="4"/>
        <v>1</v>
      </c>
      <c r="K68" s="6"/>
    </row>
    <row r="69" spans="1:11" x14ac:dyDescent="0.25">
      <c r="A69" s="3">
        <v>50.150000000000041</v>
      </c>
      <c r="B69">
        <f t="shared" si="0"/>
        <v>-19.74925</v>
      </c>
      <c r="C69" s="3">
        <v>782.20250485818372</v>
      </c>
      <c r="D69">
        <f t="shared" si="1"/>
        <v>782.20250485818372</v>
      </c>
      <c r="E69">
        <f t="shared" si="6"/>
        <v>6535.6930293425648</v>
      </c>
      <c r="F69">
        <f>SUM($E$11:E69)</f>
        <v>316432.61360585003</v>
      </c>
      <c r="G69" s="6">
        <f t="shared" si="2"/>
        <v>-0.93066727676252614</v>
      </c>
      <c r="H69" s="6">
        <f t="shared" si="3"/>
        <v>142.06933272323747</v>
      </c>
      <c r="I69" t="b">
        <f t="shared" si="5"/>
        <v>1</v>
      </c>
      <c r="J69" t="b">
        <f t="shared" si="4"/>
        <v>1</v>
      </c>
      <c r="K69" s="6"/>
    </row>
    <row r="70" spans="1:11" x14ac:dyDescent="0.25">
      <c r="A70" s="3">
        <v>51.000000000000043</v>
      </c>
      <c r="B70">
        <f t="shared" si="0"/>
        <v>-19.745000000000001</v>
      </c>
      <c r="C70" s="3">
        <v>777.21679484138235</v>
      </c>
      <c r="D70">
        <f t="shared" si="1"/>
        <v>777.21679484138235</v>
      </c>
      <c r="E70">
        <f t="shared" si="6"/>
        <v>6494.0349292971814</v>
      </c>
      <c r="F70">
        <f>SUM($E$11:E70)</f>
        <v>322926.64853514719</v>
      </c>
      <c r="G70" s="6">
        <f t="shared" si="2"/>
        <v>-0.98985882227903166</v>
      </c>
      <c r="H70" s="6">
        <f t="shared" si="3"/>
        <v>142.01014117772098</v>
      </c>
      <c r="I70" t="b">
        <f t="shared" si="5"/>
        <v>1</v>
      </c>
      <c r="J70" t="b">
        <f t="shared" si="4"/>
        <v>1</v>
      </c>
      <c r="K70" s="6"/>
    </row>
    <row r="71" spans="1:11" x14ac:dyDescent="0.25">
      <c r="A71" s="3">
        <v>51.850000000000044</v>
      </c>
      <c r="B71">
        <f t="shared" si="0"/>
        <v>-19.740749999999998</v>
      </c>
      <c r="C71" s="3">
        <v>791.20448127740872</v>
      </c>
      <c r="D71">
        <f t="shared" si="1"/>
        <v>791.20448127740872</v>
      </c>
      <c r="E71">
        <f t="shared" si="6"/>
        <v>6610.9090433133997</v>
      </c>
      <c r="F71">
        <f>SUM($E$11:E71)</f>
        <v>329537.5575784606</v>
      </c>
      <c r="G71" s="6">
        <f t="shared" si="2"/>
        <v>-1.0526710152626939</v>
      </c>
      <c r="H71" s="6">
        <f t="shared" si="3"/>
        <v>141.94732898473731</v>
      </c>
      <c r="I71" t="b">
        <f t="shared" si="5"/>
        <v>1</v>
      </c>
      <c r="J71" t="b">
        <f t="shared" si="4"/>
        <v>1</v>
      </c>
      <c r="K71" s="6"/>
    </row>
    <row r="72" spans="1:11" x14ac:dyDescent="0.25">
      <c r="A72" s="3">
        <v>52.700000000000045</v>
      </c>
      <c r="B72">
        <f t="shared" si="0"/>
        <v>-19.736499999999999</v>
      </c>
      <c r="C72" s="3">
        <v>789.81956182829731</v>
      </c>
      <c r="D72">
        <f t="shared" si="1"/>
        <v>789.81956182829731</v>
      </c>
      <c r="E72">
        <f t="shared" si="6"/>
        <v>6599.3373488563493</v>
      </c>
      <c r="F72">
        <f>SUM($E$11:E72)</f>
        <v>336136.89492731693</v>
      </c>
      <c r="G72" s="6">
        <f t="shared" si="2"/>
        <v>-1.1180122176971432</v>
      </c>
      <c r="H72" s="6">
        <f t="shared" si="3"/>
        <v>141.88198778230284</v>
      </c>
      <c r="I72" t="b">
        <f t="shared" si="5"/>
        <v>1</v>
      </c>
      <c r="J72" t="b">
        <f t="shared" si="4"/>
        <v>1</v>
      </c>
      <c r="K72" s="6"/>
    </row>
    <row r="73" spans="1:11" x14ac:dyDescent="0.25">
      <c r="A73" s="3">
        <v>53.550000000000047</v>
      </c>
      <c r="B73">
        <f t="shared" si="0"/>
        <v>-19.732250000000001</v>
      </c>
      <c r="C73" s="3">
        <v>794.38979601036522</v>
      </c>
      <c r="D73">
        <f t="shared" si="1"/>
        <v>794.38979601036522</v>
      </c>
      <c r="E73">
        <f t="shared" si="6"/>
        <v>6637.5239405646171</v>
      </c>
      <c r="F73">
        <f>SUM($E$11:E73)</f>
        <v>342774.41886788153</v>
      </c>
      <c r="G73" s="6">
        <f t="shared" si="2"/>
        <v>-1.1864458515046736</v>
      </c>
      <c r="H73" s="6">
        <f t="shared" si="3"/>
        <v>141.81355414849531</v>
      </c>
      <c r="I73" t="b">
        <f t="shared" si="5"/>
        <v>1</v>
      </c>
      <c r="J73" t="b">
        <f t="shared" si="4"/>
        <v>1</v>
      </c>
      <c r="K73" s="6"/>
    </row>
    <row r="74" spans="1:11" x14ac:dyDescent="0.25">
      <c r="A74" s="3">
        <v>54.400000000000048</v>
      </c>
      <c r="B74">
        <f t="shared" ref="B74:B137" si="7">$B$5+$B$6*A74</f>
        <v>-19.728000000000002</v>
      </c>
      <c r="C74" s="3">
        <v>799.79098186190026</v>
      </c>
      <c r="D74">
        <f t="shared" ref="D74:D137" si="8">IF(ISBLANK(C74),D73,C74)</f>
        <v>799.79098186190026</v>
      </c>
      <c r="E74">
        <f t="shared" si="6"/>
        <v>6682.6535489471189</v>
      </c>
      <c r="F74">
        <f>SUM($E$11:E74)</f>
        <v>349457.07241682865</v>
      </c>
      <c r="G74" s="6">
        <f t="shared" ref="G74:G137" si="9">$B$3*(1-EXP((6*10^-21)*$B$4*EXP(0.12*B74)*(F74^3)*$I$4))</f>
        <v>-1.2581540664093649</v>
      </c>
      <c r="H74" s="6">
        <f t="shared" ref="H74:H137" si="10">$B$3+G74</f>
        <v>141.74184593359064</v>
      </c>
      <c r="I74" t="b">
        <f t="shared" si="5"/>
        <v>1</v>
      </c>
      <c r="J74" t="b">
        <f t="shared" ref="J74:J137" si="11">H74&lt;=$I$6</f>
        <v>1</v>
      </c>
      <c r="K74" s="6"/>
    </row>
    <row r="75" spans="1:11" x14ac:dyDescent="0.25">
      <c r="A75" s="3">
        <v>55.25000000000005</v>
      </c>
      <c r="B75">
        <f t="shared" si="7"/>
        <v>-19.723749999999999</v>
      </c>
      <c r="C75" s="3">
        <v>801.86836103556743</v>
      </c>
      <c r="D75">
        <f t="shared" si="8"/>
        <v>801.86836103556743</v>
      </c>
      <c r="E75">
        <f t="shared" si="6"/>
        <v>6700.0110906326954</v>
      </c>
      <c r="F75">
        <f>SUM($E$11:E75)</f>
        <v>356157.08350746136</v>
      </c>
      <c r="G75" s="6">
        <f t="shared" si="9"/>
        <v>-1.3329421090828126</v>
      </c>
      <c r="H75" s="6">
        <f t="shared" si="10"/>
        <v>141.66705789091719</v>
      </c>
      <c r="I75" t="b">
        <f t="shared" ref="I75:I138" si="12">H75&gt;$I$5</f>
        <v>1</v>
      </c>
      <c r="J75" t="b">
        <f t="shared" si="11"/>
        <v>1</v>
      </c>
      <c r="K75" s="6"/>
    </row>
    <row r="76" spans="1:11" x14ac:dyDescent="0.25">
      <c r="A76" s="3">
        <v>56.100000000000051</v>
      </c>
      <c r="B76">
        <f t="shared" si="7"/>
        <v>-19.7195</v>
      </c>
      <c r="C76" s="3">
        <v>814.74811191230447</v>
      </c>
      <c r="D76">
        <f t="shared" si="8"/>
        <v>814.74811191230447</v>
      </c>
      <c r="E76">
        <f t="shared" ref="E76:E139" si="13">D76*$I$3*(A76-A75)</f>
        <v>6807.6278490832719</v>
      </c>
      <c r="F76">
        <f>SUM($E$11:E76)</f>
        <v>362964.71135654463</v>
      </c>
      <c r="G76" s="6">
        <f t="shared" si="9"/>
        <v>-1.4119530553084099</v>
      </c>
      <c r="H76" s="6">
        <f t="shared" si="10"/>
        <v>141.5880469446916</v>
      </c>
      <c r="I76" t="b">
        <f t="shared" si="12"/>
        <v>1</v>
      </c>
      <c r="J76" t="b">
        <f t="shared" si="11"/>
        <v>1</v>
      </c>
      <c r="K76" s="6"/>
    </row>
    <row r="77" spans="1:11" x14ac:dyDescent="0.25">
      <c r="A77" s="3">
        <v>56.950000000000053</v>
      </c>
      <c r="B77">
        <f t="shared" si="7"/>
        <v>-19.715250000000001</v>
      </c>
      <c r="C77" s="3">
        <v>794.94376379000983</v>
      </c>
      <c r="D77">
        <f t="shared" si="8"/>
        <v>794.94376379000983</v>
      </c>
      <c r="E77">
        <f t="shared" si="13"/>
        <v>6642.152618347438</v>
      </c>
      <c r="F77">
        <f>SUM($E$11:E77)</f>
        <v>369606.86397489207</v>
      </c>
      <c r="G77" s="6">
        <f t="shared" si="9"/>
        <v>-1.4920702103181578</v>
      </c>
      <c r="H77" s="6">
        <f t="shared" si="10"/>
        <v>141.50792978968184</v>
      </c>
      <c r="I77" t="b">
        <f t="shared" si="12"/>
        <v>1</v>
      </c>
      <c r="J77" t="b">
        <f t="shared" si="11"/>
        <v>1</v>
      </c>
      <c r="K77" s="6"/>
    </row>
    <row r="78" spans="1:11" x14ac:dyDescent="0.25">
      <c r="A78" s="3">
        <v>57.800000000000054</v>
      </c>
      <c r="B78">
        <f t="shared" si="7"/>
        <v>-19.710999999999999</v>
      </c>
      <c r="C78" s="3">
        <v>823.88858027644051</v>
      </c>
      <c r="D78">
        <f t="shared" si="8"/>
        <v>823.88858027644051</v>
      </c>
      <c r="E78">
        <f t="shared" si="13"/>
        <v>6884.0010324998102</v>
      </c>
      <c r="F78">
        <f>SUM($E$11:E78)</f>
        <v>376490.8650073919</v>
      </c>
      <c r="G78" s="6">
        <f t="shared" si="9"/>
        <v>-1.5782788783013282</v>
      </c>
      <c r="H78" s="6">
        <f t="shared" si="10"/>
        <v>141.42172112169868</v>
      </c>
      <c r="I78" t="b">
        <f t="shared" si="12"/>
        <v>1</v>
      </c>
      <c r="J78" t="b">
        <f t="shared" si="11"/>
        <v>1</v>
      </c>
      <c r="K78" s="6"/>
    </row>
    <row r="79" spans="1:11" x14ac:dyDescent="0.25">
      <c r="A79" s="3">
        <v>58.650000000000055</v>
      </c>
      <c r="B79">
        <f t="shared" si="7"/>
        <v>-19.70675</v>
      </c>
      <c r="C79" s="3">
        <v>822.91913666206244</v>
      </c>
      <c r="D79">
        <f t="shared" si="8"/>
        <v>822.91913666206244</v>
      </c>
      <c r="E79">
        <f t="shared" si="13"/>
        <v>6875.9008463798746</v>
      </c>
      <c r="F79">
        <f>SUM($E$11:E79)</f>
        <v>383366.76585377177</v>
      </c>
      <c r="G79" s="6">
        <f t="shared" si="9"/>
        <v>-1.6677072439177731</v>
      </c>
      <c r="H79" s="6">
        <f t="shared" si="10"/>
        <v>141.33229275608224</v>
      </c>
      <c r="I79" t="b">
        <f t="shared" si="12"/>
        <v>1</v>
      </c>
      <c r="J79" t="b">
        <f t="shared" si="11"/>
        <v>1</v>
      </c>
      <c r="K79" s="6"/>
    </row>
    <row r="80" spans="1:11" x14ac:dyDescent="0.25">
      <c r="A80" s="3">
        <v>59.500000000000057</v>
      </c>
      <c r="B80">
        <f t="shared" si="7"/>
        <v>-19.702500000000001</v>
      </c>
      <c r="C80" s="3">
        <v>829.70524196270878</v>
      </c>
      <c r="D80">
        <f t="shared" si="8"/>
        <v>829.70524196270878</v>
      </c>
      <c r="E80">
        <f t="shared" si="13"/>
        <v>6932.602149219425</v>
      </c>
      <c r="F80">
        <f>SUM($E$11:E80)</f>
        <v>390299.36800299119</v>
      </c>
      <c r="G80" s="6">
        <f t="shared" si="9"/>
        <v>-1.7612952995455682</v>
      </c>
      <c r="H80" s="6">
        <f t="shared" si="10"/>
        <v>141.23870470045443</v>
      </c>
      <c r="I80" t="b">
        <f t="shared" si="12"/>
        <v>1</v>
      </c>
      <c r="J80" t="b">
        <f t="shared" si="11"/>
        <v>1</v>
      </c>
      <c r="K80" s="6"/>
    </row>
    <row r="81" spans="1:11" x14ac:dyDescent="0.25">
      <c r="A81" s="3">
        <v>60.350000000000058</v>
      </c>
      <c r="B81">
        <f t="shared" si="7"/>
        <v>-19.698249999999998</v>
      </c>
      <c r="C81" s="3">
        <v>829.42825807288648</v>
      </c>
      <c r="D81">
        <f t="shared" si="8"/>
        <v>829.42825807288648</v>
      </c>
      <c r="E81">
        <f t="shared" si="13"/>
        <v>6930.2878103280145</v>
      </c>
      <c r="F81">
        <f>SUM($E$11:E81)</f>
        <v>397229.6558133192</v>
      </c>
      <c r="G81" s="6">
        <f t="shared" si="9"/>
        <v>-1.8583648320868298</v>
      </c>
      <c r="H81" s="6">
        <f t="shared" si="10"/>
        <v>141.14163516791317</v>
      </c>
      <c r="I81" t="b">
        <f t="shared" si="12"/>
        <v>1</v>
      </c>
      <c r="J81" t="b">
        <f t="shared" si="11"/>
        <v>1</v>
      </c>
      <c r="K81" s="6"/>
    </row>
    <row r="82" spans="1:11" x14ac:dyDescent="0.25">
      <c r="A82" s="3">
        <v>61.20000000000006</v>
      </c>
      <c r="B82">
        <f t="shared" si="7"/>
        <v>-19.693999999999999</v>
      </c>
      <c r="C82" s="3">
        <v>834.2754761447768</v>
      </c>
      <c r="D82">
        <f t="shared" si="8"/>
        <v>834.2754761447768</v>
      </c>
      <c r="E82">
        <f t="shared" si="13"/>
        <v>6970.7887409276946</v>
      </c>
      <c r="F82">
        <f>SUM($E$11:E82)</f>
        <v>404200.4445542469</v>
      </c>
      <c r="G82" s="6">
        <f t="shared" si="9"/>
        <v>-1.9596110991647002</v>
      </c>
      <c r="H82" s="6">
        <f t="shared" si="10"/>
        <v>141.0403889008353</v>
      </c>
      <c r="I82" t="b">
        <f t="shared" si="12"/>
        <v>1</v>
      </c>
      <c r="J82" t="b">
        <f t="shared" si="11"/>
        <v>1</v>
      </c>
      <c r="K82" s="6"/>
    </row>
    <row r="83" spans="1:11" x14ac:dyDescent="0.25">
      <c r="A83" s="3">
        <v>62.050000000000061</v>
      </c>
      <c r="B83">
        <f t="shared" si="7"/>
        <v>-19.68975</v>
      </c>
      <c r="C83" s="3">
        <v>842.16951700471259</v>
      </c>
      <c r="D83">
        <f t="shared" si="8"/>
        <v>842.16951700471259</v>
      </c>
      <c r="E83">
        <f t="shared" si="13"/>
        <v>7036.7473993328877</v>
      </c>
      <c r="F83">
        <f>SUM($E$11:E83)</f>
        <v>411237.19195357978</v>
      </c>
      <c r="G83" s="6">
        <f t="shared" si="9"/>
        <v>-2.0655570390428148</v>
      </c>
      <c r="H83" s="6">
        <f t="shared" si="10"/>
        <v>140.9344429609572</v>
      </c>
      <c r="I83" t="b">
        <f t="shared" si="12"/>
        <v>1</v>
      </c>
      <c r="J83" t="b">
        <f t="shared" si="11"/>
        <v>1</v>
      </c>
      <c r="K83" s="6"/>
    </row>
    <row r="84" spans="1:11" x14ac:dyDescent="0.25">
      <c r="A84" s="3">
        <v>62.900000000000063</v>
      </c>
      <c r="B84">
        <f t="shared" si="7"/>
        <v>-19.685500000000001</v>
      </c>
      <c r="C84" s="3">
        <v>841.61554922506787</v>
      </c>
      <c r="D84">
        <f t="shared" si="8"/>
        <v>841.61554922506787</v>
      </c>
      <c r="E84">
        <f t="shared" si="13"/>
        <v>7032.1187215500659</v>
      </c>
      <c r="F84">
        <f>SUM($E$11:E84)</f>
        <v>418269.31067512982</v>
      </c>
      <c r="G84" s="6">
        <f t="shared" si="9"/>
        <v>-2.1752746826626721</v>
      </c>
      <c r="H84" s="6">
        <f t="shared" si="10"/>
        <v>140.82472531733734</v>
      </c>
      <c r="I84" t="b">
        <f t="shared" si="12"/>
        <v>1</v>
      </c>
      <c r="J84" t="b">
        <f t="shared" si="11"/>
        <v>1</v>
      </c>
      <c r="K84" s="6"/>
    </row>
    <row r="85" spans="1:11" x14ac:dyDescent="0.25">
      <c r="A85" s="3">
        <v>63.750000000000064</v>
      </c>
      <c r="B85">
        <f t="shared" si="7"/>
        <v>-19.681249999999999</v>
      </c>
      <c r="C85" s="3">
        <v>846.32427535204704</v>
      </c>
      <c r="D85">
        <f t="shared" si="8"/>
        <v>846.32427535204704</v>
      </c>
      <c r="E85">
        <f t="shared" si="13"/>
        <v>7071.4624827040407</v>
      </c>
      <c r="F85">
        <f>SUM($E$11:E85)</f>
        <v>425340.77315783384</v>
      </c>
      <c r="G85" s="6">
        <f t="shared" si="9"/>
        <v>-2.2895490013820696</v>
      </c>
      <c r="H85" s="6">
        <f t="shared" si="10"/>
        <v>140.71045099861794</v>
      </c>
      <c r="I85" t="b">
        <f t="shared" si="12"/>
        <v>1</v>
      </c>
      <c r="J85" t="b">
        <f t="shared" si="11"/>
        <v>1</v>
      </c>
      <c r="K85" s="6"/>
    </row>
    <row r="86" spans="1:11" x14ac:dyDescent="0.25">
      <c r="A86" s="3">
        <v>64.61000000000007</v>
      </c>
      <c r="B86">
        <f t="shared" si="7"/>
        <v>-19.676949999999998</v>
      </c>
      <c r="C86" s="3">
        <v>839.7684531691018</v>
      </c>
      <c r="D86">
        <f t="shared" si="8"/>
        <v>839.7684531691018</v>
      </c>
      <c r="E86">
        <f t="shared" si="13"/>
        <v>7099.2345494010069</v>
      </c>
      <c r="F86">
        <f>SUM($E$11:E86)</f>
        <v>432440.00770723482</v>
      </c>
      <c r="G86" s="6">
        <f t="shared" si="9"/>
        <v>-2.4083441544049506</v>
      </c>
      <c r="H86" s="6">
        <f t="shared" si="10"/>
        <v>140.59165584559506</v>
      </c>
      <c r="I86" t="b">
        <f t="shared" si="12"/>
        <v>1</v>
      </c>
      <c r="J86" t="b">
        <f t="shared" si="11"/>
        <v>1</v>
      </c>
      <c r="K86" s="6"/>
    </row>
    <row r="87" spans="1:11" x14ac:dyDescent="0.25">
      <c r="A87" s="3">
        <v>65.47000000000007</v>
      </c>
      <c r="B87">
        <f t="shared" si="7"/>
        <v>-19.672650000000001</v>
      </c>
      <c r="C87" s="3">
        <v>856.87864985143869</v>
      </c>
      <c r="D87">
        <f t="shared" si="8"/>
        <v>856.87864985143869</v>
      </c>
      <c r="E87">
        <f t="shared" si="13"/>
        <v>7243.8807301140878</v>
      </c>
      <c r="F87">
        <f>SUM($E$11:E87)</f>
        <v>439683.88843734888</v>
      </c>
      <c r="G87" s="6">
        <f t="shared" si="9"/>
        <v>-2.5338127917949524</v>
      </c>
      <c r="H87" s="6">
        <f t="shared" si="10"/>
        <v>140.46618720820504</v>
      </c>
      <c r="I87" t="b">
        <f t="shared" si="12"/>
        <v>1</v>
      </c>
      <c r="J87" t="b">
        <f t="shared" si="11"/>
        <v>1</v>
      </c>
      <c r="K87" s="6"/>
    </row>
    <row r="88" spans="1:11" x14ac:dyDescent="0.25">
      <c r="A88" s="3">
        <v>66.300000000000068</v>
      </c>
      <c r="B88">
        <f t="shared" si="7"/>
        <v>-19.668499999999998</v>
      </c>
      <c r="C88" s="3">
        <v>857.49873987096259</v>
      </c>
      <c r="D88">
        <f t="shared" si="8"/>
        <v>857.49873987096259</v>
      </c>
      <c r="E88">
        <f t="shared" si="13"/>
        <v>6996.2464687331822</v>
      </c>
      <c r="F88">
        <f>SUM($E$11:E88)</f>
        <v>446680.13490608206</v>
      </c>
      <c r="G88" s="6">
        <f t="shared" si="9"/>
        <v>-2.6591729863554661</v>
      </c>
      <c r="H88" s="6">
        <f t="shared" si="10"/>
        <v>140.34082701364454</v>
      </c>
      <c r="I88" t="b">
        <f t="shared" si="12"/>
        <v>1</v>
      </c>
      <c r="J88" t="b">
        <f t="shared" si="11"/>
        <v>1</v>
      </c>
      <c r="K88" s="6"/>
    </row>
    <row r="89" spans="1:11" x14ac:dyDescent="0.25">
      <c r="A89" s="3">
        <v>67.150000000000063</v>
      </c>
      <c r="B89">
        <f t="shared" si="7"/>
        <v>-19.664249999999999</v>
      </c>
      <c r="C89" s="3">
        <v>857.1266470551169</v>
      </c>
      <c r="D89">
        <f t="shared" si="8"/>
        <v>857.1266470551169</v>
      </c>
      <c r="E89">
        <f t="shared" si="13"/>
        <v>7161.7216994689816</v>
      </c>
      <c r="F89">
        <f>SUM($E$11:E89)</f>
        <v>453841.85660555103</v>
      </c>
      <c r="G89" s="6">
        <f t="shared" si="9"/>
        <v>-2.7918373489483135</v>
      </c>
      <c r="H89" s="6">
        <f t="shared" si="10"/>
        <v>140.20816265105168</v>
      </c>
      <c r="I89" t="b">
        <f t="shared" si="12"/>
        <v>1</v>
      </c>
      <c r="J89" t="b">
        <f t="shared" si="11"/>
        <v>1</v>
      </c>
      <c r="K89" s="6"/>
    </row>
    <row r="90" spans="1:11" x14ac:dyDescent="0.25">
      <c r="A90" s="3">
        <v>68.000000000000057</v>
      </c>
      <c r="B90">
        <f t="shared" si="7"/>
        <v>-19.66</v>
      </c>
      <c r="C90" s="3">
        <v>859.34251817369523</v>
      </c>
      <c r="D90">
        <f t="shared" si="8"/>
        <v>859.34251817369523</v>
      </c>
      <c r="E90">
        <f t="shared" si="13"/>
        <v>7180.2364106002624</v>
      </c>
      <c r="F90">
        <f>SUM($E$11:E90)</f>
        <v>461022.09301615128</v>
      </c>
      <c r="G90" s="6">
        <f t="shared" si="9"/>
        <v>-2.9293316469073978</v>
      </c>
      <c r="H90" s="6">
        <f t="shared" si="10"/>
        <v>140.0706683530926</v>
      </c>
      <c r="I90" t="b">
        <f t="shared" si="12"/>
        <v>1</v>
      </c>
      <c r="J90" t="b">
        <f t="shared" si="11"/>
        <v>1</v>
      </c>
      <c r="K90" s="6"/>
    </row>
    <row r="91" spans="1:11" x14ac:dyDescent="0.25">
      <c r="A91" s="3">
        <v>68.850000000000051</v>
      </c>
      <c r="B91">
        <f t="shared" si="7"/>
        <v>-19.655750000000001</v>
      </c>
      <c r="C91" s="3">
        <v>854.77228399162721</v>
      </c>
      <c r="D91">
        <f t="shared" si="8"/>
        <v>854.77228399162721</v>
      </c>
      <c r="E91">
        <f t="shared" si="13"/>
        <v>7142.0498188919928</v>
      </c>
      <c r="F91">
        <f>SUM($E$11:E91)</f>
        <v>468164.14283504325</v>
      </c>
      <c r="G91" s="6">
        <f t="shared" si="9"/>
        <v>-3.0706489737779794</v>
      </c>
      <c r="H91" s="6">
        <f t="shared" si="10"/>
        <v>139.92935102622201</v>
      </c>
      <c r="I91" t="b">
        <f t="shared" si="12"/>
        <v>1</v>
      </c>
      <c r="J91" t="b">
        <f t="shared" si="11"/>
        <v>1</v>
      </c>
      <c r="K91" s="6"/>
    </row>
    <row r="92" spans="1:11" x14ac:dyDescent="0.25">
      <c r="A92" s="3">
        <v>69.700000000000045</v>
      </c>
      <c r="B92">
        <f t="shared" si="7"/>
        <v>-19.651499999999999</v>
      </c>
      <c r="C92" s="3">
        <v>866.82108319889755</v>
      </c>
      <c r="D92">
        <f t="shared" si="8"/>
        <v>866.82108319889755</v>
      </c>
      <c r="E92">
        <f t="shared" si="13"/>
        <v>7242.7235606683398</v>
      </c>
      <c r="F92">
        <f>SUM($E$11:E92)</f>
        <v>475406.86639571161</v>
      </c>
      <c r="G92" s="6">
        <f t="shared" si="9"/>
        <v>-3.218653889338833</v>
      </c>
      <c r="H92" s="6">
        <f t="shared" si="10"/>
        <v>139.78134611066116</v>
      </c>
      <c r="I92" t="b">
        <f t="shared" si="12"/>
        <v>1</v>
      </c>
      <c r="J92" t="b">
        <f t="shared" si="11"/>
        <v>1</v>
      </c>
      <c r="K92" s="6"/>
    </row>
    <row r="93" spans="1:11" x14ac:dyDescent="0.25">
      <c r="A93" s="3">
        <v>70.55000000000004</v>
      </c>
      <c r="B93">
        <f t="shared" si="7"/>
        <v>-19.64725</v>
      </c>
      <c r="C93" s="3">
        <v>867.37505097854205</v>
      </c>
      <c r="D93">
        <f t="shared" si="8"/>
        <v>867.37505097854205</v>
      </c>
      <c r="E93">
        <f t="shared" si="13"/>
        <v>7247.3522384511607</v>
      </c>
      <c r="F93">
        <f>SUM($E$11:E93)</f>
        <v>482654.2186341628</v>
      </c>
      <c r="G93" s="6">
        <f t="shared" si="9"/>
        <v>-3.3715966543437874</v>
      </c>
      <c r="H93" s="6">
        <f t="shared" si="10"/>
        <v>139.62840334565621</v>
      </c>
      <c r="I93" t="b">
        <f t="shared" si="12"/>
        <v>1</v>
      </c>
      <c r="J93" t="b">
        <f t="shared" si="11"/>
        <v>1</v>
      </c>
      <c r="K93" s="6"/>
    </row>
    <row r="94" spans="1:11" x14ac:dyDescent="0.25">
      <c r="A94" s="3">
        <v>71.400000000000034</v>
      </c>
      <c r="B94">
        <f t="shared" si="7"/>
        <v>-19.643000000000001</v>
      </c>
      <c r="C94" s="3">
        <v>868.75997042765357</v>
      </c>
      <c r="D94">
        <f t="shared" si="8"/>
        <v>868.75997042765357</v>
      </c>
      <c r="E94">
        <f t="shared" si="13"/>
        <v>7258.9239329082102</v>
      </c>
      <c r="F94">
        <f>SUM($E$11:E94)</f>
        <v>489913.14256707102</v>
      </c>
      <c r="G94" s="6">
        <f t="shared" si="9"/>
        <v>-3.5297297576403528</v>
      </c>
      <c r="H94" s="6">
        <f t="shared" si="10"/>
        <v>139.47027024235965</v>
      </c>
      <c r="I94" t="b">
        <f t="shared" si="12"/>
        <v>1</v>
      </c>
      <c r="J94" t="b">
        <f t="shared" si="11"/>
        <v>1</v>
      </c>
      <c r="K94" s="6"/>
    </row>
    <row r="95" spans="1:11" x14ac:dyDescent="0.25">
      <c r="A95" s="3">
        <v>72.250000000000028</v>
      </c>
      <c r="B95">
        <f t="shared" si="7"/>
        <v>-19.638749999999998</v>
      </c>
      <c r="C95" s="3">
        <v>870.00639793185394</v>
      </c>
      <c r="D95">
        <f t="shared" si="8"/>
        <v>870.00639793185394</v>
      </c>
      <c r="E95">
        <f t="shared" si="13"/>
        <v>7269.3384579195572</v>
      </c>
      <c r="F95">
        <f>SUM($E$11:E95)</f>
        <v>497182.48102499056</v>
      </c>
      <c r="G95" s="6">
        <f t="shared" si="9"/>
        <v>-3.6931433645038538</v>
      </c>
      <c r="H95" s="6">
        <f t="shared" si="10"/>
        <v>139.30685663549616</v>
      </c>
      <c r="I95" t="b">
        <f t="shared" si="12"/>
        <v>1</v>
      </c>
      <c r="J95" t="b">
        <f t="shared" si="11"/>
        <v>1</v>
      </c>
      <c r="K95" s="6"/>
    </row>
    <row r="96" spans="1:11" x14ac:dyDescent="0.25">
      <c r="A96" s="3">
        <v>73.100000000000023</v>
      </c>
      <c r="B96">
        <f t="shared" si="7"/>
        <v>-19.634499999999999</v>
      </c>
      <c r="C96" s="3">
        <v>873.33020460972159</v>
      </c>
      <c r="D96">
        <f t="shared" si="8"/>
        <v>873.33020460972159</v>
      </c>
      <c r="E96">
        <f t="shared" si="13"/>
        <v>7297.1105246164798</v>
      </c>
      <c r="F96">
        <f>SUM($E$11:E96)</f>
        <v>504479.59154960705</v>
      </c>
      <c r="G96" s="6">
        <f t="shared" si="9"/>
        <v>-3.8623572238977095</v>
      </c>
      <c r="H96" s="6">
        <f t="shared" si="10"/>
        <v>139.1376427761023</v>
      </c>
      <c r="I96" t="b">
        <f t="shared" si="12"/>
        <v>1</v>
      </c>
      <c r="J96" t="b">
        <f t="shared" si="11"/>
        <v>1</v>
      </c>
      <c r="K96" s="6"/>
    </row>
    <row r="97" spans="1:11" x14ac:dyDescent="0.25">
      <c r="A97" s="3">
        <v>73.950000000000017</v>
      </c>
      <c r="B97">
        <f t="shared" si="7"/>
        <v>-19.63025</v>
      </c>
      <c r="C97" s="3">
        <v>882.05519713912418</v>
      </c>
      <c r="D97">
        <f t="shared" si="8"/>
        <v>882.05519713912418</v>
      </c>
      <c r="E97">
        <f t="shared" si="13"/>
        <v>7370.0121996959033</v>
      </c>
      <c r="F97">
        <f>SUM($E$11:E97)</f>
        <v>511849.60374930297</v>
      </c>
      <c r="G97" s="6">
        <f t="shared" si="9"/>
        <v>-4.038609540069106</v>
      </c>
      <c r="H97" s="6">
        <f t="shared" si="10"/>
        <v>138.9613904599309</v>
      </c>
      <c r="I97" t="b">
        <f t="shared" si="12"/>
        <v>1</v>
      </c>
      <c r="J97" t="b">
        <f t="shared" si="11"/>
        <v>1</v>
      </c>
      <c r="K97" s="6"/>
    </row>
    <row r="98" spans="1:11" x14ac:dyDescent="0.25">
      <c r="A98" s="3">
        <v>74.800000000000011</v>
      </c>
      <c r="B98">
        <f t="shared" si="7"/>
        <v>-19.626000000000001</v>
      </c>
      <c r="C98" s="3">
        <v>864.3282281904967</v>
      </c>
      <c r="D98">
        <f t="shared" si="8"/>
        <v>864.3282281904967</v>
      </c>
      <c r="E98">
        <f t="shared" si="13"/>
        <v>7221.8945106456467</v>
      </c>
      <c r="F98">
        <f>SUM($E$11:E98)</f>
        <v>519071.49825994862</v>
      </c>
      <c r="G98" s="6">
        <f t="shared" si="9"/>
        <v>-4.2166919170173527</v>
      </c>
      <c r="H98" s="6">
        <f t="shared" si="10"/>
        <v>138.78330808298264</v>
      </c>
      <c r="I98" t="b">
        <f t="shared" si="12"/>
        <v>1</v>
      </c>
      <c r="J98" t="b">
        <f t="shared" si="11"/>
        <v>1</v>
      </c>
      <c r="K98" s="6"/>
    </row>
    <row r="99" spans="1:11" x14ac:dyDescent="0.25">
      <c r="A99" s="3">
        <v>75.650000000000006</v>
      </c>
      <c r="B99">
        <f t="shared" si="7"/>
        <v>-19.621749999999999</v>
      </c>
      <c r="C99" s="3">
        <v>883.717100478058</v>
      </c>
      <c r="D99">
        <f t="shared" si="8"/>
        <v>883.717100478058</v>
      </c>
      <c r="E99">
        <f t="shared" si="13"/>
        <v>7383.898233044365</v>
      </c>
      <c r="F99">
        <f>SUM($E$11:E99)</f>
        <v>526455.39649299299</v>
      </c>
      <c r="G99" s="6">
        <f t="shared" si="9"/>
        <v>-4.404275116498928</v>
      </c>
      <c r="H99" s="6">
        <f t="shared" si="10"/>
        <v>138.59572488350108</v>
      </c>
      <c r="I99" t="b">
        <f t="shared" si="12"/>
        <v>1</v>
      </c>
      <c r="J99" t="b">
        <f t="shared" si="11"/>
        <v>1</v>
      </c>
      <c r="K99" s="6"/>
    </row>
    <row r="100" spans="1:11" x14ac:dyDescent="0.25">
      <c r="A100" s="3">
        <v>76.5</v>
      </c>
      <c r="B100">
        <f t="shared" si="7"/>
        <v>-19.6175</v>
      </c>
      <c r="C100" s="3">
        <v>888.28733466012602</v>
      </c>
      <c r="D100">
        <f t="shared" si="8"/>
        <v>888.28733466012602</v>
      </c>
      <c r="E100">
        <f t="shared" si="13"/>
        <v>7422.0848247526337</v>
      </c>
      <c r="F100">
        <f>SUM($E$11:E100)</f>
        <v>533877.48131774564</v>
      </c>
      <c r="G100" s="6">
        <f t="shared" si="9"/>
        <v>-4.5985775742543478</v>
      </c>
      <c r="H100" s="6">
        <f t="shared" si="10"/>
        <v>138.40142242574566</v>
      </c>
      <c r="I100" t="b">
        <f t="shared" si="12"/>
        <v>1</v>
      </c>
      <c r="J100" t="b">
        <f t="shared" si="11"/>
        <v>1</v>
      </c>
      <c r="K100" s="6"/>
    </row>
    <row r="101" spans="1:11" x14ac:dyDescent="0.25">
      <c r="A101" s="3">
        <v>77.349999999999994</v>
      </c>
      <c r="B101">
        <f t="shared" si="7"/>
        <v>-19.613250000000001</v>
      </c>
      <c r="C101" s="3">
        <v>887.59487493557015</v>
      </c>
      <c r="D101">
        <f t="shared" si="8"/>
        <v>887.59487493557015</v>
      </c>
      <c r="E101">
        <f t="shared" si="13"/>
        <v>7416.2989775241076</v>
      </c>
      <c r="F101">
        <f>SUM($E$11:E101)</f>
        <v>541293.7802952698</v>
      </c>
      <c r="G101" s="6">
        <f t="shared" si="9"/>
        <v>-4.7986046954145127</v>
      </c>
      <c r="H101" s="6">
        <f t="shared" si="10"/>
        <v>138.20139530458547</v>
      </c>
      <c r="I101" t="b">
        <f t="shared" si="12"/>
        <v>1</v>
      </c>
      <c r="J101" t="b">
        <f t="shared" si="11"/>
        <v>1</v>
      </c>
      <c r="K101" s="6"/>
    </row>
    <row r="102" spans="1:11" x14ac:dyDescent="0.25">
      <c r="A102" s="3">
        <v>78.199999999999989</v>
      </c>
      <c r="B102">
        <f t="shared" si="7"/>
        <v>-19.609000000000002</v>
      </c>
      <c r="C102" s="3">
        <v>891.74963328290471</v>
      </c>
      <c r="D102">
        <f t="shared" si="8"/>
        <v>891.74963328290471</v>
      </c>
      <c r="E102">
        <f t="shared" si="13"/>
        <v>7451.0140608952597</v>
      </c>
      <c r="F102">
        <f>SUM($E$11:E102)</f>
        <v>548744.7943561651</v>
      </c>
      <c r="G102" s="6">
        <f t="shared" si="9"/>
        <v>-5.0055773274118476</v>
      </c>
      <c r="H102" s="6">
        <f t="shared" si="10"/>
        <v>137.99442267258814</v>
      </c>
      <c r="I102" t="b">
        <f t="shared" si="12"/>
        <v>1</v>
      </c>
      <c r="J102" t="b">
        <f t="shared" si="11"/>
        <v>1</v>
      </c>
      <c r="K102" s="6"/>
    </row>
    <row r="103" spans="1:11" x14ac:dyDescent="0.25">
      <c r="A103" s="3">
        <v>79.049999999999983</v>
      </c>
      <c r="B103">
        <f t="shared" si="7"/>
        <v>-19.604749999999999</v>
      </c>
      <c r="C103" s="3">
        <v>890.9186816134378</v>
      </c>
      <c r="D103">
        <f t="shared" si="8"/>
        <v>890.9186816134378</v>
      </c>
      <c r="E103">
        <f t="shared" si="13"/>
        <v>7444.0710442210293</v>
      </c>
      <c r="F103">
        <f>SUM($E$11:E103)</f>
        <v>556188.86540038616</v>
      </c>
      <c r="G103" s="6">
        <f t="shared" si="9"/>
        <v>-5.2184951269012458</v>
      </c>
      <c r="H103" s="6">
        <f t="shared" si="10"/>
        <v>137.78150487309875</v>
      </c>
      <c r="I103" t="b">
        <f t="shared" si="12"/>
        <v>1</v>
      </c>
      <c r="J103" t="b">
        <f t="shared" si="11"/>
        <v>1</v>
      </c>
      <c r="K103" s="6"/>
    </row>
    <row r="104" spans="1:11" x14ac:dyDescent="0.25">
      <c r="A104" s="3">
        <v>79.899999999999977</v>
      </c>
      <c r="B104">
        <f t="shared" si="7"/>
        <v>-19.6005</v>
      </c>
      <c r="C104" s="3">
        <v>892.02661717272701</v>
      </c>
      <c r="D104">
        <f t="shared" si="8"/>
        <v>892.02661717272701</v>
      </c>
      <c r="E104">
        <f t="shared" si="13"/>
        <v>7453.3283997866711</v>
      </c>
      <c r="F104">
        <f>SUM($E$11:E104)</f>
        <v>563642.19380017288</v>
      </c>
      <c r="G104" s="6">
        <f t="shared" si="9"/>
        <v>-5.4379297718397179</v>
      </c>
      <c r="H104" s="6">
        <f t="shared" si="10"/>
        <v>137.56207022816028</v>
      </c>
      <c r="I104" t="b">
        <f t="shared" si="12"/>
        <v>1</v>
      </c>
      <c r="J104" t="b">
        <f t="shared" si="11"/>
        <v>1</v>
      </c>
      <c r="K104" s="6"/>
    </row>
    <row r="105" spans="1:11" x14ac:dyDescent="0.25">
      <c r="A105" s="3">
        <v>81.599999999999966</v>
      </c>
      <c r="B105">
        <f t="shared" si="7"/>
        <v>-19.591999999999999</v>
      </c>
      <c r="C105" s="3">
        <v>892.02661717272701</v>
      </c>
      <c r="D105">
        <f t="shared" si="8"/>
        <v>892.02661717272701</v>
      </c>
      <c r="E105">
        <f t="shared" si="13"/>
        <v>14906.656799573342</v>
      </c>
      <c r="F105">
        <f>SUM($E$11:E105)</f>
        <v>578548.85059974622</v>
      </c>
      <c r="G105" s="6">
        <f t="shared" si="9"/>
        <v>-5.8960293708649498</v>
      </c>
      <c r="H105" s="6">
        <f t="shared" si="10"/>
        <v>137.10397062913506</v>
      </c>
      <c r="I105" t="b">
        <f t="shared" si="12"/>
        <v>1</v>
      </c>
      <c r="J105" t="b">
        <f t="shared" si="11"/>
        <v>1</v>
      </c>
      <c r="K105" s="6"/>
    </row>
    <row r="106" spans="1:11" x14ac:dyDescent="0.25">
      <c r="A106" s="3">
        <v>82.44999999999996</v>
      </c>
      <c r="B106">
        <f t="shared" si="7"/>
        <v>-19.58775</v>
      </c>
      <c r="C106" s="3">
        <v>894.79645607095006</v>
      </c>
      <c r="D106">
        <f t="shared" si="8"/>
        <v>894.79645607095006</v>
      </c>
      <c r="E106">
        <f t="shared" si="13"/>
        <v>7476.4717887007737</v>
      </c>
      <c r="F106">
        <f>SUM($E$11:E106)</f>
        <v>586025.32238844701</v>
      </c>
      <c r="G106" s="6">
        <f t="shared" si="9"/>
        <v>-6.1356668521901225</v>
      </c>
      <c r="H106" s="6">
        <f t="shared" si="10"/>
        <v>136.86433314780987</v>
      </c>
      <c r="I106" t="b">
        <f t="shared" si="12"/>
        <v>1</v>
      </c>
      <c r="J106" t="b">
        <f t="shared" si="11"/>
        <v>1</v>
      </c>
      <c r="K106" s="6"/>
    </row>
    <row r="107" spans="1:11" x14ac:dyDescent="0.25">
      <c r="A107" s="3">
        <v>83.299999999999955</v>
      </c>
      <c r="B107">
        <f t="shared" si="7"/>
        <v>-19.583500000000001</v>
      </c>
      <c r="C107" s="3">
        <v>894.10399634639441</v>
      </c>
      <c r="D107">
        <f t="shared" si="8"/>
        <v>894.10399634639441</v>
      </c>
      <c r="E107">
        <f t="shared" si="13"/>
        <v>7470.6859414722485</v>
      </c>
      <c r="F107">
        <f>SUM($E$11:E107)</f>
        <v>593496.00832991931</v>
      </c>
      <c r="G107" s="6">
        <f t="shared" si="9"/>
        <v>-6.3818746578586172</v>
      </c>
      <c r="H107" s="6">
        <f t="shared" si="10"/>
        <v>136.61812534214138</v>
      </c>
      <c r="I107" t="b">
        <f t="shared" si="12"/>
        <v>1</v>
      </c>
      <c r="J107" t="b">
        <f t="shared" si="11"/>
        <v>1</v>
      </c>
      <c r="K107" s="6"/>
    </row>
    <row r="108" spans="1:11" x14ac:dyDescent="0.25">
      <c r="A108" s="3">
        <v>84.149999999999949</v>
      </c>
      <c r="B108">
        <f t="shared" si="7"/>
        <v>-19.579250000000002</v>
      </c>
      <c r="C108" s="3">
        <v>897.15081913443964</v>
      </c>
      <c r="D108">
        <f t="shared" si="8"/>
        <v>897.15081913443964</v>
      </c>
      <c r="E108">
        <f t="shared" si="13"/>
        <v>7496.1436692777606</v>
      </c>
      <c r="F108">
        <f>SUM($E$11:E108)</f>
        <v>600992.15199919709</v>
      </c>
      <c r="G108" s="6">
        <f t="shared" si="9"/>
        <v>-6.6358157204986483</v>
      </c>
      <c r="H108" s="6">
        <f t="shared" si="10"/>
        <v>136.36418427950136</v>
      </c>
      <c r="I108" t="b">
        <f t="shared" si="12"/>
        <v>1</v>
      </c>
      <c r="J108" t="b">
        <f t="shared" si="11"/>
        <v>1</v>
      </c>
      <c r="K108" s="6"/>
    </row>
    <row r="109" spans="1:11" x14ac:dyDescent="0.25">
      <c r="A109" s="3">
        <v>84.999999999999943</v>
      </c>
      <c r="B109">
        <f t="shared" si="7"/>
        <v>-19.574999999999999</v>
      </c>
      <c r="C109" s="3">
        <v>894.65796412603891</v>
      </c>
      <c r="D109">
        <f t="shared" si="8"/>
        <v>894.65796412603891</v>
      </c>
      <c r="E109">
        <f t="shared" si="13"/>
        <v>7475.3146192550685</v>
      </c>
      <c r="F109">
        <f>SUM($E$11:E109)</f>
        <v>608467.4666184521</v>
      </c>
      <c r="G109" s="6">
        <f t="shared" si="9"/>
        <v>-6.8960713578077222</v>
      </c>
      <c r="H109" s="6">
        <f t="shared" si="10"/>
        <v>136.10392864219227</v>
      </c>
      <c r="I109" t="b">
        <f t="shared" si="12"/>
        <v>1</v>
      </c>
      <c r="J109" t="b">
        <f t="shared" si="11"/>
        <v>1</v>
      </c>
      <c r="K109" s="6"/>
    </row>
    <row r="110" spans="1:11" x14ac:dyDescent="0.25">
      <c r="A110" s="3">
        <v>85.849999999999937</v>
      </c>
      <c r="B110">
        <f t="shared" si="7"/>
        <v>-19.57075</v>
      </c>
      <c r="C110" s="3">
        <v>884.2710682577025</v>
      </c>
      <c r="D110">
        <f t="shared" si="8"/>
        <v>884.2710682577025</v>
      </c>
      <c r="E110">
        <f t="shared" si="13"/>
        <v>7388.5269108271832</v>
      </c>
      <c r="F110">
        <f>SUM($E$11:E110)</f>
        <v>615855.99352927925</v>
      </c>
      <c r="G110" s="6">
        <f t="shared" si="9"/>
        <v>-7.1603497406787495</v>
      </c>
      <c r="H110" s="6">
        <f t="shared" si="10"/>
        <v>135.83965025932125</v>
      </c>
      <c r="I110" t="b">
        <f t="shared" si="12"/>
        <v>1</v>
      </c>
      <c r="J110" t="b">
        <f t="shared" si="11"/>
        <v>1</v>
      </c>
      <c r="K110" s="6"/>
    </row>
    <row r="111" spans="1:11" x14ac:dyDescent="0.25">
      <c r="A111" s="3">
        <v>86.699999999999932</v>
      </c>
      <c r="B111">
        <f t="shared" si="7"/>
        <v>-19.566500000000001</v>
      </c>
      <c r="C111" s="3">
        <v>901.30557748177421</v>
      </c>
      <c r="D111">
        <f t="shared" si="8"/>
        <v>901.30557748177421</v>
      </c>
      <c r="E111">
        <f t="shared" si="13"/>
        <v>7530.8587526489146</v>
      </c>
      <c r="F111">
        <f>SUM($E$11:E111)</f>
        <v>623386.85228192818</v>
      </c>
      <c r="G111" s="6">
        <f t="shared" si="9"/>
        <v>-7.4369359858693764</v>
      </c>
      <c r="H111" s="6">
        <f t="shared" si="10"/>
        <v>135.56306401413062</v>
      </c>
      <c r="I111" t="b">
        <f t="shared" si="12"/>
        <v>1</v>
      </c>
      <c r="J111" t="b">
        <f t="shared" si="11"/>
        <v>1</v>
      </c>
      <c r="K111" s="6"/>
    </row>
    <row r="112" spans="1:11" x14ac:dyDescent="0.25">
      <c r="A112" s="3">
        <v>87.549999999999926</v>
      </c>
      <c r="B112">
        <f t="shared" si="7"/>
        <v>-19.562249999999999</v>
      </c>
      <c r="C112" s="3">
        <v>904.35240026981955</v>
      </c>
      <c r="D112">
        <f t="shared" si="8"/>
        <v>904.35240026981955</v>
      </c>
      <c r="E112">
        <f t="shared" si="13"/>
        <v>7556.3164804544267</v>
      </c>
      <c r="F112">
        <f>SUM($E$11:E112)</f>
        <v>630943.16876238259</v>
      </c>
      <c r="G112" s="6">
        <f t="shared" si="9"/>
        <v>-7.7219666255073331</v>
      </c>
      <c r="H112" s="6">
        <f t="shared" si="10"/>
        <v>135.27803337449268</v>
      </c>
      <c r="I112" t="b">
        <f t="shared" si="12"/>
        <v>1</v>
      </c>
      <c r="J112" t="b">
        <f t="shared" si="11"/>
        <v>1</v>
      </c>
      <c r="K112" s="6"/>
    </row>
    <row r="113" spans="1:11" x14ac:dyDescent="0.25">
      <c r="A113" s="3">
        <v>88.39999999999992</v>
      </c>
      <c r="B113">
        <f t="shared" si="7"/>
        <v>-19.558</v>
      </c>
      <c r="C113" s="3">
        <v>903.52144860035264</v>
      </c>
      <c r="D113">
        <f t="shared" si="8"/>
        <v>903.52144860035264</v>
      </c>
      <c r="E113">
        <f t="shared" si="13"/>
        <v>7549.3734637801972</v>
      </c>
      <c r="F113">
        <f>SUM($E$11:E113)</f>
        <v>638492.54222616274</v>
      </c>
      <c r="G113" s="6">
        <f t="shared" si="9"/>
        <v>-8.0143965300066817</v>
      </c>
      <c r="H113" s="6">
        <f t="shared" si="10"/>
        <v>134.98560346999332</v>
      </c>
      <c r="I113" t="b">
        <f t="shared" si="12"/>
        <v>1</v>
      </c>
      <c r="J113" t="b">
        <f t="shared" si="11"/>
        <v>1</v>
      </c>
      <c r="K113" s="6"/>
    </row>
    <row r="114" spans="1:11" x14ac:dyDescent="0.25">
      <c r="A114" s="3">
        <v>89.249999999999915</v>
      </c>
      <c r="B114">
        <f t="shared" si="7"/>
        <v>-19.553750000000001</v>
      </c>
      <c r="C114" s="3">
        <v>900.61311775721845</v>
      </c>
      <c r="D114">
        <f t="shared" si="8"/>
        <v>900.61311775721845</v>
      </c>
      <c r="E114">
        <f t="shared" si="13"/>
        <v>7525.0729054203885</v>
      </c>
      <c r="F114">
        <f>SUM($E$11:E114)</f>
        <v>646017.61513158318</v>
      </c>
      <c r="G114" s="6">
        <f t="shared" si="9"/>
        <v>-8.3136505671508836</v>
      </c>
      <c r="H114" s="6">
        <f t="shared" si="10"/>
        <v>134.68634943284911</v>
      </c>
      <c r="I114" t="b">
        <f t="shared" si="12"/>
        <v>1</v>
      </c>
      <c r="J114" t="b">
        <f t="shared" si="11"/>
        <v>1</v>
      </c>
      <c r="K114" s="6"/>
    </row>
    <row r="115" spans="1:11" x14ac:dyDescent="0.25">
      <c r="A115" s="3">
        <v>90.099999999999909</v>
      </c>
      <c r="B115">
        <f t="shared" si="7"/>
        <v>-19.549500000000002</v>
      </c>
      <c r="C115" s="3">
        <v>903.38295665544149</v>
      </c>
      <c r="D115">
        <f t="shared" si="8"/>
        <v>903.38295665544149</v>
      </c>
      <c r="E115">
        <f t="shared" si="13"/>
        <v>7548.2162943344902</v>
      </c>
      <c r="F115">
        <f>SUM($E$11:E115)</f>
        <v>653565.83142591768</v>
      </c>
      <c r="G115" s="6">
        <f t="shared" si="9"/>
        <v>-8.621723439081185</v>
      </c>
      <c r="H115" s="6">
        <f t="shared" si="10"/>
        <v>134.37827656091881</v>
      </c>
      <c r="I115" t="b">
        <f t="shared" si="12"/>
        <v>1</v>
      </c>
      <c r="J115" t="b">
        <f t="shared" si="11"/>
        <v>1</v>
      </c>
      <c r="K115" s="6"/>
    </row>
    <row r="116" spans="1:11" x14ac:dyDescent="0.25">
      <c r="A116" s="3">
        <v>90.924999999999912</v>
      </c>
      <c r="B116">
        <f t="shared" si="7"/>
        <v>-19.545375</v>
      </c>
      <c r="C116" s="3">
        <v>895.22871880809703</v>
      </c>
      <c r="D116">
        <f t="shared" si="8"/>
        <v>895.22871880809703</v>
      </c>
      <c r="E116">
        <f t="shared" si="13"/>
        <v>7260.08110235399</v>
      </c>
      <c r="F116">
        <f>SUM($E$11:E116)</f>
        <v>660825.91252827167</v>
      </c>
      <c r="G116" s="6">
        <f t="shared" si="9"/>
        <v>-8.9256825900820953</v>
      </c>
      <c r="H116" s="6">
        <f t="shared" si="10"/>
        <v>134.07431740991791</v>
      </c>
      <c r="I116" t="b">
        <f t="shared" si="12"/>
        <v>1</v>
      </c>
      <c r="J116" t="b">
        <f t="shared" si="11"/>
        <v>1</v>
      </c>
      <c r="K116" s="6"/>
    </row>
    <row r="117" spans="1:11" x14ac:dyDescent="0.25">
      <c r="A117" s="3">
        <v>91.784999999999911</v>
      </c>
      <c r="B117">
        <f t="shared" si="7"/>
        <v>-19.541074999999999</v>
      </c>
      <c r="C117" s="3">
        <v>902.59709538664345</v>
      </c>
      <c r="D117">
        <f t="shared" si="8"/>
        <v>902.59709538664345</v>
      </c>
      <c r="E117">
        <f t="shared" si="13"/>
        <v>7630.3753249796009</v>
      </c>
      <c r="F117">
        <f>SUM($E$11:E117)</f>
        <v>668456.28785325133</v>
      </c>
      <c r="G117" s="6">
        <f t="shared" si="9"/>
        <v>-9.2532846238522986</v>
      </c>
      <c r="H117" s="6">
        <f t="shared" si="10"/>
        <v>133.74671537614771</v>
      </c>
      <c r="I117" t="b">
        <f t="shared" si="12"/>
        <v>1</v>
      </c>
      <c r="J117" t="b">
        <f t="shared" si="11"/>
        <v>1</v>
      </c>
      <c r="K117" s="6"/>
    </row>
    <row r="118" spans="1:11" x14ac:dyDescent="0.25">
      <c r="A118" s="3">
        <v>92.649999999999906</v>
      </c>
      <c r="B118">
        <f t="shared" si="7"/>
        <v>-19.536750000000001</v>
      </c>
      <c r="C118" s="3">
        <v>892.34442816769638</v>
      </c>
      <c r="D118">
        <f t="shared" si="8"/>
        <v>892.34442816769638</v>
      </c>
      <c r="E118">
        <f t="shared" si="13"/>
        <v>7587.5600554884695</v>
      </c>
      <c r="F118">
        <f>SUM($E$11:E118)</f>
        <v>676043.84790873982</v>
      </c>
      <c r="G118" s="6">
        <f t="shared" si="9"/>
        <v>-9.5875616788504985</v>
      </c>
      <c r="H118" s="6">
        <f t="shared" si="10"/>
        <v>133.41243832114949</v>
      </c>
      <c r="I118" t="b">
        <f t="shared" si="12"/>
        <v>1</v>
      </c>
      <c r="J118" t="b">
        <f t="shared" si="11"/>
        <v>1</v>
      </c>
      <c r="K118" s="6"/>
    </row>
    <row r="119" spans="1:11" x14ac:dyDescent="0.25">
      <c r="A119" s="3">
        <v>93.499999999999901</v>
      </c>
      <c r="B119">
        <f t="shared" si="7"/>
        <v>-19.532499999999999</v>
      </c>
      <c r="C119" s="3">
        <v>905.87581166384223</v>
      </c>
      <c r="D119">
        <f t="shared" si="8"/>
        <v>905.87581166384223</v>
      </c>
      <c r="E119">
        <f t="shared" si="13"/>
        <v>7569.0453443571841</v>
      </c>
      <c r="F119">
        <f>SUM($E$11:E119)</f>
        <v>683612.89325309696</v>
      </c>
      <c r="G119" s="6">
        <f t="shared" si="9"/>
        <v>-9.9294961331137639</v>
      </c>
      <c r="H119" s="6">
        <f t="shared" si="10"/>
        <v>133.07050386688624</v>
      </c>
      <c r="I119" t="b">
        <f t="shared" si="12"/>
        <v>1</v>
      </c>
      <c r="J119" t="b">
        <f t="shared" si="11"/>
        <v>1</v>
      </c>
      <c r="K119" s="6"/>
    </row>
    <row r="120" spans="1:11" x14ac:dyDescent="0.25">
      <c r="A120" s="3">
        <v>94.349999999999895</v>
      </c>
      <c r="B120">
        <f t="shared" si="7"/>
        <v>-19.52825</v>
      </c>
      <c r="C120" s="3">
        <v>902.55200498597469</v>
      </c>
      <c r="D120">
        <f t="shared" si="8"/>
        <v>902.55200498597469</v>
      </c>
      <c r="E120">
        <f t="shared" si="13"/>
        <v>7541.2732776602616</v>
      </c>
      <c r="F120">
        <f>SUM($E$11:E120)</f>
        <v>691154.16653075721</v>
      </c>
      <c r="G120" s="6">
        <f t="shared" si="9"/>
        <v>-10.278834181450582</v>
      </c>
      <c r="H120" s="6">
        <f t="shared" si="10"/>
        <v>132.72116581854942</v>
      </c>
      <c r="I120" t="b">
        <f t="shared" si="12"/>
        <v>1</v>
      </c>
      <c r="J120" t="b">
        <f t="shared" si="11"/>
        <v>1</v>
      </c>
      <c r="K120" s="6"/>
    </row>
    <row r="121" spans="1:11" x14ac:dyDescent="0.25">
      <c r="A121" s="3">
        <v>95.189999999999898</v>
      </c>
      <c r="B121">
        <f t="shared" si="7"/>
        <v>-19.524049999999999</v>
      </c>
      <c r="C121" s="3">
        <v>919.46286068780398</v>
      </c>
      <c r="D121">
        <f t="shared" si="8"/>
        <v>919.46286068780398</v>
      </c>
      <c r="E121">
        <f t="shared" si="13"/>
        <v>7592.1887332713659</v>
      </c>
      <c r="F121">
        <f>SUM($E$11:E121)</f>
        <v>698746.35526402853</v>
      </c>
      <c r="G121" s="6">
        <f t="shared" si="9"/>
        <v>-10.639290625787439</v>
      </c>
      <c r="H121" s="6">
        <f t="shared" si="10"/>
        <v>132.36070937421255</v>
      </c>
      <c r="I121" t="b">
        <f t="shared" si="12"/>
        <v>1</v>
      </c>
      <c r="J121" t="b">
        <f t="shared" si="11"/>
        <v>1</v>
      </c>
      <c r="K121" s="6"/>
    </row>
    <row r="122" spans="1:11" x14ac:dyDescent="0.25">
      <c r="A122" s="3">
        <v>96.049999999999898</v>
      </c>
      <c r="B122">
        <f t="shared" si="7"/>
        <v>-19.519750000000002</v>
      </c>
      <c r="C122" s="3">
        <v>894.93172727295632</v>
      </c>
      <c r="D122">
        <f t="shared" si="8"/>
        <v>894.93172727295632</v>
      </c>
      <c r="E122">
        <f t="shared" si="13"/>
        <v>7565.573836020113</v>
      </c>
      <c r="F122">
        <f>SUM($E$11:E122)</f>
        <v>706311.92910004861</v>
      </c>
      <c r="G122" s="6">
        <f t="shared" si="9"/>
        <v>-11.007635170086049</v>
      </c>
      <c r="H122" s="6">
        <f t="shared" si="10"/>
        <v>131.99236482991395</v>
      </c>
      <c r="I122" t="b">
        <f t="shared" si="12"/>
        <v>0</v>
      </c>
      <c r="J122" t="b">
        <f t="shared" si="11"/>
        <v>1</v>
      </c>
      <c r="K122" s="6"/>
    </row>
    <row r="123" spans="1:11" x14ac:dyDescent="0.25">
      <c r="A123" s="3">
        <v>96.899999999999892</v>
      </c>
      <c r="B123">
        <f t="shared" si="7"/>
        <v>-19.515499999999999</v>
      </c>
      <c r="C123" s="3">
        <v>896.87383524461723</v>
      </c>
      <c r="D123">
        <f t="shared" si="8"/>
        <v>896.87383524461723</v>
      </c>
      <c r="E123">
        <f t="shared" si="13"/>
        <v>7493.8293303863493</v>
      </c>
      <c r="F123">
        <f>SUM($E$11:E123)</f>
        <v>713805.75843043497</v>
      </c>
      <c r="G123" s="6">
        <f t="shared" si="9"/>
        <v>-11.381490407141435</v>
      </c>
      <c r="H123" s="6">
        <f t="shared" si="10"/>
        <v>131.61850959285857</v>
      </c>
      <c r="I123" t="b">
        <f t="shared" si="12"/>
        <v>0</v>
      </c>
      <c r="J123" t="b">
        <f t="shared" si="11"/>
        <v>1</v>
      </c>
      <c r="K123" s="6"/>
    </row>
    <row r="124" spans="1:11" x14ac:dyDescent="0.25">
      <c r="A124" s="3">
        <v>97.749999999999886</v>
      </c>
      <c r="B124">
        <f t="shared" si="7"/>
        <v>-19.51125</v>
      </c>
      <c r="C124" s="3">
        <v>900.19764192248499</v>
      </c>
      <c r="D124">
        <f t="shared" si="8"/>
        <v>900.19764192248499</v>
      </c>
      <c r="E124">
        <f t="shared" si="13"/>
        <v>7521.6013970832728</v>
      </c>
      <c r="F124">
        <f>SUM($E$11:E124)</f>
        <v>721327.35982751823</v>
      </c>
      <c r="G124" s="6">
        <f t="shared" si="9"/>
        <v>-11.765888055042975</v>
      </c>
      <c r="H124" s="6">
        <f t="shared" si="10"/>
        <v>131.23411194495702</v>
      </c>
      <c r="I124" t="b">
        <f t="shared" si="12"/>
        <v>0</v>
      </c>
      <c r="J124" t="b">
        <f t="shared" si="11"/>
        <v>1</v>
      </c>
      <c r="K124" s="6"/>
    </row>
    <row r="125" spans="1:11" x14ac:dyDescent="0.25">
      <c r="A125" s="3">
        <v>98.599999999999881</v>
      </c>
      <c r="B125">
        <f t="shared" si="7"/>
        <v>-19.507000000000001</v>
      </c>
      <c r="C125" s="3">
        <v>901.44406942668547</v>
      </c>
      <c r="D125">
        <f t="shared" si="8"/>
        <v>901.44406942668547</v>
      </c>
      <c r="E125">
        <f t="shared" si="13"/>
        <v>7532.0159220946198</v>
      </c>
      <c r="F125">
        <f>SUM($E$11:E125)</f>
        <v>728859.37574961281</v>
      </c>
      <c r="G125" s="6">
        <f t="shared" si="9"/>
        <v>-12.160183791406997</v>
      </c>
      <c r="H125" s="6">
        <f t="shared" si="10"/>
        <v>130.83981620859299</v>
      </c>
      <c r="I125" t="b">
        <f t="shared" si="12"/>
        <v>0</v>
      </c>
      <c r="J125" t="b">
        <f t="shared" si="11"/>
        <v>1</v>
      </c>
      <c r="K125" s="6"/>
    </row>
    <row r="126" spans="1:11" x14ac:dyDescent="0.25">
      <c r="A126" s="3">
        <v>99.449999999999875</v>
      </c>
      <c r="B126">
        <f t="shared" si="7"/>
        <v>-19.502749999999999</v>
      </c>
      <c r="C126" s="3">
        <v>913.07739279922203</v>
      </c>
      <c r="D126">
        <f t="shared" si="8"/>
        <v>913.07739279922203</v>
      </c>
      <c r="E126">
        <f t="shared" si="13"/>
        <v>7629.2181555338484</v>
      </c>
      <c r="F126">
        <f>SUM($E$11:E126)</f>
        <v>736488.5939051467</v>
      </c>
      <c r="G126" s="6">
        <f t="shared" si="9"/>
        <v>-12.569212099848787</v>
      </c>
      <c r="H126" s="6">
        <f t="shared" si="10"/>
        <v>130.43078790015122</v>
      </c>
      <c r="I126" t="b">
        <f t="shared" si="12"/>
        <v>0</v>
      </c>
      <c r="J126" t="b">
        <f t="shared" si="11"/>
        <v>1</v>
      </c>
      <c r="K126" s="6"/>
    </row>
    <row r="127" spans="1:11" x14ac:dyDescent="0.25">
      <c r="A127" s="3">
        <v>100.29999999999987</v>
      </c>
      <c r="B127">
        <f t="shared" si="7"/>
        <v>-19.4985</v>
      </c>
      <c r="C127" s="3">
        <v>906.56827138839799</v>
      </c>
      <c r="D127">
        <f t="shared" si="8"/>
        <v>906.56827138839799</v>
      </c>
      <c r="E127">
        <f t="shared" si="13"/>
        <v>7574.8311915857093</v>
      </c>
      <c r="F127">
        <f>SUM($E$11:E127)</f>
        <v>744063.42509673245</v>
      </c>
      <c r="G127" s="6">
        <f t="shared" si="9"/>
        <v>-12.985226168656848</v>
      </c>
      <c r="H127" s="6">
        <f t="shared" si="10"/>
        <v>130.01477383134315</v>
      </c>
      <c r="I127" t="b">
        <f t="shared" si="12"/>
        <v>0</v>
      </c>
      <c r="J127" t="b">
        <f t="shared" si="11"/>
        <v>1</v>
      </c>
      <c r="K127" s="6"/>
    </row>
    <row r="128" spans="1:11" x14ac:dyDescent="0.25">
      <c r="A128" s="3">
        <v>101.14999999999986</v>
      </c>
      <c r="B128">
        <f t="shared" si="7"/>
        <v>-19.494250000000001</v>
      </c>
      <c r="C128" s="3">
        <v>902.13652915124112</v>
      </c>
      <c r="D128">
        <f t="shared" si="8"/>
        <v>902.13652915124112</v>
      </c>
      <c r="E128">
        <f t="shared" si="13"/>
        <v>7537.801769323145</v>
      </c>
      <c r="F128">
        <f>SUM($E$11:E128)</f>
        <v>751601.22686605563</v>
      </c>
      <c r="G128" s="6">
        <f t="shared" si="9"/>
        <v>-13.409161082570108</v>
      </c>
      <c r="H128" s="6">
        <f t="shared" si="10"/>
        <v>129.59083891742989</v>
      </c>
      <c r="I128" t="b">
        <f t="shared" si="12"/>
        <v>0</v>
      </c>
      <c r="J128" t="b">
        <f t="shared" si="11"/>
        <v>1</v>
      </c>
      <c r="K128" s="6"/>
    </row>
    <row r="129" spans="1:11" x14ac:dyDescent="0.25">
      <c r="A129" s="3">
        <v>101.99999999999986</v>
      </c>
      <c r="B129">
        <f t="shared" si="7"/>
        <v>-19.490000000000002</v>
      </c>
      <c r="C129" s="3">
        <v>900.19764192248499</v>
      </c>
      <c r="D129">
        <f t="shared" si="8"/>
        <v>900.19764192248499</v>
      </c>
      <c r="E129">
        <f t="shared" si="13"/>
        <v>7521.6013970832728</v>
      </c>
      <c r="F129">
        <f>SUM($E$11:E129)</f>
        <v>759122.82826313889</v>
      </c>
      <c r="G129" s="6">
        <f t="shared" si="9"/>
        <v>-13.842238950829529</v>
      </c>
      <c r="H129" s="6">
        <f t="shared" si="10"/>
        <v>129.15776104917046</v>
      </c>
      <c r="I129" t="b">
        <f t="shared" si="12"/>
        <v>0</v>
      </c>
      <c r="J129" t="b">
        <f t="shared" si="11"/>
        <v>1</v>
      </c>
      <c r="K129" s="6"/>
    </row>
    <row r="130" spans="1:11" x14ac:dyDescent="0.25">
      <c r="A130" s="3">
        <v>102.84999999999985</v>
      </c>
      <c r="B130">
        <f t="shared" si="7"/>
        <v>-19.485749999999999</v>
      </c>
      <c r="C130" s="3">
        <v>903.52144860035264</v>
      </c>
      <c r="D130">
        <f t="shared" si="8"/>
        <v>903.52144860035264</v>
      </c>
      <c r="E130">
        <f t="shared" si="13"/>
        <v>7549.3734637801972</v>
      </c>
      <c r="F130">
        <f>SUM($E$11:E130)</f>
        <v>766672.20172691904</v>
      </c>
      <c r="G130" s="6">
        <f t="shared" si="9"/>
        <v>-14.28714806346076</v>
      </c>
      <c r="H130" s="6">
        <f t="shared" si="10"/>
        <v>128.71285193653924</v>
      </c>
      <c r="I130" t="b">
        <f t="shared" si="12"/>
        <v>0</v>
      </c>
      <c r="J130" t="b">
        <f t="shared" si="11"/>
        <v>1</v>
      </c>
      <c r="K130" s="6"/>
    </row>
    <row r="131" spans="1:11" x14ac:dyDescent="0.25">
      <c r="A131" s="3">
        <v>103.69999999999985</v>
      </c>
      <c r="B131">
        <f t="shared" si="7"/>
        <v>-19.4815</v>
      </c>
      <c r="C131" s="3">
        <v>892.44209300746047</v>
      </c>
      <c r="D131">
        <f t="shared" si="8"/>
        <v>892.44209300746047</v>
      </c>
      <c r="E131">
        <f t="shared" si="13"/>
        <v>7456.7999081237867</v>
      </c>
      <c r="F131">
        <f>SUM($E$11:E131)</f>
        <v>774129.00163504283</v>
      </c>
      <c r="G131" s="6">
        <f t="shared" si="9"/>
        <v>-14.736963462111419</v>
      </c>
      <c r="H131" s="6">
        <f t="shared" si="10"/>
        <v>128.26303653788858</v>
      </c>
      <c r="I131" t="b">
        <f t="shared" si="12"/>
        <v>0</v>
      </c>
      <c r="J131" t="b">
        <f t="shared" si="11"/>
        <v>1</v>
      </c>
      <c r="K131" s="6"/>
    </row>
    <row r="132" spans="1:11" x14ac:dyDescent="0.25">
      <c r="A132" s="3">
        <v>104.54999999999984</v>
      </c>
      <c r="B132">
        <f t="shared" si="7"/>
        <v>-19.477250000000002</v>
      </c>
      <c r="C132" s="3">
        <v>904.49089221473059</v>
      </c>
      <c r="D132">
        <f t="shared" si="8"/>
        <v>904.49089221473059</v>
      </c>
      <c r="E132">
        <f t="shared" si="13"/>
        <v>7557.4736499001301</v>
      </c>
      <c r="F132">
        <f>SUM($E$11:E132)</f>
        <v>781686.47528494301</v>
      </c>
      <c r="G132" s="6">
        <f t="shared" si="9"/>
        <v>-15.203339657253865</v>
      </c>
      <c r="H132" s="6">
        <f t="shared" si="10"/>
        <v>127.79666034274614</v>
      </c>
      <c r="I132" t="b">
        <f t="shared" si="12"/>
        <v>0</v>
      </c>
      <c r="J132" t="b">
        <f t="shared" si="11"/>
        <v>1</v>
      </c>
      <c r="K132" s="6"/>
    </row>
    <row r="133" spans="1:11" x14ac:dyDescent="0.25">
      <c r="A133" s="3">
        <v>105.39999999999984</v>
      </c>
      <c r="B133">
        <f t="shared" si="7"/>
        <v>-19.473000000000003</v>
      </c>
      <c r="C133" s="3">
        <v>904.62938415964186</v>
      </c>
      <c r="D133">
        <f t="shared" si="8"/>
        <v>904.62938415964186</v>
      </c>
      <c r="E133">
        <f t="shared" si="13"/>
        <v>7558.6308193458372</v>
      </c>
      <c r="F133">
        <f>SUM($E$11:E133)</f>
        <v>789245.10610428883</v>
      </c>
      <c r="G133" s="6">
        <f t="shared" si="9"/>
        <v>-15.680637308229024</v>
      </c>
      <c r="H133" s="6">
        <f t="shared" si="10"/>
        <v>127.31936269177098</v>
      </c>
      <c r="I133" t="b">
        <f t="shared" si="12"/>
        <v>0</v>
      </c>
      <c r="J133" t="b">
        <f t="shared" si="11"/>
        <v>1</v>
      </c>
      <c r="K133" s="6"/>
    </row>
    <row r="134" spans="1:11" x14ac:dyDescent="0.25">
      <c r="A134" s="3">
        <v>106.24999999999983</v>
      </c>
      <c r="B134">
        <f t="shared" si="7"/>
        <v>-19.46875</v>
      </c>
      <c r="C134" s="3">
        <v>912.80040890939983</v>
      </c>
      <c r="D134">
        <f t="shared" si="8"/>
        <v>912.80040890939983</v>
      </c>
      <c r="E134">
        <f t="shared" si="13"/>
        <v>7626.9038166424389</v>
      </c>
      <c r="F134">
        <f>SUM($E$11:E134)</f>
        <v>796872.0099209313</v>
      </c>
      <c r="G134" s="6">
        <f t="shared" si="9"/>
        <v>-16.173361627771765</v>
      </c>
      <c r="H134" s="6">
        <f t="shared" si="10"/>
        <v>126.82663837222823</v>
      </c>
      <c r="I134" t="b">
        <f t="shared" si="12"/>
        <v>0</v>
      </c>
      <c r="J134" t="b">
        <f t="shared" si="11"/>
        <v>1</v>
      </c>
      <c r="K134" s="6"/>
    </row>
    <row r="135" spans="1:11" x14ac:dyDescent="0.25">
      <c r="A135" s="3">
        <v>107.09999999999982</v>
      </c>
      <c r="B135">
        <f t="shared" si="7"/>
        <v>-19.464500000000001</v>
      </c>
      <c r="C135" s="3">
        <v>911.00001362555486</v>
      </c>
      <c r="D135">
        <f t="shared" si="8"/>
        <v>911.00001362555486</v>
      </c>
      <c r="E135">
        <f t="shared" si="13"/>
        <v>7611.8606138482728</v>
      </c>
      <c r="F135">
        <f>SUM($E$11:E135)</f>
        <v>804483.87053477962</v>
      </c>
      <c r="G135" s="6">
        <f t="shared" si="9"/>
        <v>-16.67653689795047</v>
      </c>
      <c r="H135" s="6">
        <f t="shared" si="10"/>
        <v>126.32346310204953</v>
      </c>
      <c r="I135" t="b">
        <f t="shared" si="12"/>
        <v>0</v>
      </c>
      <c r="J135" t="b">
        <f t="shared" si="11"/>
        <v>1</v>
      </c>
      <c r="K135" s="6"/>
    </row>
    <row r="136" spans="1:11" x14ac:dyDescent="0.25">
      <c r="A136" s="3">
        <v>107.94999999999982</v>
      </c>
      <c r="B136">
        <f t="shared" si="7"/>
        <v>-19.460250000000002</v>
      </c>
      <c r="C136" s="3">
        <v>915.98572364235622</v>
      </c>
      <c r="D136">
        <f t="shared" si="8"/>
        <v>915.98572364235622</v>
      </c>
      <c r="E136">
        <f t="shared" si="13"/>
        <v>7653.5187138936562</v>
      </c>
      <c r="F136">
        <f>SUM($E$11:E136)</f>
        <v>812137.38924867322</v>
      </c>
      <c r="G136" s="6">
        <f t="shared" si="9"/>
        <v>-17.19410895076129</v>
      </c>
      <c r="H136" s="6">
        <f t="shared" si="10"/>
        <v>125.80589104923871</v>
      </c>
      <c r="I136" t="b">
        <f t="shared" si="12"/>
        <v>0</v>
      </c>
      <c r="J136" t="b">
        <f t="shared" si="11"/>
        <v>1</v>
      </c>
      <c r="K136" s="6"/>
    </row>
    <row r="137" spans="1:11" x14ac:dyDescent="0.25">
      <c r="A137" s="3">
        <v>108.79999999999981</v>
      </c>
      <c r="B137">
        <f t="shared" si="7"/>
        <v>-19.456</v>
      </c>
      <c r="C137" s="3">
        <v>912.38493307466626</v>
      </c>
      <c r="D137">
        <f t="shared" si="8"/>
        <v>912.38493307466626</v>
      </c>
      <c r="E137">
        <f t="shared" si="13"/>
        <v>7623.4323083053232</v>
      </c>
      <c r="F137">
        <f>SUM($E$11:E137)</f>
        <v>819760.82155697851</v>
      </c>
      <c r="G137" s="6">
        <f t="shared" si="9"/>
        <v>-17.721545923862461</v>
      </c>
      <c r="H137" s="6">
        <f t="shared" si="10"/>
        <v>125.27845407613754</v>
      </c>
      <c r="I137" t="b">
        <f t="shared" si="12"/>
        <v>0</v>
      </c>
      <c r="J137" t="b">
        <f t="shared" si="11"/>
        <v>1</v>
      </c>
      <c r="K137" s="6"/>
    </row>
    <row r="138" spans="1:11" x14ac:dyDescent="0.25">
      <c r="A138" s="3">
        <v>109.64999999999981</v>
      </c>
      <c r="B138">
        <f t="shared" ref="B138:B201" si="14">$B$5+$B$6*A138</f>
        <v>-19.451750000000001</v>
      </c>
      <c r="C138" s="3">
        <v>913.63136057886686</v>
      </c>
      <c r="D138">
        <f t="shared" ref="D138:D201" si="15">IF(ISBLANK(C138),D137,C138)</f>
        <v>913.63136057886686</v>
      </c>
      <c r="E138">
        <f t="shared" si="13"/>
        <v>7633.8468333166702</v>
      </c>
      <c r="F138">
        <f>SUM($E$11:E138)</f>
        <v>827394.66839029524</v>
      </c>
      <c r="G138" s="6">
        <f t="shared" ref="G138:G201" si="16">$B$3*(1-EXP((6*10^-21)*$B$4*EXP(0.12*B138)*(F138^3)*$I$4))</f>
        <v>-18.261767939964734</v>
      </c>
      <c r="H138" s="6">
        <f t="shared" ref="H138:H201" si="17">$B$3+G138</f>
        <v>124.73823206003527</v>
      </c>
      <c r="I138" t="b">
        <f t="shared" si="12"/>
        <v>0</v>
      </c>
      <c r="J138" t="b">
        <f t="shared" ref="J138:J201" si="18">H138&lt;=$I$6</f>
        <v>1</v>
      </c>
      <c r="K138" s="6"/>
    </row>
    <row r="139" spans="1:11" x14ac:dyDescent="0.25">
      <c r="A139" s="3">
        <v>110.4999999999998</v>
      </c>
      <c r="B139">
        <f t="shared" si="14"/>
        <v>-19.447500000000002</v>
      </c>
      <c r="C139" s="3">
        <v>908.23017472733181</v>
      </c>
      <c r="D139">
        <f t="shared" si="15"/>
        <v>908.23017472733181</v>
      </c>
      <c r="E139">
        <f t="shared" si="13"/>
        <v>7588.7172249341711</v>
      </c>
      <c r="F139">
        <f>SUM($E$11:E139)</f>
        <v>834983.38561522937</v>
      </c>
      <c r="G139" s="6">
        <f t="shared" si="16"/>
        <v>-18.811049795630485</v>
      </c>
      <c r="H139" s="6">
        <f t="shared" si="17"/>
        <v>124.18895020436952</v>
      </c>
      <c r="I139" t="b">
        <f t="shared" ref="I139:I202" si="19">H139&gt;$I$5</f>
        <v>0</v>
      </c>
      <c r="J139" t="b">
        <f t="shared" si="18"/>
        <v>1</v>
      </c>
      <c r="K139" s="6"/>
    </row>
    <row r="140" spans="1:11" x14ac:dyDescent="0.25">
      <c r="A140" s="3">
        <v>111.3499999999998</v>
      </c>
      <c r="B140">
        <f t="shared" si="14"/>
        <v>-19.443250000000003</v>
      </c>
      <c r="C140" s="3">
        <v>913.07739279922203</v>
      </c>
      <c r="D140">
        <f t="shared" si="15"/>
        <v>913.07739279922203</v>
      </c>
      <c r="E140">
        <f t="shared" ref="E140:E203" si="20">D140*$I$3*(A140-A139)</f>
        <v>7629.2181555338484</v>
      </c>
      <c r="F140">
        <f>SUM($E$11:E140)</f>
        <v>842612.60377076326</v>
      </c>
      <c r="G140" s="6">
        <f t="shared" si="16"/>
        <v>-19.375685700100302</v>
      </c>
      <c r="H140" s="6">
        <f t="shared" si="17"/>
        <v>123.62431429989969</v>
      </c>
      <c r="I140" t="b">
        <f t="shared" si="19"/>
        <v>0</v>
      </c>
      <c r="J140" t="b">
        <f t="shared" si="18"/>
        <v>1</v>
      </c>
      <c r="K140" s="6"/>
    </row>
    <row r="141" spans="1:11" x14ac:dyDescent="0.25">
      <c r="A141" s="3">
        <v>112.19999999999979</v>
      </c>
      <c r="B141">
        <f t="shared" si="14"/>
        <v>-19.439</v>
      </c>
      <c r="C141" s="3">
        <v>914.18532835851113</v>
      </c>
      <c r="D141">
        <f t="shared" si="15"/>
        <v>914.18532835851113</v>
      </c>
      <c r="E141">
        <f t="shared" si="20"/>
        <v>7638.4755110994893</v>
      </c>
      <c r="F141">
        <f>SUM($E$11:E141)</f>
        <v>850251.07928186271</v>
      </c>
      <c r="G141" s="6">
        <f t="shared" si="16"/>
        <v>-19.953750703473734</v>
      </c>
      <c r="H141" s="6">
        <f t="shared" si="17"/>
        <v>123.04624929652627</v>
      </c>
      <c r="I141" t="b">
        <f t="shared" si="19"/>
        <v>0</v>
      </c>
      <c r="J141" t="b">
        <f t="shared" si="18"/>
        <v>1</v>
      </c>
      <c r="K141" s="6"/>
    </row>
    <row r="142" spans="1:11" x14ac:dyDescent="0.25">
      <c r="A142" s="3">
        <v>113.04999999999978</v>
      </c>
      <c r="B142">
        <f t="shared" si="14"/>
        <v>-19.434750000000001</v>
      </c>
      <c r="C142" s="3">
        <v>900.61311775721845</v>
      </c>
      <c r="D142">
        <f t="shared" si="15"/>
        <v>900.61311775721845</v>
      </c>
      <c r="E142">
        <f t="shared" si="20"/>
        <v>7525.0729054203885</v>
      </c>
      <c r="F142">
        <f>SUM($E$11:E142)</f>
        <v>857776.15218728315</v>
      </c>
      <c r="G142" s="6">
        <f t="shared" si="16"/>
        <v>-20.536105897588399</v>
      </c>
      <c r="H142" s="6">
        <f t="shared" si="17"/>
        <v>122.4638941024116</v>
      </c>
      <c r="I142" t="b">
        <f t="shared" si="19"/>
        <v>0</v>
      </c>
      <c r="J142" t="b">
        <f t="shared" si="18"/>
        <v>1</v>
      </c>
      <c r="K142" s="6"/>
    </row>
    <row r="143" spans="1:11" x14ac:dyDescent="0.25">
      <c r="A143" s="3">
        <v>113.89999999999978</v>
      </c>
      <c r="B143">
        <f t="shared" si="14"/>
        <v>-19.430500000000002</v>
      </c>
      <c r="C143" s="3">
        <v>907.53771500277594</v>
      </c>
      <c r="D143">
        <f t="shared" si="15"/>
        <v>907.53771500277594</v>
      </c>
      <c r="E143">
        <f t="shared" si="20"/>
        <v>7582.9313777056441</v>
      </c>
      <c r="F143">
        <f>SUM($E$11:E143)</f>
        <v>865359.0835649888</v>
      </c>
      <c r="G143" s="6">
        <f t="shared" si="16"/>
        <v>-21.135847233705068</v>
      </c>
      <c r="H143" s="6">
        <f t="shared" si="17"/>
        <v>121.86415276629494</v>
      </c>
      <c r="I143" t="b">
        <f t="shared" si="19"/>
        <v>0</v>
      </c>
      <c r="J143" t="b">
        <f t="shared" si="18"/>
        <v>1</v>
      </c>
      <c r="K143" s="6"/>
    </row>
    <row r="144" spans="1:11" x14ac:dyDescent="0.25">
      <c r="A144" s="3">
        <v>114.74999999999977</v>
      </c>
      <c r="B144">
        <f t="shared" si="14"/>
        <v>-19.42625</v>
      </c>
      <c r="C144" s="3">
        <v>911.00001362555486</v>
      </c>
      <c r="D144">
        <f t="shared" si="15"/>
        <v>911.00001362555486</v>
      </c>
      <c r="E144">
        <f t="shared" si="20"/>
        <v>7611.8606138482728</v>
      </c>
      <c r="F144">
        <f>SUM($E$11:E144)</f>
        <v>872970.94417883712</v>
      </c>
      <c r="G144" s="6">
        <f t="shared" si="16"/>
        <v>-21.751184694041314</v>
      </c>
      <c r="H144" s="6">
        <f t="shared" si="17"/>
        <v>121.24881530595869</v>
      </c>
      <c r="I144" t="b">
        <f t="shared" si="19"/>
        <v>0</v>
      </c>
      <c r="J144" t="b">
        <f t="shared" si="18"/>
        <v>1</v>
      </c>
      <c r="K144" s="6"/>
    </row>
    <row r="145" spans="1:11" x14ac:dyDescent="0.25">
      <c r="A145" s="3">
        <v>115.59999999999977</v>
      </c>
      <c r="B145">
        <f t="shared" si="14"/>
        <v>-19.422000000000001</v>
      </c>
      <c r="C145" s="3">
        <v>908.78414250697642</v>
      </c>
      <c r="D145">
        <f t="shared" si="15"/>
        <v>908.78414250697642</v>
      </c>
      <c r="E145">
        <f t="shared" si="20"/>
        <v>7593.3459027169911</v>
      </c>
      <c r="F145">
        <f>SUM($E$11:E145)</f>
        <v>880564.29008155409</v>
      </c>
      <c r="G145" s="6">
        <f t="shared" si="16"/>
        <v>-22.37862484609693</v>
      </c>
      <c r="H145" s="6">
        <f t="shared" si="17"/>
        <v>120.62137515390307</v>
      </c>
      <c r="I145" t="b">
        <f t="shared" si="19"/>
        <v>0</v>
      </c>
      <c r="J145" t="b">
        <f t="shared" si="18"/>
        <v>1</v>
      </c>
      <c r="K145" s="6"/>
    </row>
    <row r="146" spans="1:11" x14ac:dyDescent="0.25">
      <c r="A146" s="3">
        <v>116.44999999999976</v>
      </c>
      <c r="B146">
        <f t="shared" si="14"/>
        <v>-19.417750000000002</v>
      </c>
      <c r="C146" s="3">
        <v>907.67620694768721</v>
      </c>
      <c r="D146">
        <f t="shared" si="15"/>
        <v>907.67620694768721</v>
      </c>
      <c r="E146">
        <f t="shared" si="20"/>
        <v>7584.0885471513493</v>
      </c>
      <c r="F146">
        <f>SUM($E$11:E146)</f>
        <v>888148.3786287054</v>
      </c>
      <c r="G146" s="6">
        <f t="shared" si="16"/>
        <v>-23.019092106829909</v>
      </c>
      <c r="H146" s="6">
        <f t="shared" si="17"/>
        <v>119.9809078931701</v>
      </c>
      <c r="I146" t="b">
        <f t="shared" si="19"/>
        <v>0</v>
      </c>
      <c r="J146" t="b">
        <f t="shared" si="18"/>
        <v>1</v>
      </c>
      <c r="K146" s="6"/>
    </row>
    <row r="147" spans="1:11" x14ac:dyDescent="0.25">
      <c r="A147" s="3">
        <v>117.29999999999976</v>
      </c>
      <c r="B147">
        <f t="shared" si="14"/>
        <v>-19.413500000000003</v>
      </c>
      <c r="C147" s="3">
        <v>915.43175586271173</v>
      </c>
      <c r="D147">
        <f t="shared" si="15"/>
        <v>915.43175586271173</v>
      </c>
      <c r="E147">
        <f t="shared" si="20"/>
        <v>7648.8900361108372</v>
      </c>
      <c r="F147">
        <f>SUM($E$11:E147)</f>
        <v>895797.26866481628</v>
      </c>
      <c r="G147" s="6">
        <f t="shared" si="16"/>
        <v>-23.679122004385103</v>
      </c>
      <c r="H147" s="6">
        <f t="shared" si="17"/>
        <v>119.32087799561489</v>
      </c>
      <c r="I147" t="b">
        <f t="shared" si="19"/>
        <v>0</v>
      </c>
      <c r="J147" t="b">
        <f t="shared" si="18"/>
        <v>1</v>
      </c>
      <c r="K147" s="6"/>
    </row>
    <row r="148" spans="1:11" x14ac:dyDescent="0.25">
      <c r="A148" s="3">
        <v>118.14999999999975</v>
      </c>
      <c r="B148">
        <f t="shared" si="14"/>
        <v>-19.40925</v>
      </c>
      <c r="C148" s="3">
        <v>904.76787610455301</v>
      </c>
      <c r="D148">
        <f t="shared" si="15"/>
        <v>904.76787610455301</v>
      </c>
      <c r="E148">
        <f t="shared" si="20"/>
        <v>7559.7879887915424</v>
      </c>
      <c r="F148">
        <f>SUM($E$11:E148)</f>
        <v>903357.05665360787</v>
      </c>
      <c r="G148" s="6">
        <f t="shared" si="16"/>
        <v>-24.34588359739492</v>
      </c>
      <c r="H148" s="6">
        <f t="shared" si="17"/>
        <v>118.65411640260508</v>
      </c>
      <c r="I148" t="b">
        <f t="shared" si="19"/>
        <v>0</v>
      </c>
      <c r="J148" t="b">
        <f t="shared" si="18"/>
        <v>1</v>
      </c>
      <c r="K148" s="6"/>
    </row>
    <row r="149" spans="1:11" x14ac:dyDescent="0.25">
      <c r="A149" s="3">
        <v>118.99999999999974</v>
      </c>
      <c r="B149">
        <f t="shared" si="14"/>
        <v>-19.405000000000001</v>
      </c>
      <c r="C149" s="3">
        <v>910.03057001117668</v>
      </c>
      <c r="D149">
        <f t="shared" si="15"/>
        <v>910.03057001117668</v>
      </c>
      <c r="E149">
        <f t="shared" si="20"/>
        <v>7603.7604277283363</v>
      </c>
      <c r="F149">
        <f>SUM($E$11:E149)</f>
        <v>910960.81708133616</v>
      </c>
      <c r="G149" s="6">
        <f t="shared" si="16"/>
        <v>-25.031020382960961</v>
      </c>
      <c r="H149" s="6">
        <f t="shared" si="17"/>
        <v>117.96897961703904</v>
      </c>
      <c r="I149" t="b">
        <f t="shared" si="19"/>
        <v>0</v>
      </c>
      <c r="J149" t="b">
        <f t="shared" si="18"/>
        <v>1</v>
      </c>
      <c r="K149" s="6"/>
    </row>
    <row r="150" spans="1:11" x14ac:dyDescent="0.25">
      <c r="A150" s="3">
        <v>119.84999999999974</v>
      </c>
      <c r="B150">
        <f t="shared" si="14"/>
        <v>-19.400750000000002</v>
      </c>
      <c r="C150" s="3">
        <v>911.69247335011062</v>
      </c>
      <c r="D150">
        <f t="shared" si="15"/>
        <v>911.69247335011062</v>
      </c>
      <c r="E150">
        <f t="shared" si="20"/>
        <v>7617.646461076798</v>
      </c>
      <c r="F150">
        <f>SUM($E$11:E150)</f>
        <v>918578.46354241297</v>
      </c>
      <c r="G150" s="6">
        <f t="shared" si="16"/>
        <v>-25.732307757826611</v>
      </c>
      <c r="H150" s="6">
        <f t="shared" si="17"/>
        <v>117.26769224217338</v>
      </c>
      <c r="I150" t="b">
        <f t="shared" si="19"/>
        <v>0</v>
      </c>
      <c r="J150" t="b">
        <f t="shared" si="18"/>
        <v>1</v>
      </c>
      <c r="K150" s="6"/>
    </row>
    <row r="151" spans="1:11" x14ac:dyDescent="0.25">
      <c r="A151" s="3">
        <v>120.69999999999973</v>
      </c>
      <c r="B151">
        <f t="shared" si="14"/>
        <v>-19.3965</v>
      </c>
      <c r="C151" s="3">
        <v>915.43175586271173</v>
      </c>
      <c r="D151">
        <f t="shared" si="15"/>
        <v>915.43175586271173</v>
      </c>
      <c r="E151">
        <f t="shared" si="20"/>
        <v>7648.8900361108372</v>
      </c>
      <c r="F151">
        <f>SUM($E$11:E151)</f>
        <v>926227.35357852385</v>
      </c>
      <c r="G151" s="6">
        <f t="shared" si="16"/>
        <v>-26.451720159173899</v>
      </c>
      <c r="H151" s="6">
        <f t="shared" si="17"/>
        <v>116.5482798408261</v>
      </c>
      <c r="I151" t="b">
        <f t="shared" si="19"/>
        <v>0</v>
      </c>
      <c r="J151" t="b">
        <f t="shared" si="18"/>
        <v>1</v>
      </c>
      <c r="K151" s="6"/>
    </row>
    <row r="152" spans="1:11" x14ac:dyDescent="0.25">
      <c r="A152" s="3">
        <v>121.54999999999973</v>
      </c>
      <c r="B152">
        <f t="shared" si="14"/>
        <v>-19.392250000000001</v>
      </c>
      <c r="C152" s="3">
        <v>913.21588474413318</v>
      </c>
      <c r="D152">
        <f t="shared" si="15"/>
        <v>913.21588474413318</v>
      </c>
      <c r="E152">
        <f t="shared" si="20"/>
        <v>7630.3753249795536</v>
      </c>
      <c r="F152">
        <f>SUM($E$11:E152)</f>
        <v>933857.72890350339</v>
      </c>
      <c r="G152" s="6">
        <f t="shared" si="16"/>
        <v>-27.184994098300962</v>
      </c>
      <c r="H152" s="6">
        <f t="shared" si="17"/>
        <v>115.81500590169904</v>
      </c>
      <c r="I152" t="b">
        <f t="shared" si="19"/>
        <v>0</v>
      </c>
      <c r="J152" t="b">
        <f t="shared" si="18"/>
        <v>1</v>
      </c>
      <c r="K152" s="6"/>
    </row>
    <row r="153" spans="1:11" x14ac:dyDescent="0.25">
      <c r="A153" s="3">
        <v>122.39999999999972</v>
      </c>
      <c r="B153">
        <f t="shared" si="14"/>
        <v>-19.388000000000002</v>
      </c>
      <c r="C153" s="3">
        <v>912.38493307466626</v>
      </c>
      <c r="D153">
        <f t="shared" si="15"/>
        <v>912.38493307466626</v>
      </c>
      <c r="E153">
        <f t="shared" si="20"/>
        <v>7623.4323083053232</v>
      </c>
      <c r="F153">
        <f>SUM($E$11:E153)</f>
        <v>941481.16121180868</v>
      </c>
      <c r="G153" s="6">
        <f t="shared" si="16"/>
        <v>-27.933434385072374</v>
      </c>
      <c r="H153" s="6">
        <f t="shared" si="17"/>
        <v>115.06656561492763</v>
      </c>
      <c r="I153" t="b">
        <f t="shared" si="19"/>
        <v>0</v>
      </c>
      <c r="J153" t="b">
        <f t="shared" si="18"/>
        <v>1</v>
      </c>
      <c r="K153" s="6"/>
    </row>
    <row r="154" spans="1:11" x14ac:dyDescent="0.25">
      <c r="A154" s="3">
        <v>123.24999999999972</v>
      </c>
      <c r="B154">
        <f t="shared" si="14"/>
        <v>-19.383750000000003</v>
      </c>
      <c r="C154" s="3">
        <v>907.39922305786479</v>
      </c>
      <c r="D154">
        <f t="shared" si="15"/>
        <v>907.39922305786479</v>
      </c>
      <c r="E154">
        <f t="shared" si="20"/>
        <v>7581.7742082599389</v>
      </c>
      <c r="F154">
        <f>SUM($E$11:E154)</f>
        <v>949062.93542006856</v>
      </c>
      <c r="G154" s="6">
        <f t="shared" si="16"/>
        <v>-28.693850125380898</v>
      </c>
      <c r="H154" s="6">
        <f t="shared" si="17"/>
        <v>114.30614987461911</v>
      </c>
      <c r="I154" t="b">
        <f t="shared" si="19"/>
        <v>0</v>
      </c>
      <c r="J154" t="b">
        <f t="shared" si="18"/>
        <v>1</v>
      </c>
      <c r="K154" s="6"/>
    </row>
    <row r="155" spans="1:11" x14ac:dyDescent="0.25">
      <c r="A155" s="3">
        <v>124.09999999999971</v>
      </c>
      <c r="B155">
        <f t="shared" si="14"/>
        <v>-19.3795</v>
      </c>
      <c r="C155" s="3">
        <v>915.01628002797815</v>
      </c>
      <c r="D155">
        <f t="shared" si="15"/>
        <v>915.01628002797815</v>
      </c>
      <c r="E155">
        <f t="shared" si="20"/>
        <v>7645.4185277737206</v>
      </c>
      <c r="F155">
        <f>SUM($E$11:E155)</f>
        <v>956708.35394784226</v>
      </c>
      <c r="G155" s="6">
        <f t="shared" si="16"/>
        <v>-29.476955045613963</v>
      </c>
      <c r="H155" s="6">
        <f t="shared" si="17"/>
        <v>113.52304495438604</v>
      </c>
      <c r="I155" t="b">
        <f t="shared" si="19"/>
        <v>0</v>
      </c>
      <c r="J155" t="b">
        <f t="shared" si="18"/>
        <v>1</v>
      </c>
      <c r="K155" s="6"/>
    </row>
    <row r="156" spans="1:11" x14ac:dyDescent="0.25">
      <c r="A156" s="3">
        <v>124.9499999999997</v>
      </c>
      <c r="B156">
        <f t="shared" si="14"/>
        <v>-19.375250000000001</v>
      </c>
      <c r="C156" s="3">
        <v>910.30755390099921</v>
      </c>
      <c r="D156">
        <f t="shared" si="15"/>
        <v>910.30755390099921</v>
      </c>
      <c r="E156">
        <f t="shared" si="20"/>
        <v>7606.0747666197476</v>
      </c>
      <c r="F156">
        <f>SUM($E$11:E156)</f>
        <v>964314.42871446197</v>
      </c>
      <c r="G156" s="6">
        <f t="shared" si="16"/>
        <v>-30.272804814965522</v>
      </c>
      <c r="H156" s="6">
        <f t="shared" si="17"/>
        <v>112.72719518503447</v>
      </c>
      <c r="I156" t="b">
        <f t="shared" si="19"/>
        <v>0</v>
      </c>
      <c r="J156" t="b">
        <f t="shared" si="18"/>
        <v>1</v>
      </c>
      <c r="K156" s="6"/>
    </row>
    <row r="157" spans="1:11" x14ac:dyDescent="0.25">
      <c r="A157" s="3">
        <v>125.7999999999997</v>
      </c>
      <c r="B157">
        <f t="shared" si="14"/>
        <v>-19.371000000000002</v>
      </c>
      <c r="C157" s="3">
        <v>901.85954526141882</v>
      </c>
      <c r="D157">
        <f t="shared" si="15"/>
        <v>901.85954526141882</v>
      </c>
      <c r="E157">
        <f t="shared" si="20"/>
        <v>7535.4874304317345</v>
      </c>
      <c r="F157">
        <f>SUM($E$11:E157)</f>
        <v>971849.91614489374</v>
      </c>
      <c r="G157" s="6">
        <f t="shared" si="16"/>
        <v>-31.078159826842079</v>
      </c>
      <c r="H157" s="6">
        <f t="shared" si="17"/>
        <v>111.92184017315792</v>
      </c>
      <c r="I157" t="b">
        <f t="shared" si="19"/>
        <v>0</v>
      </c>
      <c r="J157" t="b">
        <f t="shared" si="18"/>
        <v>1</v>
      </c>
      <c r="K157" s="6"/>
    </row>
    <row r="158" spans="1:11" x14ac:dyDescent="0.25">
      <c r="A158" s="3">
        <v>126.64999999999969</v>
      </c>
      <c r="B158">
        <f t="shared" si="14"/>
        <v>-19.366750000000003</v>
      </c>
      <c r="C158" s="3">
        <v>902.82898887579688</v>
      </c>
      <c r="D158">
        <f t="shared" si="15"/>
        <v>902.82898887579688</v>
      </c>
      <c r="E158">
        <f t="shared" si="20"/>
        <v>7543.5876165516702</v>
      </c>
      <c r="F158">
        <f>SUM($E$11:E158)</f>
        <v>979393.5037614454</v>
      </c>
      <c r="G158" s="6">
        <f t="shared" si="16"/>
        <v>-31.901363938383149</v>
      </c>
      <c r="H158" s="6">
        <f t="shared" si="17"/>
        <v>111.09863606161684</v>
      </c>
      <c r="I158" t="b">
        <f t="shared" si="19"/>
        <v>0</v>
      </c>
      <c r="J158" t="b">
        <f t="shared" si="18"/>
        <v>1</v>
      </c>
      <c r="K158" s="6"/>
    </row>
    <row r="159" spans="1:11" x14ac:dyDescent="0.25">
      <c r="A159" s="3">
        <v>127.49999999999969</v>
      </c>
      <c r="B159">
        <f t="shared" si="14"/>
        <v>-19.362500000000001</v>
      </c>
      <c r="C159" s="3">
        <v>915.43175586271173</v>
      </c>
      <c r="D159">
        <f t="shared" si="15"/>
        <v>915.43175586271173</v>
      </c>
      <c r="E159">
        <f t="shared" si="20"/>
        <v>7648.8900361108372</v>
      </c>
      <c r="F159">
        <f>SUM($E$11:E159)</f>
        <v>987042.39379755629</v>
      </c>
      <c r="G159" s="6">
        <f t="shared" si="16"/>
        <v>-32.753500500400783</v>
      </c>
      <c r="H159" s="6">
        <f t="shared" si="17"/>
        <v>110.24649949959922</v>
      </c>
      <c r="I159" t="b">
        <f t="shared" si="19"/>
        <v>0</v>
      </c>
      <c r="J159" t="b">
        <f t="shared" si="18"/>
        <v>1</v>
      </c>
      <c r="K159" s="6"/>
    </row>
    <row r="160" spans="1:11" x14ac:dyDescent="0.25">
      <c r="A160" s="3">
        <v>128.34999999999968</v>
      </c>
      <c r="B160">
        <f t="shared" si="14"/>
        <v>-19.358250000000002</v>
      </c>
      <c r="C160" s="3">
        <v>912.52342501957753</v>
      </c>
      <c r="D160">
        <f t="shared" si="15"/>
        <v>912.52342501957753</v>
      </c>
      <c r="E160">
        <f t="shared" si="20"/>
        <v>7624.5894777510284</v>
      </c>
      <c r="F160">
        <f>SUM($E$11:E160)</f>
        <v>994666.98327530734</v>
      </c>
      <c r="G160" s="6">
        <f t="shared" si="16"/>
        <v>-33.62105272969297</v>
      </c>
      <c r="H160" s="6">
        <f t="shared" si="17"/>
        <v>109.37894727030704</v>
      </c>
      <c r="I160" t="b">
        <f t="shared" si="19"/>
        <v>0</v>
      </c>
      <c r="J160" t="b">
        <f t="shared" si="18"/>
        <v>1</v>
      </c>
      <c r="K160" s="6"/>
    </row>
    <row r="161" spans="1:10" x14ac:dyDescent="0.25">
      <c r="A161" s="3">
        <v>129.19999999999968</v>
      </c>
      <c r="B161">
        <f t="shared" si="14"/>
        <v>-19.354000000000003</v>
      </c>
      <c r="C161" s="3">
        <v>914.73929613815596</v>
      </c>
      <c r="D161">
        <f t="shared" si="15"/>
        <v>914.73929613815596</v>
      </c>
      <c r="E161">
        <f t="shared" si="20"/>
        <v>7643.1041888823111</v>
      </c>
      <c r="F161">
        <f>SUM($E$11:E161)</f>
        <v>1002310.0874641896</v>
      </c>
      <c r="G161" s="6">
        <f t="shared" si="16"/>
        <v>-34.509117003313563</v>
      </c>
      <c r="H161" s="6">
        <f t="shared" si="17"/>
        <v>108.49088299668644</v>
      </c>
      <c r="I161" t="b">
        <f t="shared" si="19"/>
        <v>0</v>
      </c>
      <c r="J161" t="b">
        <f t="shared" si="18"/>
        <v>1</v>
      </c>
    </row>
    <row r="162" spans="1:10" x14ac:dyDescent="0.25">
      <c r="A162" s="7">
        <v>130</v>
      </c>
      <c r="B162">
        <f t="shared" si="14"/>
        <v>-19.350000000000001</v>
      </c>
      <c r="D162">
        <f t="shared" si="15"/>
        <v>914.73929613815596</v>
      </c>
      <c r="E162">
        <f t="shared" si="20"/>
        <v>7193.5098248333716</v>
      </c>
      <c r="F162">
        <f>SUM($E$11:E162)</f>
        <v>1009503.597289023</v>
      </c>
      <c r="G162" s="6">
        <f t="shared" si="16"/>
        <v>-35.362137833019148</v>
      </c>
      <c r="H162" s="6">
        <f t="shared" si="17"/>
        <v>107.63786216698085</v>
      </c>
      <c r="I162" t="b">
        <f t="shared" si="19"/>
        <v>0</v>
      </c>
      <c r="J162" t="b">
        <f t="shared" si="18"/>
        <v>1</v>
      </c>
    </row>
    <row r="163" spans="1:10" x14ac:dyDescent="0.25">
      <c r="A163" s="7">
        <v>131</v>
      </c>
      <c r="B163">
        <f t="shared" si="14"/>
        <v>-19.344999999999999</v>
      </c>
      <c r="D163">
        <f t="shared" si="15"/>
        <v>914.73929613815596</v>
      </c>
      <c r="E163">
        <f t="shared" si="20"/>
        <v>8991.8872810380726</v>
      </c>
      <c r="F163">
        <f>SUM($E$11:E163)</f>
        <v>1018495.4845700611</v>
      </c>
      <c r="G163" s="6">
        <f t="shared" si="16"/>
        <v>-36.452338092119362</v>
      </c>
      <c r="H163" s="6">
        <f t="shared" si="17"/>
        <v>106.54766190788064</v>
      </c>
      <c r="I163" t="b">
        <f t="shared" si="19"/>
        <v>0</v>
      </c>
      <c r="J163" t="b">
        <f t="shared" si="18"/>
        <v>1</v>
      </c>
    </row>
    <row r="164" spans="1:10" x14ac:dyDescent="0.25">
      <c r="A164" s="7">
        <v>132</v>
      </c>
      <c r="B164">
        <f t="shared" si="14"/>
        <v>-19.34</v>
      </c>
      <c r="D164">
        <f t="shared" si="15"/>
        <v>914.73929613815596</v>
      </c>
      <c r="E164">
        <f t="shared" si="20"/>
        <v>8991.8872810380726</v>
      </c>
      <c r="F164">
        <f>SUM($E$11:E164)</f>
        <v>1027487.3718510992</v>
      </c>
      <c r="G164" s="6">
        <f t="shared" si="16"/>
        <v>-37.569693491264708</v>
      </c>
      <c r="H164" s="6">
        <f t="shared" si="17"/>
        <v>105.4303065087353</v>
      </c>
      <c r="I164" t="b">
        <f t="shared" si="19"/>
        <v>0</v>
      </c>
      <c r="J164" t="b">
        <f t="shared" si="18"/>
        <v>1</v>
      </c>
    </row>
    <row r="165" spans="1:10" x14ac:dyDescent="0.25">
      <c r="A165" s="7">
        <v>133</v>
      </c>
      <c r="B165">
        <f t="shared" si="14"/>
        <v>-19.335000000000001</v>
      </c>
      <c r="D165">
        <f t="shared" si="15"/>
        <v>914.73929613815596</v>
      </c>
      <c r="E165">
        <f t="shared" si="20"/>
        <v>8991.8872810380726</v>
      </c>
      <c r="F165">
        <f>SUM($E$11:E165)</f>
        <v>1036479.2591321373</v>
      </c>
      <c r="G165" s="6">
        <f t="shared" si="16"/>
        <v>-38.714834038709618</v>
      </c>
      <c r="H165" s="6">
        <f t="shared" si="17"/>
        <v>104.28516596129037</v>
      </c>
      <c r="I165" t="b">
        <f t="shared" si="19"/>
        <v>0</v>
      </c>
      <c r="J165" t="b">
        <f t="shared" si="18"/>
        <v>1</v>
      </c>
    </row>
    <row r="166" spans="1:10" x14ac:dyDescent="0.25">
      <c r="A166" s="7">
        <v>134</v>
      </c>
      <c r="B166">
        <f t="shared" si="14"/>
        <v>-19.329999999999998</v>
      </c>
      <c r="D166">
        <f t="shared" si="15"/>
        <v>914.73929613815596</v>
      </c>
      <c r="E166">
        <f t="shared" si="20"/>
        <v>8991.8872810380726</v>
      </c>
      <c r="F166">
        <f>SUM($E$11:E166)</f>
        <v>1045471.1464131754</v>
      </c>
      <c r="G166" s="6">
        <f t="shared" si="16"/>
        <v>-39.888407612034236</v>
      </c>
      <c r="H166" s="6">
        <f t="shared" si="17"/>
        <v>103.11159238796577</v>
      </c>
      <c r="I166" t="b">
        <f t="shared" si="19"/>
        <v>0</v>
      </c>
      <c r="J166" t="b">
        <f t="shared" si="18"/>
        <v>1</v>
      </c>
    </row>
    <row r="167" spans="1:10" x14ac:dyDescent="0.25">
      <c r="A167" s="7">
        <v>135</v>
      </c>
      <c r="B167">
        <f t="shared" si="14"/>
        <v>-19.324999999999999</v>
      </c>
      <c r="D167">
        <f t="shared" si="15"/>
        <v>914.73929613815596</v>
      </c>
      <c r="E167">
        <f t="shared" si="20"/>
        <v>8991.8872810380726</v>
      </c>
      <c r="F167">
        <f>SUM($E$11:E167)</f>
        <v>1054463.0336942135</v>
      </c>
      <c r="G167" s="6">
        <f t="shared" si="16"/>
        <v>-41.091080575823362</v>
      </c>
      <c r="H167" s="6">
        <f t="shared" si="17"/>
        <v>101.90891942417664</v>
      </c>
      <c r="I167" t="b">
        <f t="shared" si="19"/>
        <v>0</v>
      </c>
      <c r="J167" t="b">
        <f t="shared" si="18"/>
        <v>1</v>
      </c>
    </row>
    <row r="168" spans="1:10" x14ac:dyDescent="0.25">
      <c r="A168" s="7">
        <v>136</v>
      </c>
      <c r="B168">
        <f t="shared" si="14"/>
        <v>-19.32</v>
      </c>
      <c r="D168">
        <f t="shared" si="15"/>
        <v>914.73929613815596</v>
      </c>
      <c r="E168">
        <f t="shared" si="20"/>
        <v>8991.8872810380726</v>
      </c>
      <c r="F168">
        <f>SUM($E$11:E168)</f>
        <v>1063454.9209752516</v>
      </c>
      <c r="G168" s="6">
        <f t="shared" si="16"/>
        <v>-42.323538422286077</v>
      </c>
      <c r="H168" s="6">
        <f t="shared" si="17"/>
        <v>100.67646157771392</v>
      </c>
      <c r="I168" t="b">
        <f t="shared" si="19"/>
        <v>0</v>
      </c>
      <c r="J168" t="b">
        <f t="shared" si="18"/>
        <v>1</v>
      </c>
    </row>
    <row r="169" spans="1:10" x14ac:dyDescent="0.25">
      <c r="A169" s="7">
        <v>137</v>
      </c>
      <c r="B169">
        <f t="shared" si="14"/>
        <v>-19.315000000000001</v>
      </c>
      <c r="D169">
        <f t="shared" si="15"/>
        <v>914.73929613815596</v>
      </c>
      <c r="E169">
        <f t="shared" si="20"/>
        <v>8991.8872810380726</v>
      </c>
      <c r="F169">
        <f>SUM($E$11:E169)</f>
        <v>1072446.8082562897</v>
      </c>
      <c r="G169" s="6">
        <f t="shared" si="16"/>
        <v>-43.586486435772109</v>
      </c>
      <c r="H169" s="6">
        <f t="shared" si="17"/>
        <v>99.413513564227884</v>
      </c>
      <c r="I169" t="b">
        <f t="shared" si="19"/>
        <v>0</v>
      </c>
      <c r="J169" t="b">
        <f t="shared" si="18"/>
        <v>1</v>
      </c>
    </row>
    <row r="170" spans="1:10" x14ac:dyDescent="0.25">
      <c r="A170" s="7">
        <v>138</v>
      </c>
      <c r="B170">
        <f t="shared" si="14"/>
        <v>-19.309999999999999</v>
      </c>
      <c r="D170">
        <f t="shared" si="15"/>
        <v>914.73929613815596</v>
      </c>
      <c r="E170">
        <f t="shared" si="20"/>
        <v>8991.8872810380726</v>
      </c>
      <c r="F170">
        <f>SUM($E$11:E170)</f>
        <v>1081438.6955373278</v>
      </c>
      <c r="G170" s="6">
        <f t="shared" si="16"/>
        <v>-44.880650382182168</v>
      </c>
      <c r="H170" s="6">
        <f t="shared" si="17"/>
        <v>98.119349617817832</v>
      </c>
      <c r="I170" t="b">
        <f t="shared" si="19"/>
        <v>0</v>
      </c>
      <c r="J170" t="b">
        <f t="shared" si="18"/>
        <v>1</v>
      </c>
    </row>
    <row r="171" spans="1:10" x14ac:dyDescent="0.25">
      <c r="A171" s="7">
        <v>139</v>
      </c>
      <c r="B171">
        <f t="shared" si="14"/>
        <v>-19.305</v>
      </c>
      <c r="D171">
        <f t="shared" si="15"/>
        <v>914.73929613815596</v>
      </c>
      <c r="E171">
        <f t="shared" si="20"/>
        <v>8991.8872810380726</v>
      </c>
      <c r="F171">
        <f>SUM($E$11:E171)</f>
        <v>1090430.5828183659</v>
      </c>
      <c r="G171" s="6">
        <f t="shared" si="16"/>
        <v>-46.206777224316738</v>
      </c>
      <c r="H171" s="6">
        <f t="shared" si="17"/>
        <v>96.793222775683262</v>
      </c>
      <c r="I171" t="b">
        <f t="shared" si="19"/>
        <v>0</v>
      </c>
      <c r="J171" t="b">
        <f t="shared" si="18"/>
        <v>1</v>
      </c>
    </row>
    <row r="172" spans="1:10" x14ac:dyDescent="0.25">
      <c r="A172" s="7">
        <v>140</v>
      </c>
      <c r="B172">
        <f t="shared" si="14"/>
        <v>-19.3</v>
      </c>
      <c r="D172">
        <f t="shared" si="15"/>
        <v>914.73929613815596</v>
      </c>
      <c r="E172">
        <f t="shared" si="20"/>
        <v>8991.8872810380726</v>
      </c>
      <c r="F172">
        <f>SUM($E$11:E172)</f>
        <v>1099422.470099404</v>
      </c>
      <c r="G172" s="6">
        <f t="shared" si="16"/>
        <v>-47.565635864254496</v>
      </c>
      <c r="H172" s="6">
        <f t="shared" si="17"/>
        <v>95.434364135745511</v>
      </c>
      <c r="I172" t="b">
        <f t="shared" si="19"/>
        <v>0</v>
      </c>
      <c r="J172" t="b">
        <f t="shared" si="18"/>
        <v>1</v>
      </c>
    </row>
    <row r="173" spans="1:10" x14ac:dyDescent="0.25">
      <c r="A173" s="7">
        <v>141</v>
      </c>
      <c r="B173">
        <f t="shared" si="14"/>
        <v>-19.295000000000002</v>
      </c>
      <c r="D173">
        <f t="shared" si="15"/>
        <v>914.73929613815596</v>
      </c>
      <c r="E173">
        <f t="shared" si="20"/>
        <v>8991.8872810380726</v>
      </c>
      <c r="F173">
        <f>SUM($E$11:E173)</f>
        <v>1108414.3573804421</v>
      </c>
      <c r="G173" s="6">
        <f t="shared" si="16"/>
        <v>-48.958017913901578</v>
      </c>
      <c r="H173" s="6">
        <f t="shared" si="17"/>
        <v>94.041982086098415</v>
      </c>
      <c r="I173" t="b">
        <f t="shared" si="19"/>
        <v>0</v>
      </c>
      <c r="J173" t="b">
        <f t="shared" si="18"/>
        <v>1</v>
      </c>
    </row>
    <row r="174" spans="1:10" x14ac:dyDescent="0.25">
      <c r="A174" s="7">
        <v>142</v>
      </c>
      <c r="B174">
        <f t="shared" si="14"/>
        <v>-19.29</v>
      </c>
      <c r="D174">
        <f t="shared" si="15"/>
        <v>914.73929613815596</v>
      </c>
      <c r="E174">
        <f t="shared" si="20"/>
        <v>8991.8872810380726</v>
      </c>
      <c r="F174">
        <f>SUM($E$11:E174)</f>
        <v>1117406.2446614802</v>
      </c>
      <c r="G174" s="6">
        <f t="shared" si="16"/>
        <v>-50.384738494905754</v>
      </c>
      <c r="H174" s="6">
        <f t="shared" si="17"/>
        <v>92.615261505094253</v>
      </c>
      <c r="I174" t="b">
        <f t="shared" si="19"/>
        <v>0</v>
      </c>
      <c r="J174" t="b">
        <f t="shared" si="18"/>
        <v>1</v>
      </c>
    </row>
    <row r="175" spans="1:10" x14ac:dyDescent="0.25">
      <c r="A175" s="7">
        <v>143</v>
      </c>
      <c r="B175">
        <f t="shared" si="14"/>
        <v>-19.285</v>
      </c>
      <c r="D175">
        <f t="shared" si="15"/>
        <v>914.73929613815596</v>
      </c>
      <c r="E175">
        <f t="shared" si="20"/>
        <v>8991.8872810380726</v>
      </c>
      <c r="F175">
        <f>SUM($E$11:E175)</f>
        <v>1126398.1319425183</v>
      </c>
      <c r="G175" s="6">
        <f t="shared" si="16"/>
        <v>-51.846637069184332</v>
      </c>
      <c r="H175" s="6">
        <f t="shared" si="17"/>
        <v>91.153362930815661</v>
      </c>
      <c r="I175" t="b">
        <f t="shared" si="19"/>
        <v>0</v>
      </c>
      <c r="J175" t="b">
        <f t="shared" si="18"/>
        <v>1</v>
      </c>
    </row>
    <row r="176" spans="1:10" x14ac:dyDescent="0.25">
      <c r="A176" s="7">
        <v>144</v>
      </c>
      <c r="B176">
        <f t="shared" si="14"/>
        <v>-19.28</v>
      </c>
      <c r="D176">
        <f t="shared" si="15"/>
        <v>914.73929613815596</v>
      </c>
      <c r="E176">
        <f t="shared" si="20"/>
        <v>8991.8872810380726</v>
      </c>
      <c r="F176">
        <f>SUM($E$11:E176)</f>
        <v>1135390.0192235564</v>
      </c>
      <c r="G176" s="6">
        <f t="shared" si="16"/>
        <v>-53.344578301372422</v>
      </c>
      <c r="H176" s="6">
        <f t="shared" si="17"/>
        <v>89.655421698627578</v>
      </c>
      <c r="I176" t="b">
        <f t="shared" si="19"/>
        <v>0</v>
      </c>
      <c r="J176" t="b">
        <f t="shared" si="18"/>
        <v>1</v>
      </c>
    </row>
    <row r="177" spans="1:10" x14ac:dyDescent="0.25">
      <c r="A177" s="7">
        <v>145</v>
      </c>
      <c r="B177">
        <f t="shared" si="14"/>
        <v>-19.274999999999999</v>
      </c>
      <c r="D177">
        <f t="shared" si="15"/>
        <v>914.73929613815596</v>
      </c>
      <c r="E177">
        <f t="shared" si="20"/>
        <v>8991.8872810380726</v>
      </c>
      <c r="F177">
        <f>SUM($E$11:E177)</f>
        <v>1144381.9065045945</v>
      </c>
      <c r="G177" s="6">
        <f t="shared" si="16"/>
        <v>-54.879452954558914</v>
      </c>
      <c r="H177" s="6">
        <f t="shared" si="17"/>
        <v>88.120547045441086</v>
      </c>
      <c r="I177" t="b">
        <f t="shared" si="19"/>
        <v>0</v>
      </c>
      <c r="J177" t="b">
        <f t="shared" si="18"/>
        <v>1</v>
      </c>
    </row>
    <row r="178" spans="1:10" x14ac:dyDescent="0.25">
      <c r="A178" s="7">
        <v>146</v>
      </c>
      <c r="B178">
        <f t="shared" si="14"/>
        <v>-19.27</v>
      </c>
      <c r="D178">
        <f t="shared" si="15"/>
        <v>914.73929613815596</v>
      </c>
      <c r="E178">
        <f t="shared" si="20"/>
        <v>8991.8872810380726</v>
      </c>
      <c r="F178">
        <f>SUM($E$11:E178)</f>
        <v>1153373.7937856326</v>
      </c>
      <c r="G178" s="6">
        <f t="shared" si="16"/>
        <v>-56.452178820740798</v>
      </c>
      <c r="H178" s="6">
        <f t="shared" si="17"/>
        <v>86.547821179259202</v>
      </c>
      <c r="I178" t="b">
        <f t="shared" si="19"/>
        <v>0</v>
      </c>
      <c r="J178" t="b">
        <f t="shared" si="18"/>
        <v>1</v>
      </c>
    </row>
    <row r="179" spans="1:10" x14ac:dyDescent="0.25">
      <c r="A179" s="7">
        <v>147</v>
      </c>
      <c r="B179">
        <f t="shared" si="14"/>
        <v>-19.265000000000001</v>
      </c>
      <c r="D179">
        <f t="shared" si="15"/>
        <v>914.73929613815596</v>
      </c>
      <c r="E179">
        <f t="shared" si="20"/>
        <v>8991.8872810380726</v>
      </c>
      <c r="F179">
        <f>SUM($E$11:E179)</f>
        <v>1162365.6810666707</v>
      </c>
      <c r="G179" s="6">
        <f t="shared" si="16"/>
        <v>-58.063701687494429</v>
      </c>
      <c r="H179" s="6">
        <f t="shared" si="17"/>
        <v>84.936298312505571</v>
      </c>
      <c r="I179" t="b">
        <f t="shared" si="19"/>
        <v>0</v>
      </c>
      <c r="J179" t="b">
        <f t="shared" si="18"/>
        <v>1</v>
      </c>
    </row>
    <row r="180" spans="1:10" x14ac:dyDescent="0.25">
      <c r="A180" s="7">
        <v>148</v>
      </c>
      <c r="B180">
        <f t="shared" si="14"/>
        <v>-19.260000000000002</v>
      </c>
      <c r="D180">
        <f t="shared" si="15"/>
        <v>914.73929613815596</v>
      </c>
      <c r="E180">
        <f t="shared" si="20"/>
        <v>8991.8872810380726</v>
      </c>
      <c r="F180">
        <f>SUM($E$11:E180)</f>
        <v>1171357.5683477088</v>
      </c>
      <c r="G180" s="6">
        <f t="shared" si="16"/>
        <v>-59.714996342430631</v>
      </c>
      <c r="H180" s="6">
        <f t="shared" si="17"/>
        <v>83.285003657569376</v>
      </c>
      <c r="I180" t="b">
        <f t="shared" si="19"/>
        <v>0</v>
      </c>
      <c r="J180" t="b">
        <f t="shared" si="18"/>
        <v>1</v>
      </c>
    </row>
    <row r="181" spans="1:10" x14ac:dyDescent="0.25">
      <c r="A181" s="7">
        <v>149</v>
      </c>
      <c r="B181">
        <f t="shared" si="14"/>
        <v>-19.254999999999999</v>
      </c>
      <c r="D181">
        <f t="shared" si="15"/>
        <v>914.73929613815596</v>
      </c>
      <c r="E181">
        <f t="shared" si="20"/>
        <v>8991.8872810380726</v>
      </c>
      <c r="F181">
        <f>SUM($E$11:E181)</f>
        <v>1180349.4556287469</v>
      </c>
      <c r="G181" s="6">
        <f t="shared" si="16"/>
        <v>-61.407067617076258</v>
      </c>
      <c r="H181" s="6">
        <f t="shared" si="17"/>
        <v>81.592932382923749</v>
      </c>
      <c r="I181" t="b">
        <f t="shared" si="19"/>
        <v>0</v>
      </c>
      <c r="J181" t="b">
        <f t="shared" si="18"/>
        <v>1</v>
      </c>
    </row>
    <row r="182" spans="1:10" x14ac:dyDescent="0.25">
      <c r="A182" s="7">
        <v>150</v>
      </c>
      <c r="B182">
        <f t="shared" si="14"/>
        <v>-19.25</v>
      </c>
      <c r="D182">
        <f t="shared" si="15"/>
        <v>914.73929613815596</v>
      </c>
      <c r="E182">
        <f t="shared" si="20"/>
        <v>8991.8872810380726</v>
      </c>
      <c r="F182">
        <f>SUM($E$11:E182)</f>
        <v>1189341.342909785</v>
      </c>
      <c r="G182" s="6">
        <f t="shared" si="16"/>
        <v>-63.140951471901033</v>
      </c>
      <c r="H182" s="6">
        <f t="shared" si="17"/>
        <v>79.859048528098967</v>
      </c>
      <c r="I182" t="b">
        <f t="shared" si="19"/>
        <v>0</v>
      </c>
      <c r="J182" t="b">
        <f t="shared" si="18"/>
        <v>1</v>
      </c>
    </row>
    <row r="183" spans="1:10" x14ac:dyDescent="0.25">
      <c r="A183" s="7">
        <v>151</v>
      </c>
      <c r="B183">
        <f t="shared" si="14"/>
        <v>-19.245000000000001</v>
      </c>
      <c r="D183">
        <f t="shared" si="15"/>
        <v>914.73929613815596</v>
      </c>
      <c r="E183">
        <f t="shared" si="20"/>
        <v>8991.8872810380726</v>
      </c>
      <c r="F183">
        <f>SUM($E$11:E183)</f>
        <v>1198333.2301908231</v>
      </c>
      <c r="G183" s="6">
        <f t="shared" si="16"/>
        <v>-64.917716124290209</v>
      </c>
      <c r="H183" s="6">
        <f t="shared" si="17"/>
        <v>78.082283875709791</v>
      </c>
      <c r="I183" t="b">
        <f t="shared" si="19"/>
        <v>0</v>
      </c>
      <c r="J183" t="b">
        <f t="shared" si="18"/>
        <v>1</v>
      </c>
    </row>
    <row r="184" spans="1:10" x14ac:dyDescent="0.25">
      <c r="A184" s="7">
        <v>152</v>
      </c>
      <c r="B184">
        <f t="shared" si="14"/>
        <v>-19.239999999999998</v>
      </c>
      <c r="D184">
        <f t="shared" si="15"/>
        <v>914.73929613815596</v>
      </c>
      <c r="E184">
        <f t="shared" si="20"/>
        <v>8991.8872810380726</v>
      </c>
      <c r="F184">
        <f>SUM($E$11:E184)</f>
        <v>1207325.1174718612</v>
      </c>
      <c r="G184" s="6">
        <f t="shared" si="16"/>
        <v>-66.738463221349448</v>
      </c>
      <c r="H184" s="6">
        <f t="shared" si="17"/>
        <v>76.261536778650552</v>
      </c>
      <c r="I184" t="b">
        <f t="shared" si="19"/>
        <v>0</v>
      </c>
      <c r="J184" t="b">
        <f t="shared" si="18"/>
        <v>1</v>
      </c>
    </row>
    <row r="185" spans="1:10" x14ac:dyDescent="0.25">
      <c r="A185" s="7">
        <v>153</v>
      </c>
      <c r="B185">
        <f t="shared" si="14"/>
        <v>-19.234999999999999</v>
      </c>
      <c r="D185">
        <f t="shared" si="15"/>
        <v>914.73929613815596</v>
      </c>
      <c r="E185">
        <f t="shared" si="20"/>
        <v>8991.8872810380726</v>
      </c>
      <c r="F185">
        <f>SUM($E$11:E185)</f>
        <v>1216317.0047528993</v>
      </c>
      <c r="G185" s="6">
        <f t="shared" si="16"/>
        <v>-68.604329059517454</v>
      </c>
      <c r="H185" s="6">
        <f t="shared" si="17"/>
        <v>74.395670940482546</v>
      </c>
      <c r="I185" t="b">
        <f t="shared" si="19"/>
        <v>0</v>
      </c>
      <c r="J185" t="b">
        <f t="shared" si="18"/>
        <v>1</v>
      </c>
    </row>
    <row r="186" spans="1:10" x14ac:dyDescent="0.25">
      <c r="A186" s="7">
        <v>154</v>
      </c>
      <c r="B186">
        <f t="shared" si="14"/>
        <v>-19.23</v>
      </c>
      <c r="D186">
        <f t="shared" si="15"/>
        <v>914.73929613815596</v>
      </c>
      <c r="E186">
        <f t="shared" si="20"/>
        <v>8991.8872810380726</v>
      </c>
      <c r="F186">
        <f>SUM($E$11:E186)</f>
        <v>1225308.8920339374</v>
      </c>
      <c r="G186" s="6">
        <f t="shared" si="16"/>
        <v>-70.516485853057674</v>
      </c>
      <c r="H186" s="6">
        <f t="shared" si="17"/>
        <v>72.483514146942326</v>
      </c>
      <c r="I186" t="b">
        <f t="shared" si="19"/>
        <v>0</v>
      </c>
      <c r="J186" t="b">
        <f t="shared" si="18"/>
        <v>1</v>
      </c>
    </row>
    <row r="187" spans="1:10" x14ac:dyDescent="0.25">
      <c r="A187" s="7">
        <v>155</v>
      </c>
      <c r="B187">
        <f t="shared" si="14"/>
        <v>-19.225000000000001</v>
      </c>
      <c r="D187">
        <f t="shared" si="15"/>
        <v>914.73929613815596</v>
      </c>
      <c r="E187">
        <f t="shared" si="20"/>
        <v>8991.8872810380726</v>
      </c>
      <c r="F187">
        <f>SUM($E$11:E187)</f>
        <v>1234300.7793149755</v>
      </c>
      <c r="G187" s="6">
        <f t="shared" si="16"/>
        <v>-72.476143053598008</v>
      </c>
      <c r="H187" s="6">
        <f t="shared" si="17"/>
        <v>70.523856946401992</v>
      </c>
      <c r="I187" t="b">
        <f t="shared" si="19"/>
        <v>0</v>
      </c>
      <c r="J187" t="b">
        <f t="shared" si="18"/>
        <v>1</v>
      </c>
    </row>
    <row r="188" spans="1:10" x14ac:dyDescent="0.25">
      <c r="A188" s="7">
        <v>156</v>
      </c>
      <c r="B188">
        <f t="shared" si="14"/>
        <v>-19.22</v>
      </c>
      <c r="D188">
        <f t="shared" si="15"/>
        <v>914.73929613815596</v>
      </c>
      <c r="E188">
        <f t="shared" si="20"/>
        <v>8991.8872810380726</v>
      </c>
      <c r="F188">
        <f>SUM($E$11:E188)</f>
        <v>1243292.6665960136</v>
      </c>
      <c r="G188" s="6">
        <f t="shared" si="16"/>
        <v>-74.484548722993779</v>
      </c>
      <c r="H188" s="6">
        <f t="shared" si="17"/>
        <v>68.515451277006221</v>
      </c>
      <c r="I188" t="b">
        <f t="shared" si="19"/>
        <v>0</v>
      </c>
      <c r="J188" t="b">
        <f t="shared" si="18"/>
        <v>1</v>
      </c>
    </row>
    <row r="189" spans="1:10" x14ac:dyDescent="0.25">
      <c r="A189" s="7">
        <v>157</v>
      </c>
      <c r="B189">
        <f t="shared" si="14"/>
        <v>-19.215</v>
      </c>
      <c r="D189">
        <f t="shared" si="15"/>
        <v>914.73929613815596</v>
      </c>
      <c r="E189">
        <f t="shared" si="20"/>
        <v>8991.8872810380726</v>
      </c>
      <c r="F189">
        <f>SUM($E$11:E189)</f>
        <v>1252284.5538770517</v>
      </c>
      <c r="G189" s="6">
        <f t="shared" si="16"/>
        <v>-76.542990961897218</v>
      </c>
      <c r="H189" s="6">
        <f t="shared" si="17"/>
        <v>66.457009038102782</v>
      </c>
      <c r="I189" t="b">
        <f t="shared" si="19"/>
        <v>0</v>
      </c>
      <c r="J189" t="b">
        <f t="shared" si="18"/>
        <v>1</v>
      </c>
    </row>
    <row r="190" spans="1:10" x14ac:dyDescent="0.25">
      <c r="A190" s="7">
        <v>158</v>
      </c>
      <c r="B190">
        <f t="shared" si="14"/>
        <v>-19.21</v>
      </c>
      <c r="D190">
        <f t="shared" si="15"/>
        <v>914.73929613815596</v>
      </c>
      <c r="E190">
        <f t="shared" si="20"/>
        <v>8991.8872810380726</v>
      </c>
      <c r="F190">
        <f>SUM($E$11:E190)</f>
        <v>1261276.4411580898</v>
      </c>
      <c r="G190" s="6">
        <f t="shared" si="16"/>
        <v>-78.652799396535215</v>
      </c>
      <c r="H190" s="6">
        <f t="shared" si="17"/>
        <v>64.347200603464785</v>
      </c>
      <c r="I190" t="b">
        <f t="shared" si="19"/>
        <v>0</v>
      </c>
      <c r="J190" t="b">
        <f t="shared" si="18"/>
        <v>1</v>
      </c>
    </row>
    <row r="191" spans="1:10" x14ac:dyDescent="0.25">
      <c r="A191" s="7">
        <v>159</v>
      </c>
      <c r="B191">
        <f t="shared" si="14"/>
        <v>-19.204999999999998</v>
      </c>
      <c r="D191">
        <f t="shared" si="15"/>
        <v>914.73929613815596</v>
      </c>
      <c r="E191">
        <f t="shared" si="20"/>
        <v>8991.8872810380726</v>
      </c>
      <c r="F191">
        <f>SUM($E$11:E191)</f>
        <v>1270268.3284391279</v>
      </c>
      <c r="G191" s="6">
        <f t="shared" si="16"/>
        <v>-80.815346726314019</v>
      </c>
      <c r="H191" s="6">
        <f t="shared" si="17"/>
        <v>62.184653273685981</v>
      </c>
      <c r="I191" t="b">
        <f t="shared" si="19"/>
        <v>0</v>
      </c>
      <c r="J191" t="b">
        <f t="shared" si="18"/>
        <v>1</v>
      </c>
    </row>
    <row r="192" spans="1:10" x14ac:dyDescent="0.25">
      <c r="A192" s="7">
        <v>160</v>
      </c>
      <c r="B192">
        <f t="shared" si="14"/>
        <v>-19.2</v>
      </c>
      <c r="D192">
        <f t="shared" si="15"/>
        <v>914.73929613815596</v>
      </c>
      <c r="E192">
        <f t="shared" si="20"/>
        <v>8991.8872810380726</v>
      </c>
      <c r="F192">
        <f>SUM($E$11:E192)</f>
        <v>1279260.215720166</v>
      </c>
      <c r="G192" s="6">
        <f t="shared" si="16"/>
        <v>-83.032050335003177</v>
      </c>
      <c r="H192" s="6">
        <f t="shared" si="17"/>
        <v>59.967949664996823</v>
      </c>
      <c r="I192" t="b">
        <f t="shared" si="19"/>
        <v>0</v>
      </c>
      <c r="J192" t="b">
        <f t="shared" si="18"/>
        <v>1</v>
      </c>
    </row>
    <row r="193" spans="1:10" x14ac:dyDescent="0.25">
      <c r="A193" s="7">
        <v>161</v>
      </c>
      <c r="B193">
        <f t="shared" si="14"/>
        <v>-19.195</v>
      </c>
      <c r="D193">
        <f t="shared" si="15"/>
        <v>914.73929613815596</v>
      </c>
      <c r="E193">
        <f t="shared" si="20"/>
        <v>8991.8872810380726</v>
      </c>
      <c r="F193">
        <f>SUM($E$11:E193)</f>
        <v>1288252.1030012041</v>
      </c>
      <c r="G193" s="6">
        <f t="shared" si="16"/>
        <v>-85.30437396838137</v>
      </c>
      <c r="H193" s="6">
        <f t="shared" si="17"/>
        <v>57.69562603161863</v>
      </c>
      <c r="I193" t="b">
        <f t="shared" si="19"/>
        <v>0</v>
      </c>
      <c r="J193" t="b">
        <f t="shared" si="18"/>
        <v>1</v>
      </c>
    </row>
    <row r="194" spans="1:10" x14ac:dyDescent="0.25">
      <c r="A194" s="7">
        <v>162</v>
      </c>
      <c r="B194">
        <f t="shared" si="14"/>
        <v>-19.190000000000001</v>
      </c>
      <c r="D194">
        <f t="shared" si="15"/>
        <v>914.73929613815596</v>
      </c>
      <c r="E194">
        <f t="shared" si="20"/>
        <v>8991.8872810380726</v>
      </c>
      <c r="F194">
        <f>SUM($E$11:E194)</f>
        <v>1297243.9902822422</v>
      </c>
      <c r="G194" s="6">
        <f t="shared" si="16"/>
        <v>-87.633829481370384</v>
      </c>
      <c r="H194" s="6">
        <f t="shared" si="17"/>
        <v>55.366170518629616</v>
      </c>
      <c r="I194" t="b">
        <f t="shared" si="19"/>
        <v>0</v>
      </c>
      <c r="J194" t="b">
        <f t="shared" si="18"/>
        <v>1</v>
      </c>
    </row>
    <row r="195" spans="1:10" x14ac:dyDescent="0.25">
      <c r="A195" s="7">
        <v>163</v>
      </c>
      <c r="B195">
        <f t="shared" si="14"/>
        <v>-19.184999999999999</v>
      </c>
      <c r="D195">
        <f t="shared" si="15"/>
        <v>914.73929613815596</v>
      </c>
      <c r="E195">
        <f t="shared" si="20"/>
        <v>8991.8872810380726</v>
      </c>
      <c r="F195">
        <f>SUM($E$11:E195)</f>
        <v>1306235.8775632803</v>
      </c>
      <c r="G195" s="6">
        <f t="shared" si="16"/>
        <v>-90.021978657832832</v>
      </c>
      <c r="H195" s="6">
        <f t="shared" si="17"/>
        <v>52.978021342167168</v>
      </c>
      <c r="I195" t="b">
        <f t="shared" si="19"/>
        <v>0</v>
      </c>
      <c r="J195" t="b">
        <f t="shared" si="18"/>
        <v>1</v>
      </c>
    </row>
    <row r="196" spans="1:10" x14ac:dyDescent="0.25">
      <c r="A196" s="7">
        <v>164</v>
      </c>
      <c r="B196">
        <f t="shared" si="14"/>
        <v>-19.18</v>
      </c>
      <c r="D196">
        <f t="shared" si="15"/>
        <v>914.73929613815596</v>
      </c>
      <c r="E196">
        <f t="shared" si="20"/>
        <v>8991.8872810380726</v>
      </c>
      <c r="F196">
        <f>SUM($E$11:E196)</f>
        <v>1315227.7648443184</v>
      </c>
      <c r="G196" s="6">
        <f t="shared" si="16"/>
        <v>-92.470435106365613</v>
      </c>
      <c r="H196" s="6">
        <f t="shared" si="17"/>
        <v>50.529564893634387</v>
      </c>
      <c r="I196" t="b">
        <f t="shared" si="19"/>
        <v>0</v>
      </c>
      <c r="J196" t="b">
        <f t="shared" si="18"/>
        <v>1</v>
      </c>
    </row>
    <row r="197" spans="1:10" x14ac:dyDescent="0.25">
      <c r="A197" s="7">
        <v>165</v>
      </c>
      <c r="B197">
        <f t="shared" si="14"/>
        <v>-19.175000000000001</v>
      </c>
      <c r="D197">
        <f t="shared" si="15"/>
        <v>914.73929613815596</v>
      </c>
      <c r="E197">
        <f t="shared" si="20"/>
        <v>8991.8872810380726</v>
      </c>
      <c r="F197">
        <f>SUM($E$11:E197)</f>
        <v>1324219.6521253565</v>
      </c>
      <c r="G197" s="6">
        <f t="shared" si="16"/>
        <v>-94.980866235588152</v>
      </c>
      <c r="H197" s="6">
        <f t="shared" si="17"/>
        <v>48.019133764411848</v>
      </c>
      <c r="I197" t="b">
        <f t="shared" si="19"/>
        <v>0</v>
      </c>
      <c r="J197" t="b">
        <f t="shared" si="18"/>
        <v>1</v>
      </c>
    </row>
    <row r="198" spans="1:10" x14ac:dyDescent="0.25">
      <c r="A198" s="7">
        <v>166</v>
      </c>
      <c r="B198">
        <f t="shared" si="14"/>
        <v>-19.170000000000002</v>
      </c>
      <c r="D198">
        <f t="shared" si="15"/>
        <v>914.73929613815596</v>
      </c>
      <c r="E198">
        <f t="shared" si="20"/>
        <v>8991.8872810380726</v>
      </c>
      <c r="F198">
        <f>SUM($E$11:E198)</f>
        <v>1333211.5394063946</v>
      </c>
      <c r="G198" s="6">
        <f t="shared" si="16"/>
        <v>-97.554995312596063</v>
      </c>
      <c r="H198" s="6">
        <f t="shared" si="17"/>
        <v>45.445004687403937</v>
      </c>
      <c r="I198" t="b">
        <f t="shared" si="19"/>
        <v>0</v>
      </c>
      <c r="J198" t="b">
        <f t="shared" si="18"/>
        <v>1</v>
      </c>
    </row>
    <row r="199" spans="1:10" x14ac:dyDescent="0.25">
      <c r="A199" s="7">
        <v>167</v>
      </c>
      <c r="B199">
        <f t="shared" si="14"/>
        <v>-19.164999999999999</v>
      </c>
      <c r="D199">
        <f t="shared" si="15"/>
        <v>914.73929613815596</v>
      </c>
      <c r="E199">
        <f t="shared" si="20"/>
        <v>8991.8872810380726</v>
      </c>
      <c r="F199">
        <f>SUM($E$11:E199)</f>
        <v>1342203.4266874327</v>
      </c>
      <c r="G199" s="6">
        <f t="shared" si="16"/>
        <v>-100.19460360843863</v>
      </c>
      <c r="H199" s="6">
        <f t="shared" si="17"/>
        <v>42.805396391561374</v>
      </c>
      <c r="I199" t="b">
        <f t="shared" si="19"/>
        <v>0</v>
      </c>
      <c r="J199" t="b">
        <f t="shared" si="18"/>
        <v>1</v>
      </c>
    </row>
    <row r="200" spans="1:10" x14ac:dyDescent="0.25">
      <c r="A200" s="7">
        <v>168</v>
      </c>
      <c r="B200">
        <f t="shared" si="14"/>
        <v>-19.16</v>
      </c>
      <c r="D200">
        <f t="shared" si="15"/>
        <v>914.73929613815596</v>
      </c>
      <c r="E200">
        <f t="shared" si="20"/>
        <v>8991.8872810380726</v>
      </c>
      <c r="F200">
        <f>SUM($E$11:E200)</f>
        <v>1351195.3139684708</v>
      </c>
      <c r="G200" s="6">
        <f t="shared" si="16"/>
        <v>-102.90153263466792</v>
      </c>
      <c r="H200" s="6">
        <f t="shared" si="17"/>
        <v>40.098467365332084</v>
      </c>
      <c r="I200" t="b">
        <f t="shared" si="19"/>
        <v>0</v>
      </c>
      <c r="J200" t="b">
        <f t="shared" si="18"/>
        <v>1</v>
      </c>
    </row>
    <row r="201" spans="1:10" x14ac:dyDescent="0.25">
      <c r="A201" s="7">
        <v>169</v>
      </c>
      <c r="B201">
        <f t="shared" si="14"/>
        <v>-19.155000000000001</v>
      </c>
      <c r="D201">
        <f t="shared" si="15"/>
        <v>914.73929613815596</v>
      </c>
      <c r="E201">
        <f t="shared" si="20"/>
        <v>8991.8872810380726</v>
      </c>
      <c r="F201">
        <f>SUM($E$11:E201)</f>
        <v>1360187.2012495089</v>
      </c>
      <c r="G201" s="6">
        <f t="shared" si="16"/>
        <v>-105.67768647521481</v>
      </c>
      <c r="H201" s="6">
        <f t="shared" si="17"/>
        <v>37.322313524785187</v>
      </c>
      <c r="I201" t="b">
        <f t="shared" si="19"/>
        <v>0</v>
      </c>
      <c r="J201" t="b">
        <f t="shared" si="18"/>
        <v>1</v>
      </c>
    </row>
    <row r="202" spans="1:10" x14ac:dyDescent="0.25">
      <c r="A202" s="7">
        <v>170</v>
      </c>
      <c r="B202">
        <f t="shared" ref="B202:B265" si="21">$B$5+$B$6*A202</f>
        <v>-19.149999999999999</v>
      </c>
      <c r="D202">
        <f t="shared" ref="D202:D265" si="22">IF(ISBLANK(C202),D201,C202)</f>
        <v>914.73929613815596</v>
      </c>
      <c r="E202">
        <f t="shared" si="20"/>
        <v>8991.8872810380726</v>
      </c>
      <c r="F202">
        <f>SUM($E$11:E202)</f>
        <v>1369179.088530547</v>
      </c>
      <c r="G202" s="6">
        <f t="shared" ref="G202:G265" si="23">$B$3*(1-EXP((6*10^-21)*$B$4*EXP(0.12*B202)*(F202^3)*$I$4))</f>
        <v>-108.52503421806</v>
      </c>
      <c r="H202" s="6">
        <f t="shared" ref="H202:H265" si="24">$B$3+G202</f>
        <v>34.47496578194</v>
      </c>
      <c r="I202" t="b">
        <f t="shared" si="19"/>
        <v>0</v>
      </c>
      <c r="J202" t="b">
        <f t="shared" ref="J202:J265" si="25">H202&lt;=$I$6</f>
        <v>1</v>
      </c>
    </row>
    <row r="203" spans="1:10" x14ac:dyDescent="0.25">
      <c r="A203" s="7">
        <v>171</v>
      </c>
      <c r="B203">
        <f t="shared" si="21"/>
        <v>-19.145</v>
      </c>
      <c r="D203">
        <f t="shared" si="22"/>
        <v>914.73929613815596</v>
      </c>
      <c r="E203">
        <f t="shared" si="20"/>
        <v>8991.8872810380726</v>
      </c>
      <c r="F203">
        <f>SUM($E$11:E203)</f>
        <v>1378170.9758115851</v>
      </c>
      <c r="G203" s="6">
        <f t="shared" si="23"/>
        <v>-111.44561249139559</v>
      </c>
      <c r="H203" s="6">
        <f t="shared" si="24"/>
        <v>31.554387508604407</v>
      </c>
      <c r="I203" t="b">
        <f t="shared" ref="I203:I266" si="26">H203&gt;$I$5</f>
        <v>0</v>
      </c>
      <c r="J203" t="b">
        <f t="shared" si="25"/>
        <v>1</v>
      </c>
    </row>
    <row r="204" spans="1:10" x14ac:dyDescent="0.25">
      <c r="A204" s="7">
        <v>172</v>
      </c>
      <c r="B204">
        <f t="shared" si="21"/>
        <v>-19.14</v>
      </c>
      <c r="D204">
        <f t="shared" si="22"/>
        <v>914.73929613815596</v>
      </c>
      <c r="E204">
        <f t="shared" ref="E204:E267" si="27">D204*$I$3*(A204-A203)</f>
        <v>8991.8872810380726</v>
      </c>
      <c r="F204">
        <f>SUM($E$11:E204)</f>
        <v>1387162.8630926232</v>
      </c>
      <c r="G204" s="6">
        <f t="shared" si="23"/>
        <v>-114.4415281092131</v>
      </c>
      <c r="H204" s="6">
        <f t="shared" si="24"/>
        <v>28.558471890786905</v>
      </c>
      <c r="I204" t="b">
        <f t="shared" si="26"/>
        <v>0</v>
      </c>
      <c r="J204" t="b">
        <f t="shared" si="25"/>
        <v>1</v>
      </c>
    </row>
    <row r="205" spans="1:10" x14ac:dyDescent="0.25">
      <c r="A205" s="7">
        <v>173</v>
      </c>
      <c r="B205">
        <f t="shared" si="21"/>
        <v>-19.135000000000002</v>
      </c>
      <c r="D205">
        <f t="shared" si="22"/>
        <v>914.73929613815596</v>
      </c>
      <c r="E205">
        <f t="shared" si="27"/>
        <v>8991.8872810380726</v>
      </c>
      <c r="F205">
        <f>SUM($E$11:E205)</f>
        <v>1396154.7503736613</v>
      </c>
      <c r="G205" s="6">
        <f t="shared" si="23"/>
        <v>-117.51496083150337</v>
      </c>
      <c r="H205" s="6">
        <f t="shared" si="24"/>
        <v>25.485039168496627</v>
      </c>
      <c r="I205" t="b">
        <f t="shared" si="26"/>
        <v>0</v>
      </c>
      <c r="J205" t="b">
        <f t="shared" si="25"/>
        <v>1</v>
      </c>
    </row>
    <row r="206" spans="1:10" x14ac:dyDescent="0.25">
      <c r="A206" s="7">
        <v>174</v>
      </c>
      <c r="B206">
        <f t="shared" si="21"/>
        <v>-19.13</v>
      </c>
      <c r="D206">
        <f t="shared" si="22"/>
        <v>914.73929613815596</v>
      </c>
      <c r="E206">
        <f t="shared" si="27"/>
        <v>8991.8872810380726</v>
      </c>
      <c r="F206">
        <f>SUM($E$11:E206)</f>
        <v>1405146.6376546994</v>
      </c>
      <c r="G206" s="6">
        <f t="shared" si="23"/>
        <v>-120.66816624452265</v>
      </c>
      <c r="H206" s="6">
        <f t="shared" si="24"/>
        <v>22.331833755477348</v>
      </c>
      <c r="I206" t="b">
        <f t="shared" si="26"/>
        <v>0</v>
      </c>
      <c r="J206" t="b">
        <f t="shared" si="25"/>
        <v>1</v>
      </c>
    </row>
    <row r="207" spans="1:10" x14ac:dyDescent="0.25">
      <c r="A207" s="7">
        <v>175</v>
      </c>
      <c r="B207">
        <f t="shared" si="21"/>
        <v>-19.125</v>
      </c>
      <c r="D207">
        <f t="shared" si="22"/>
        <v>914.73929613815596</v>
      </c>
      <c r="E207">
        <f t="shared" si="27"/>
        <v>8991.8872810380726</v>
      </c>
      <c r="F207">
        <f>SUM($E$11:E207)</f>
        <v>1414138.5249357375</v>
      </c>
      <c r="G207" s="6">
        <f t="shared" si="23"/>
        <v>-123.9034787668573</v>
      </c>
      <c r="H207" s="6">
        <f t="shared" si="24"/>
        <v>19.096521233142695</v>
      </c>
      <c r="I207" t="b">
        <f t="shared" si="26"/>
        <v>0</v>
      </c>
      <c r="J207" t="b">
        <f t="shared" si="25"/>
        <v>1</v>
      </c>
    </row>
    <row r="208" spans="1:10" x14ac:dyDescent="0.25">
      <c r="A208" s="7">
        <v>176</v>
      </c>
      <c r="B208">
        <f t="shared" si="21"/>
        <v>-19.12</v>
      </c>
      <c r="D208">
        <f t="shared" si="22"/>
        <v>914.73929613815596</v>
      </c>
      <c r="E208">
        <f t="shared" si="27"/>
        <v>8991.8872810380726</v>
      </c>
      <c r="F208">
        <f>SUM($E$11:E208)</f>
        <v>1423130.4122167756</v>
      </c>
      <c r="G208" s="6">
        <f t="shared" si="23"/>
        <v>-127.22331478731861</v>
      </c>
      <c r="H208" s="6">
        <f t="shared" si="24"/>
        <v>15.776685212681386</v>
      </c>
      <c r="I208" t="b">
        <f t="shared" si="26"/>
        <v>0</v>
      </c>
      <c r="J208" t="b">
        <f t="shared" si="25"/>
        <v>1</v>
      </c>
    </row>
    <row r="209" spans="1:10" x14ac:dyDescent="0.25">
      <c r="A209" s="7">
        <v>177</v>
      </c>
      <c r="B209">
        <f t="shared" si="21"/>
        <v>-19.114999999999998</v>
      </c>
      <c r="D209">
        <f t="shared" si="22"/>
        <v>914.73929613815596</v>
      </c>
      <c r="E209">
        <f t="shared" si="27"/>
        <v>8991.8872810380726</v>
      </c>
      <c r="F209">
        <f>SUM($E$11:E209)</f>
        <v>1432122.2994978137</v>
      </c>
      <c r="G209" s="6">
        <f t="shared" si="23"/>
        <v>-130.63017594100819</v>
      </c>
      <c r="H209" s="6">
        <f t="shared" si="24"/>
        <v>12.36982405899181</v>
      </c>
      <c r="I209" t="b">
        <f t="shared" si="26"/>
        <v>0</v>
      </c>
      <c r="J209" t="b">
        <f t="shared" si="25"/>
        <v>1</v>
      </c>
    </row>
    <row r="210" spans="1:10" x14ac:dyDescent="0.25">
      <c r="A210" s="7">
        <v>178</v>
      </c>
      <c r="B210">
        <f t="shared" si="21"/>
        <v>-19.11</v>
      </c>
      <c r="D210">
        <f t="shared" si="22"/>
        <v>914.73929613815596</v>
      </c>
      <c r="E210">
        <f t="shared" si="27"/>
        <v>8991.8872810380726</v>
      </c>
      <c r="F210">
        <f>SUM($E$11:E210)</f>
        <v>1441114.1867788518</v>
      </c>
      <c r="G210" s="6">
        <f t="shared" si="23"/>
        <v>-134.12665253022726</v>
      </c>
      <c r="H210" s="6">
        <f t="shared" si="24"/>
        <v>8.8733474697727388</v>
      </c>
      <c r="I210" t="b">
        <f t="shared" si="26"/>
        <v>0</v>
      </c>
      <c r="J210" t="b">
        <f t="shared" si="25"/>
        <v>1</v>
      </c>
    </row>
    <row r="211" spans="1:10" x14ac:dyDescent="0.25">
      <c r="A211" s="7">
        <v>179</v>
      </c>
      <c r="B211">
        <f t="shared" si="21"/>
        <v>-19.105</v>
      </c>
      <c r="D211">
        <f t="shared" si="22"/>
        <v>914.73929613815596</v>
      </c>
      <c r="E211">
        <f t="shared" si="27"/>
        <v>8991.8872810380726</v>
      </c>
      <c r="F211">
        <f>SUM($E$11:E211)</f>
        <v>1450106.0740598899</v>
      </c>
      <c r="G211" s="6">
        <f t="shared" si="23"/>
        <v>-137.71542709725117</v>
      </c>
      <c r="H211" s="6">
        <f t="shared" si="24"/>
        <v>5.2845729027488346</v>
      </c>
      <c r="I211" t="b">
        <f t="shared" si="26"/>
        <v>0</v>
      </c>
      <c r="J211" t="b">
        <f t="shared" si="25"/>
        <v>1</v>
      </c>
    </row>
    <row r="212" spans="1:10" x14ac:dyDescent="0.25">
      <c r="A212" s="7">
        <v>180</v>
      </c>
      <c r="B212">
        <f t="shared" si="21"/>
        <v>-19.100000000000001</v>
      </c>
      <c r="D212">
        <f t="shared" si="22"/>
        <v>914.73929613815596</v>
      </c>
      <c r="E212">
        <f t="shared" si="27"/>
        <v>8991.8872810380726</v>
      </c>
      <c r="F212">
        <f>SUM($E$11:E212)</f>
        <v>1459097.961340928</v>
      </c>
      <c r="G212" s="6">
        <f t="shared" si="23"/>
        <v>-141.39927815635571</v>
      </c>
      <c r="H212" s="6">
        <f t="shared" si="24"/>
        <v>1.600721843644294</v>
      </c>
      <c r="I212" t="b">
        <f t="shared" si="26"/>
        <v>0</v>
      </c>
      <c r="J212" t="b">
        <f t="shared" si="25"/>
        <v>1</v>
      </c>
    </row>
    <row r="213" spans="1:10" x14ac:dyDescent="0.25">
      <c r="A213" s="7">
        <v>181</v>
      </c>
      <c r="B213">
        <f t="shared" si="21"/>
        <v>-19.094999999999999</v>
      </c>
      <c r="D213">
        <f t="shared" si="22"/>
        <v>914.73929613815596</v>
      </c>
      <c r="E213">
        <f t="shared" si="27"/>
        <v>8991.8872810380726</v>
      </c>
      <c r="F213">
        <f>SUM($E$11:E213)</f>
        <v>1468089.8486219661</v>
      </c>
      <c r="G213" s="6">
        <f t="shared" si="23"/>
        <v>-145.18108409287521</v>
      </c>
      <c r="H213" s="6">
        <f t="shared" si="24"/>
        <v>-2.18108409287521</v>
      </c>
      <c r="I213" t="b">
        <f t="shared" si="26"/>
        <v>0</v>
      </c>
      <c r="J213" t="b">
        <f t="shared" si="25"/>
        <v>1</v>
      </c>
    </row>
    <row r="214" spans="1:10" x14ac:dyDescent="0.25">
      <c r="A214" s="7">
        <v>182</v>
      </c>
      <c r="B214">
        <f t="shared" si="21"/>
        <v>-19.09</v>
      </c>
      <c r="D214">
        <f t="shared" si="22"/>
        <v>914.73929613815596</v>
      </c>
      <c r="E214">
        <f t="shared" si="27"/>
        <v>8991.8872810380726</v>
      </c>
      <c r="F214">
        <f>SUM($E$11:E214)</f>
        <v>1477081.7359030042</v>
      </c>
      <c r="G214" s="6">
        <f t="shared" si="23"/>
        <v>-149.06382723747669</v>
      </c>
      <c r="H214" s="6">
        <f t="shared" si="24"/>
        <v>-6.0638272374766871</v>
      </c>
      <c r="I214" t="b">
        <f t="shared" si="26"/>
        <v>0</v>
      </c>
      <c r="J214" t="b">
        <f t="shared" si="25"/>
        <v>1</v>
      </c>
    </row>
    <row r="215" spans="1:10" x14ac:dyDescent="0.25">
      <c r="A215" s="7">
        <v>183</v>
      </c>
      <c r="B215">
        <f t="shared" si="21"/>
        <v>-19.085000000000001</v>
      </c>
      <c r="D215">
        <f t="shared" si="22"/>
        <v>914.73929613815596</v>
      </c>
      <c r="E215">
        <f t="shared" si="27"/>
        <v>8991.8872810380726</v>
      </c>
      <c r="F215">
        <f>SUM($E$11:E215)</f>
        <v>1486073.6231840423</v>
      </c>
      <c r="G215" s="6">
        <f t="shared" si="23"/>
        <v>-153.05059812427442</v>
      </c>
      <c r="H215" s="6">
        <f t="shared" si="24"/>
        <v>-10.050598124274416</v>
      </c>
      <c r="I215" t="b">
        <f t="shared" si="26"/>
        <v>0</v>
      </c>
      <c r="J215" t="b">
        <f t="shared" si="25"/>
        <v>1</v>
      </c>
    </row>
    <row r="216" spans="1:10" x14ac:dyDescent="0.25">
      <c r="A216" s="7">
        <v>184</v>
      </c>
      <c r="B216">
        <f t="shared" si="21"/>
        <v>-19.079999999999998</v>
      </c>
      <c r="D216">
        <f t="shared" si="22"/>
        <v>914.73929613815596</v>
      </c>
      <c r="E216">
        <f t="shared" si="27"/>
        <v>8991.8872810380726</v>
      </c>
      <c r="F216">
        <f>SUM($E$11:E216)</f>
        <v>1495065.5104650804</v>
      </c>
      <c r="G216" s="6">
        <f t="shared" si="23"/>
        <v>-157.14459994186262</v>
      </c>
      <c r="H216" s="6">
        <f t="shared" si="24"/>
        <v>-14.144599941862623</v>
      </c>
      <c r="I216" t="b">
        <f t="shared" si="26"/>
        <v>0</v>
      </c>
      <c r="J216" t="b">
        <f t="shared" si="25"/>
        <v>1</v>
      </c>
    </row>
    <row r="217" spans="1:10" x14ac:dyDescent="0.25">
      <c r="A217" s="7">
        <v>185</v>
      </c>
      <c r="B217">
        <f t="shared" si="21"/>
        <v>-19.074999999999999</v>
      </c>
      <c r="D217">
        <f t="shared" si="22"/>
        <v>914.73929613815596</v>
      </c>
      <c r="E217">
        <f t="shared" si="27"/>
        <v>8991.8872810380726</v>
      </c>
      <c r="F217">
        <f>SUM($E$11:E217)</f>
        <v>1504057.3977461185</v>
      </c>
      <c r="G217" s="6">
        <f t="shared" si="23"/>
        <v>-161.3491531868298</v>
      </c>
      <c r="H217" s="6">
        <f t="shared" si="24"/>
        <v>-18.349153186829795</v>
      </c>
      <c r="I217" t="b">
        <f t="shared" si="26"/>
        <v>0</v>
      </c>
      <c r="J217" t="b">
        <f t="shared" si="25"/>
        <v>1</v>
      </c>
    </row>
    <row r="218" spans="1:10" x14ac:dyDescent="0.25">
      <c r="A218" s="7">
        <v>186</v>
      </c>
      <c r="B218">
        <f t="shared" si="21"/>
        <v>-19.07</v>
      </c>
      <c r="D218">
        <f t="shared" si="22"/>
        <v>914.73929613815596</v>
      </c>
      <c r="E218">
        <f t="shared" si="27"/>
        <v>8991.8872810380726</v>
      </c>
      <c r="F218">
        <f>SUM($E$11:E218)</f>
        <v>1513049.2850271566</v>
      </c>
      <c r="G218" s="6">
        <f t="shared" si="23"/>
        <v>-165.66770052983401</v>
      </c>
      <c r="H218" s="6">
        <f t="shared" si="24"/>
        <v>-22.667700529834008</v>
      </c>
      <c r="I218" t="b">
        <f t="shared" si="26"/>
        <v>0</v>
      </c>
      <c r="J218" t="b">
        <f t="shared" si="25"/>
        <v>1</v>
      </c>
    </row>
    <row r="219" spans="1:10" x14ac:dyDescent="0.25">
      <c r="A219" s="7">
        <v>187</v>
      </c>
      <c r="B219">
        <f t="shared" si="21"/>
        <v>-19.065000000000001</v>
      </c>
      <c r="D219">
        <f t="shared" si="22"/>
        <v>914.73929613815596</v>
      </c>
      <c r="E219">
        <f t="shared" si="27"/>
        <v>8991.8872810380726</v>
      </c>
      <c r="F219">
        <f>SUM($E$11:E219)</f>
        <v>1522041.1723081947</v>
      </c>
      <c r="G219" s="6">
        <f t="shared" si="23"/>
        <v>-170.10381190485163</v>
      </c>
      <c r="H219" s="6">
        <f t="shared" si="24"/>
        <v>-27.103811904851625</v>
      </c>
      <c r="I219" t="b">
        <f t="shared" si="26"/>
        <v>0</v>
      </c>
      <c r="J219" t="b">
        <f t="shared" si="25"/>
        <v>1</v>
      </c>
    </row>
    <row r="220" spans="1:10" x14ac:dyDescent="0.25">
      <c r="A220" s="7">
        <v>188</v>
      </c>
      <c r="B220">
        <f t="shared" si="21"/>
        <v>-19.059999999999999</v>
      </c>
      <c r="D220">
        <f t="shared" si="22"/>
        <v>914.73929613815596</v>
      </c>
      <c r="E220">
        <f t="shared" si="27"/>
        <v>8991.8872810380726</v>
      </c>
      <c r="F220">
        <f>SUM($E$11:E220)</f>
        <v>1531033.0595892328</v>
      </c>
      <c r="G220" s="6">
        <f t="shared" si="23"/>
        <v>-174.66118983279537</v>
      </c>
      <c r="H220" s="6">
        <f t="shared" si="24"/>
        <v>-31.661189832795372</v>
      </c>
      <c r="I220" t="b">
        <f t="shared" si="26"/>
        <v>0</v>
      </c>
      <c r="J220" t="b">
        <f t="shared" si="25"/>
        <v>1</v>
      </c>
    </row>
    <row r="221" spans="1:10" x14ac:dyDescent="0.25">
      <c r="A221" s="7">
        <v>189</v>
      </c>
      <c r="B221">
        <f t="shared" si="21"/>
        <v>-19.055</v>
      </c>
      <c r="D221">
        <f t="shared" si="22"/>
        <v>914.73929613815596</v>
      </c>
      <c r="E221">
        <f t="shared" si="27"/>
        <v>8991.8872810380726</v>
      </c>
      <c r="F221">
        <f>SUM($E$11:E221)</f>
        <v>1540024.9468702709</v>
      </c>
      <c r="G221" s="6">
        <f t="shared" si="23"/>
        <v>-179.34367499129212</v>
      </c>
      <c r="H221" s="6">
        <f t="shared" si="24"/>
        <v>-36.343674991292119</v>
      </c>
      <c r="I221" t="b">
        <f t="shared" si="26"/>
        <v>0</v>
      </c>
      <c r="J221" t="b">
        <f t="shared" si="25"/>
        <v>1</v>
      </c>
    </row>
    <row r="222" spans="1:10" x14ac:dyDescent="0.25">
      <c r="A222" s="7">
        <v>190</v>
      </c>
      <c r="B222">
        <f t="shared" si="21"/>
        <v>-19.05</v>
      </c>
      <c r="D222">
        <f t="shared" si="22"/>
        <v>914.73929613815596</v>
      </c>
      <c r="E222">
        <f t="shared" si="27"/>
        <v>8991.8872810380726</v>
      </c>
      <c r="F222">
        <f>SUM($E$11:E222)</f>
        <v>1549016.834151309</v>
      </c>
      <c r="G222" s="6">
        <f t="shared" si="23"/>
        <v>-184.15525204306292</v>
      </c>
      <c r="H222" s="6">
        <f t="shared" si="24"/>
        <v>-41.155252043062916</v>
      </c>
      <c r="I222" t="b">
        <f t="shared" si="26"/>
        <v>0</v>
      </c>
      <c r="J222" t="b">
        <f t="shared" si="25"/>
        <v>1</v>
      </c>
    </row>
    <row r="223" spans="1:10" x14ac:dyDescent="0.25">
      <c r="A223" s="7">
        <v>191</v>
      </c>
      <c r="B223">
        <f t="shared" si="21"/>
        <v>-19.045000000000002</v>
      </c>
      <c r="D223">
        <f t="shared" si="22"/>
        <v>914.73929613815596</v>
      </c>
      <c r="E223">
        <f t="shared" si="27"/>
        <v>8991.8872810380726</v>
      </c>
      <c r="F223">
        <f>SUM($E$11:E223)</f>
        <v>1558008.7214323471</v>
      </c>
      <c r="G223" s="6">
        <f t="shared" si="23"/>
        <v>-189.10005573601558</v>
      </c>
      <c r="H223" s="6">
        <f t="shared" si="24"/>
        <v>-46.100055736015577</v>
      </c>
      <c r="I223" t="b">
        <f t="shared" si="26"/>
        <v>0</v>
      </c>
      <c r="J223" t="b">
        <f t="shared" si="25"/>
        <v>1</v>
      </c>
    </row>
    <row r="224" spans="1:10" x14ac:dyDescent="0.25">
      <c r="A224" s="7">
        <v>192</v>
      </c>
      <c r="B224">
        <f t="shared" si="21"/>
        <v>-19.04</v>
      </c>
      <c r="D224">
        <f t="shared" si="22"/>
        <v>914.73929613815596</v>
      </c>
      <c r="E224">
        <f t="shared" si="27"/>
        <v>8991.8872810380726</v>
      </c>
      <c r="F224">
        <f>SUM($E$11:E224)</f>
        <v>1567000.6087133852</v>
      </c>
      <c r="G224" s="6">
        <f t="shared" si="23"/>
        <v>-194.18237728888653</v>
      </c>
      <c r="H224" s="6">
        <f t="shared" si="24"/>
        <v>-51.182377288886528</v>
      </c>
      <c r="I224" t="b">
        <f t="shared" si="26"/>
        <v>0</v>
      </c>
      <c r="J224" t="b">
        <f t="shared" si="25"/>
        <v>1</v>
      </c>
    </row>
    <row r="225" spans="1:10" x14ac:dyDescent="0.25">
      <c r="A225" s="7">
        <v>193</v>
      </c>
      <c r="B225">
        <f t="shared" si="21"/>
        <v>-19.035</v>
      </c>
      <c r="D225">
        <f t="shared" si="22"/>
        <v>914.73929613815596</v>
      </c>
      <c r="E225">
        <f t="shared" si="27"/>
        <v>8991.8872810380726</v>
      </c>
      <c r="F225">
        <f>SUM($E$11:E225)</f>
        <v>1575992.4959944233</v>
      </c>
      <c r="G225" s="6">
        <f t="shared" si="23"/>
        <v>-199.40667107702072</v>
      </c>
      <c r="H225" s="6">
        <f t="shared" si="24"/>
        <v>-56.406671077020718</v>
      </c>
      <c r="I225" t="b">
        <f t="shared" si="26"/>
        <v>0</v>
      </c>
      <c r="J225" t="b">
        <f t="shared" si="25"/>
        <v>1</v>
      </c>
    </row>
    <row r="226" spans="1:10" x14ac:dyDescent="0.25">
      <c r="A226" s="7">
        <v>194</v>
      </c>
      <c r="B226">
        <f t="shared" si="21"/>
        <v>-19.03</v>
      </c>
      <c r="D226">
        <f t="shared" si="22"/>
        <v>914.73929613815596</v>
      </c>
      <c r="E226">
        <f t="shared" si="27"/>
        <v>8991.8872810380726</v>
      </c>
      <c r="F226">
        <f>SUM($E$11:E226)</f>
        <v>1584984.3832754614</v>
      </c>
      <c r="G226" s="6">
        <f t="shared" si="23"/>
        <v>-204.77756163369108</v>
      </c>
      <c r="H226" s="6">
        <f t="shared" si="24"/>
        <v>-61.777561633691079</v>
      </c>
      <c r="I226" t="b">
        <f t="shared" si="26"/>
        <v>0</v>
      </c>
      <c r="J226" t="b">
        <f t="shared" si="25"/>
        <v>1</v>
      </c>
    </row>
    <row r="227" spans="1:10" x14ac:dyDescent="0.25">
      <c r="A227" s="7">
        <v>195</v>
      </c>
      <c r="B227">
        <f t="shared" si="21"/>
        <v>-19.024999999999999</v>
      </c>
      <c r="D227">
        <f t="shared" si="22"/>
        <v>914.73929613815596</v>
      </c>
      <c r="E227">
        <f t="shared" si="27"/>
        <v>8991.8872810380726</v>
      </c>
      <c r="F227">
        <f>SUM($E$11:E227)</f>
        <v>1593976.2705564995</v>
      </c>
      <c r="G227" s="6">
        <f t="shared" si="23"/>
        <v>-210.29985098320367</v>
      </c>
      <c r="H227" s="6">
        <f t="shared" si="24"/>
        <v>-67.299850983203669</v>
      </c>
      <c r="I227" t="b">
        <f t="shared" si="26"/>
        <v>0</v>
      </c>
      <c r="J227" t="b">
        <f t="shared" si="25"/>
        <v>1</v>
      </c>
    </row>
    <row r="228" spans="1:10" x14ac:dyDescent="0.25">
      <c r="A228" s="7">
        <v>196</v>
      </c>
      <c r="B228">
        <f t="shared" si="21"/>
        <v>-19.02</v>
      </c>
      <c r="D228">
        <f t="shared" si="22"/>
        <v>914.73929613815596</v>
      </c>
      <c r="E228">
        <f t="shared" si="27"/>
        <v>8991.8872810380726</v>
      </c>
      <c r="F228">
        <f>SUM($E$11:E228)</f>
        <v>1602968.1578375376</v>
      </c>
      <c r="G228" s="6">
        <f t="shared" si="23"/>
        <v>-215.97852632294092</v>
      </c>
      <c r="H228" s="6">
        <f t="shared" si="24"/>
        <v>-72.978526322940922</v>
      </c>
      <c r="I228" t="b">
        <f t="shared" si="26"/>
        <v>0</v>
      </c>
      <c r="J228" t="b">
        <f t="shared" si="25"/>
        <v>1</v>
      </c>
    </row>
    <row r="229" spans="1:10" x14ac:dyDescent="0.25">
      <c r="A229" s="7">
        <v>197</v>
      </c>
      <c r="B229">
        <f t="shared" si="21"/>
        <v>-19.015000000000001</v>
      </c>
      <c r="D229">
        <f t="shared" si="22"/>
        <v>914.73929613815596</v>
      </c>
      <c r="E229">
        <f t="shared" si="27"/>
        <v>8991.8872810380726</v>
      </c>
      <c r="F229">
        <f>SUM($E$11:E229)</f>
        <v>1611960.0451185757</v>
      </c>
      <c r="G229" s="6">
        <f t="shared" si="23"/>
        <v>-221.81876807245146</v>
      </c>
      <c r="H229" s="6">
        <f t="shared" si="24"/>
        <v>-78.818768072451462</v>
      </c>
      <c r="I229" t="b">
        <f t="shared" si="26"/>
        <v>0</v>
      </c>
      <c r="J229" t="b">
        <f t="shared" si="25"/>
        <v>1</v>
      </c>
    </row>
    <row r="230" spans="1:10" x14ac:dyDescent="0.25">
      <c r="A230" s="7">
        <v>198</v>
      </c>
      <c r="B230">
        <f t="shared" si="21"/>
        <v>-19.010000000000002</v>
      </c>
      <c r="D230">
        <f t="shared" si="22"/>
        <v>914.73929613815596</v>
      </c>
      <c r="E230">
        <f t="shared" si="27"/>
        <v>8991.8872810380726</v>
      </c>
      <c r="F230">
        <f>SUM($E$11:E230)</f>
        <v>1620951.9323996138</v>
      </c>
      <c r="G230" s="6">
        <f t="shared" si="23"/>
        <v>-227.82595830870599</v>
      </c>
      <c r="H230" s="6">
        <f t="shared" si="24"/>
        <v>-84.825958308705992</v>
      </c>
      <c r="I230" t="b">
        <f t="shared" si="26"/>
        <v>0</v>
      </c>
      <c r="J230" t="b">
        <f t="shared" si="25"/>
        <v>1</v>
      </c>
    </row>
    <row r="231" spans="1:10" x14ac:dyDescent="0.25">
      <c r="A231" s="7">
        <v>199</v>
      </c>
      <c r="B231">
        <f t="shared" si="21"/>
        <v>-19.004999999999999</v>
      </c>
      <c r="D231">
        <f t="shared" si="22"/>
        <v>914.73929613815596</v>
      </c>
      <c r="E231">
        <f t="shared" si="27"/>
        <v>8991.8872810380726</v>
      </c>
      <c r="F231">
        <f>SUM($E$11:E231)</f>
        <v>1629943.8196806519</v>
      </c>
      <c r="G231" s="6">
        <f t="shared" si="23"/>
        <v>-234.00568960771554</v>
      </c>
      <c r="H231" s="6">
        <f t="shared" si="24"/>
        <v>-91.005689607715539</v>
      </c>
      <c r="I231" t="b">
        <f t="shared" si="26"/>
        <v>0</v>
      </c>
      <c r="J231" t="b">
        <f t="shared" si="25"/>
        <v>1</v>
      </c>
    </row>
    <row r="232" spans="1:10" x14ac:dyDescent="0.25">
      <c r="A232" s="7">
        <v>200</v>
      </c>
      <c r="B232">
        <f t="shared" si="21"/>
        <v>-19</v>
      </c>
      <c r="D232">
        <f t="shared" si="22"/>
        <v>914.73929613815596</v>
      </c>
      <c r="E232">
        <f t="shared" si="27"/>
        <v>8991.8872810380726</v>
      </c>
      <c r="F232">
        <f>SUM($E$11:E232)</f>
        <v>1638935.70696169</v>
      </c>
      <c r="G232" s="6">
        <f t="shared" si="23"/>
        <v>-240.36377431384184</v>
      </c>
      <c r="H232" s="6">
        <f t="shared" si="24"/>
        <v>-97.363774313841844</v>
      </c>
      <c r="I232" t="b">
        <f t="shared" si="26"/>
        <v>0</v>
      </c>
      <c r="J232" t="b">
        <f t="shared" si="25"/>
        <v>1</v>
      </c>
    </row>
    <row r="233" spans="1:10" x14ac:dyDescent="0.25">
      <c r="A233" s="7">
        <v>201</v>
      </c>
      <c r="B233">
        <f t="shared" si="21"/>
        <v>-18.995000000000001</v>
      </c>
      <c r="D233">
        <f t="shared" si="22"/>
        <v>914.73929613815596</v>
      </c>
      <c r="E233">
        <f t="shared" si="27"/>
        <v>8991.8872810380726</v>
      </c>
      <c r="F233">
        <f>SUM($E$11:E233)</f>
        <v>1647927.5942427281</v>
      </c>
      <c r="G233" s="6">
        <f t="shared" si="23"/>
        <v>-246.90625425934368</v>
      </c>
      <c r="H233" s="6">
        <f t="shared" si="24"/>
        <v>-103.90625425934368</v>
      </c>
      <c r="I233" t="b">
        <f t="shared" si="26"/>
        <v>0</v>
      </c>
      <c r="J233" t="b">
        <f t="shared" si="25"/>
        <v>1</v>
      </c>
    </row>
    <row r="234" spans="1:10" x14ac:dyDescent="0.25">
      <c r="A234" s="7">
        <v>202</v>
      </c>
      <c r="B234">
        <f t="shared" si="21"/>
        <v>-18.989999999999998</v>
      </c>
      <c r="D234">
        <f t="shared" si="22"/>
        <v>914.73929613815596</v>
      </c>
      <c r="E234">
        <f t="shared" si="27"/>
        <v>8991.8872810380726</v>
      </c>
      <c r="F234">
        <f>SUM($E$11:E234)</f>
        <v>1656919.4815237662</v>
      </c>
      <c r="G234" s="6">
        <f t="shared" si="23"/>
        <v>-253.63941095797358</v>
      </c>
      <c r="H234" s="6">
        <f t="shared" si="24"/>
        <v>-110.63941095797358</v>
      </c>
      <c r="I234" t="b">
        <f t="shared" si="26"/>
        <v>0</v>
      </c>
      <c r="J234" t="b">
        <f t="shared" si="25"/>
        <v>1</v>
      </c>
    </row>
    <row r="235" spans="1:10" x14ac:dyDescent="0.25">
      <c r="A235" s="7">
        <v>203</v>
      </c>
      <c r="B235">
        <f t="shared" si="21"/>
        <v>-18.984999999999999</v>
      </c>
      <c r="D235">
        <f t="shared" si="22"/>
        <v>914.73929613815596</v>
      </c>
      <c r="E235">
        <f t="shared" si="27"/>
        <v>8991.8872810380726</v>
      </c>
      <c r="F235">
        <f>SUM($E$11:E235)</f>
        <v>1665911.3688048043</v>
      </c>
      <c r="G235" s="6">
        <f t="shared" si="23"/>
        <v>-260.56977629780505</v>
      </c>
      <c r="H235" s="6">
        <f t="shared" si="24"/>
        <v>-117.56977629780505</v>
      </c>
      <c r="I235" t="b">
        <f t="shared" si="26"/>
        <v>0</v>
      </c>
      <c r="J235" t="b">
        <f t="shared" si="25"/>
        <v>1</v>
      </c>
    </row>
    <row r="236" spans="1:10" x14ac:dyDescent="0.25">
      <c r="A236" s="7">
        <v>204</v>
      </c>
      <c r="B236">
        <f t="shared" si="21"/>
        <v>-18.98</v>
      </c>
      <c r="D236">
        <f t="shared" si="22"/>
        <v>914.73929613815596</v>
      </c>
      <c r="E236">
        <f t="shared" si="27"/>
        <v>8991.8872810380726</v>
      </c>
      <c r="F236">
        <f>SUM($E$11:E236)</f>
        <v>1674903.2560858424</v>
      </c>
      <c r="G236" s="6">
        <f t="shared" si="23"/>
        <v>-267.70414375990612</v>
      </c>
      <c r="H236" s="6">
        <f t="shared" si="24"/>
        <v>-124.70414375990612</v>
      </c>
      <c r="I236" t="b">
        <f t="shared" si="26"/>
        <v>0</v>
      </c>
      <c r="J236" t="b">
        <f t="shared" si="25"/>
        <v>1</v>
      </c>
    </row>
    <row r="237" spans="1:10" x14ac:dyDescent="0.25">
      <c r="A237" s="7">
        <v>205</v>
      </c>
      <c r="B237">
        <f t="shared" si="21"/>
        <v>-18.975000000000001</v>
      </c>
      <c r="D237">
        <f t="shared" si="22"/>
        <v>914.73929613815596</v>
      </c>
      <c r="E237">
        <f t="shared" si="27"/>
        <v>8991.8872810380726</v>
      </c>
      <c r="F237">
        <f>SUM($E$11:E237)</f>
        <v>1683895.1433668805</v>
      </c>
      <c r="G237" s="6">
        <f t="shared" si="23"/>
        <v>-275.04958019100371</v>
      </c>
      <c r="H237" s="6">
        <f t="shared" si="24"/>
        <v>-132.04958019100371</v>
      </c>
      <c r="I237" t="b">
        <f t="shared" si="26"/>
        <v>0</v>
      </c>
      <c r="J237" t="b">
        <f t="shared" si="25"/>
        <v>1</v>
      </c>
    </row>
    <row r="238" spans="1:10" x14ac:dyDescent="0.25">
      <c r="A238" s="7">
        <v>206</v>
      </c>
      <c r="B238">
        <f t="shared" si="21"/>
        <v>-18.97</v>
      </c>
      <c r="D238">
        <f t="shared" si="22"/>
        <v>914.73929613815596</v>
      </c>
      <c r="E238">
        <f t="shared" si="27"/>
        <v>8991.8872810380726</v>
      </c>
      <c r="F238">
        <f>SUM($E$11:E238)</f>
        <v>1692887.0306479186</v>
      </c>
      <c r="G238" s="6">
        <f t="shared" si="23"/>
        <v>-282.61343815990801</v>
      </c>
      <c r="H238" s="6">
        <f t="shared" si="24"/>
        <v>-139.61343815990801</v>
      </c>
      <c r="I238" t="b">
        <f t="shared" si="26"/>
        <v>0</v>
      </c>
      <c r="J238" t="b">
        <f t="shared" si="25"/>
        <v>1</v>
      </c>
    </row>
    <row r="239" spans="1:10" x14ac:dyDescent="0.25">
      <c r="A239" s="7">
        <v>207</v>
      </c>
      <c r="B239">
        <f t="shared" si="21"/>
        <v>-18.965</v>
      </c>
      <c r="D239">
        <f t="shared" si="22"/>
        <v>914.73929613815596</v>
      </c>
      <c r="E239">
        <f t="shared" si="27"/>
        <v>8991.8872810380726</v>
      </c>
      <c r="F239">
        <f>SUM($E$11:E239)</f>
        <v>1701878.9179289567</v>
      </c>
      <c r="G239" s="6">
        <f t="shared" si="23"/>
        <v>-290.40336892918128</v>
      </c>
      <c r="H239" s="6">
        <f t="shared" si="24"/>
        <v>-147.40336892918128</v>
      </c>
      <c r="I239" t="b">
        <f t="shared" si="26"/>
        <v>0</v>
      </c>
      <c r="J239" t="b">
        <f t="shared" si="25"/>
        <v>1</v>
      </c>
    </row>
    <row r="240" spans="1:10" x14ac:dyDescent="0.25">
      <c r="A240" s="7">
        <v>208</v>
      </c>
      <c r="B240">
        <f t="shared" si="21"/>
        <v>-18.96</v>
      </c>
      <c r="D240">
        <f t="shared" si="22"/>
        <v>914.73929613815596</v>
      </c>
      <c r="E240">
        <f t="shared" si="27"/>
        <v>8991.8872810380726</v>
      </c>
      <c r="F240">
        <f>SUM($E$11:E240)</f>
        <v>1710870.8052099948</v>
      </c>
      <c r="G240" s="6">
        <f t="shared" si="23"/>
        <v>-298.42733607537576</v>
      </c>
      <c r="H240" s="6">
        <f t="shared" si="24"/>
        <v>-155.42733607537576</v>
      </c>
      <c r="I240" t="b">
        <f t="shared" si="26"/>
        <v>0</v>
      </c>
      <c r="J240" t="b">
        <f t="shared" si="25"/>
        <v>1</v>
      </c>
    </row>
    <row r="241" spans="1:10" x14ac:dyDescent="0.25">
      <c r="A241" s="7">
        <v>209</v>
      </c>
      <c r="B241">
        <f t="shared" si="21"/>
        <v>-18.954999999999998</v>
      </c>
      <c r="D241">
        <f t="shared" si="22"/>
        <v>914.73929613815596</v>
      </c>
      <c r="E241">
        <f t="shared" si="27"/>
        <v>8991.8872810380726</v>
      </c>
      <c r="F241">
        <f>SUM($E$11:E241)</f>
        <v>1719862.6924910329</v>
      </c>
      <c r="G241" s="6">
        <f t="shared" si="23"/>
        <v>-306.69362979309119</v>
      </c>
      <c r="H241" s="6">
        <f t="shared" si="24"/>
        <v>-163.69362979309119</v>
      </c>
      <c r="I241" t="b">
        <f t="shared" si="26"/>
        <v>0</v>
      </c>
      <c r="J241" t="b">
        <f t="shared" si="25"/>
        <v>1</v>
      </c>
    </row>
    <row r="242" spans="1:10" x14ac:dyDescent="0.25">
      <c r="A242" s="7">
        <v>210</v>
      </c>
      <c r="B242">
        <f t="shared" si="21"/>
        <v>-18.95</v>
      </c>
      <c r="D242">
        <f t="shared" si="22"/>
        <v>914.73929613815596</v>
      </c>
      <c r="E242">
        <f t="shared" si="27"/>
        <v>8991.8872810380726</v>
      </c>
      <c r="F242">
        <f>SUM($E$11:E242)</f>
        <v>1728854.579772071</v>
      </c>
      <c r="G242" s="6">
        <f t="shared" si="23"/>
        <v>-315.21088192017754</v>
      </c>
      <c r="H242" s="6">
        <f t="shared" si="24"/>
        <v>-172.21088192017754</v>
      </c>
      <c r="I242" t="b">
        <f t="shared" si="26"/>
        <v>0</v>
      </c>
      <c r="J242" t="b">
        <f t="shared" si="25"/>
        <v>1</v>
      </c>
    </row>
    <row r="243" spans="1:10" x14ac:dyDescent="0.25">
      <c r="A243" s="7">
        <v>211</v>
      </c>
      <c r="B243">
        <f t="shared" si="21"/>
        <v>-18.945</v>
      </c>
      <c r="D243">
        <f t="shared" si="22"/>
        <v>914.73929613815596</v>
      </c>
      <c r="E243">
        <f t="shared" si="27"/>
        <v>8991.8872810380726</v>
      </c>
      <c r="F243">
        <f>SUM($E$11:E243)</f>
        <v>1737846.4670531091</v>
      </c>
      <c r="G243" s="6">
        <f t="shared" si="23"/>
        <v>-323.98808172359952</v>
      </c>
      <c r="H243" s="6">
        <f t="shared" si="24"/>
        <v>-180.98808172359952</v>
      </c>
      <c r="I243" t="b">
        <f t="shared" si="26"/>
        <v>0</v>
      </c>
      <c r="J243" t="b">
        <f t="shared" si="25"/>
        <v>1</v>
      </c>
    </row>
    <row r="244" spans="1:10" x14ac:dyDescent="0.25">
      <c r="A244" s="7">
        <v>212</v>
      </c>
      <c r="B244">
        <f t="shared" si="21"/>
        <v>-18.940000000000001</v>
      </c>
      <c r="D244">
        <f t="shared" si="22"/>
        <v>914.73929613815596</v>
      </c>
      <c r="E244">
        <f t="shared" si="27"/>
        <v>8991.8872810380726</v>
      </c>
      <c r="F244">
        <f>SUM($E$11:E244)</f>
        <v>1746838.3543341472</v>
      </c>
      <c r="G244" s="6">
        <f t="shared" si="23"/>
        <v>-333.03459248779268</v>
      </c>
      <c r="H244" s="6">
        <f t="shared" si="24"/>
        <v>-190.03459248779268</v>
      </c>
      <c r="I244" t="b">
        <f t="shared" si="26"/>
        <v>0</v>
      </c>
      <c r="J244" t="b">
        <f t="shared" si="25"/>
        <v>1</v>
      </c>
    </row>
    <row r="245" spans="1:10" x14ac:dyDescent="0.25">
      <c r="A245" s="7">
        <v>213</v>
      </c>
      <c r="B245">
        <f t="shared" si="21"/>
        <v>-18.934999999999999</v>
      </c>
      <c r="D245">
        <f t="shared" si="22"/>
        <v>914.73929613815596</v>
      </c>
      <c r="E245">
        <f t="shared" si="27"/>
        <v>8991.8872810380726</v>
      </c>
      <c r="F245">
        <f>SUM($E$11:E245)</f>
        <v>1755830.2416151853</v>
      </c>
      <c r="G245" s="6">
        <f t="shared" si="23"/>
        <v>-342.36016894984016</v>
      </c>
      <c r="H245" s="6">
        <f t="shared" si="24"/>
        <v>-199.36016894984016</v>
      </c>
      <c r="I245" t="b">
        <f t="shared" si="26"/>
        <v>0</v>
      </c>
      <c r="J245" t="b">
        <f t="shared" si="25"/>
        <v>1</v>
      </c>
    </row>
    <row r="246" spans="1:10" x14ac:dyDescent="0.25">
      <c r="A246" s="7">
        <v>214</v>
      </c>
      <c r="B246">
        <f t="shared" si="21"/>
        <v>-18.93</v>
      </c>
      <c r="D246">
        <f t="shared" si="22"/>
        <v>914.73929613815596</v>
      </c>
      <c r="E246">
        <f t="shared" si="27"/>
        <v>8991.8872810380726</v>
      </c>
      <c r="F246">
        <f>SUM($E$11:E246)</f>
        <v>1764822.1288962234</v>
      </c>
      <c r="G246" s="6">
        <f t="shared" si="23"/>
        <v>-351.97497562840891</v>
      </c>
      <c r="H246" s="6">
        <f t="shared" si="24"/>
        <v>-208.97497562840891</v>
      </c>
      <c r="I246" t="b">
        <f t="shared" si="26"/>
        <v>0</v>
      </c>
      <c r="J246" t="b">
        <f t="shared" si="25"/>
        <v>1</v>
      </c>
    </row>
    <row r="247" spans="1:10" x14ac:dyDescent="0.25">
      <c r="A247" s="7">
        <v>215</v>
      </c>
      <c r="B247">
        <f t="shared" si="21"/>
        <v>-18.925000000000001</v>
      </c>
      <c r="D247">
        <f t="shared" si="22"/>
        <v>914.73929613815596</v>
      </c>
      <c r="E247">
        <f t="shared" si="27"/>
        <v>8991.8872810380726</v>
      </c>
      <c r="F247">
        <f>SUM($E$11:E247)</f>
        <v>1773814.0161772615</v>
      </c>
      <c r="G247" s="6">
        <f t="shared" si="23"/>
        <v>-361.88960609619801</v>
      </c>
      <c r="H247" s="6">
        <f t="shared" si="24"/>
        <v>-218.88960609619801</v>
      </c>
      <c r="I247" t="b">
        <f t="shared" si="26"/>
        <v>0</v>
      </c>
      <c r="J247" t="b">
        <f t="shared" si="25"/>
        <v>1</v>
      </c>
    </row>
    <row r="248" spans="1:10" x14ac:dyDescent="0.25">
      <c r="A248" s="7">
        <v>216</v>
      </c>
      <c r="B248">
        <f t="shared" si="21"/>
        <v>-18.920000000000002</v>
      </c>
      <c r="D248">
        <f t="shared" si="22"/>
        <v>914.73929613815596</v>
      </c>
      <c r="E248">
        <f t="shared" si="27"/>
        <v>8991.8872810380726</v>
      </c>
      <c r="F248">
        <f>SUM($E$11:E248)</f>
        <v>1782805.9034582996</v>
      </c>
      <c r="G248" s="6">
        <f t="shared" si="23"/>
        <v>-372.11510324861433</v>
      </c>
      <c r="H248" s="6">
        <f t="shared" si="24"/>
        <v>-229.11510324861433</v>
      </c>
      <c r="I248" t="b">
        <f t="shared" si="26"/>
        <v>0</v>
      </c>
      <c r="J248" t="b">
        <f t="shared" si="25"/>
        <v>1</v>
      </c>
    </row>
    <row r="249" spans="1:10" x14ac:dyDescent="0.25">
      <c r="A249" s="7">
        <v>217</v>
      </c>
      <c r="B249">
        <f t="shared" si="21"/>
        <v>-18.914999999999999</v>
      </c>
      <c r="D249">
        <f t="shared" si="22"/>
        <v>914.73929613815596</v>
      </c>
      <c r="E249">
        <f t="shared" si="27"/>
        <v>8991.8872810380726</v>
      </c>
      <c r="F249">
        <f>SUM($E$11:E249)</f>
        <v>1791797.7907393377</v>
      </c>
      <c r="G249" s="6">
        <f t="shared" si="23"/>
        <v>-382.66298062457241</v>
      </c>
      <c r="H249" s="6">
        <f t="shared" si="24"/>
        <v>-239.66298062457241</v>
      </c>
      <c r="I249" t="b">
        <f t="shared" si="26"/>
        <v>0</v>
      </c>
      <c r="J249" t="b">
        <f t="shared" si="25"/>
        <v>1</v>
      </c>
    </row>
    <row r="250" spans="1:10" x14ac:dyDescent="0.25">
      <c r="A250" s="7">
        <v>218</v>
      </c>
      <c r="B250">
        <f t="shared" si="21"/>
        <v>-18.91</v>
      </c>
      <c r="D250">
        <f t="shared" si="22"/>
        <v>914.73929613815596</v>
      </c>
      <c r="E250">
        <f t="shared" si="27"/>
        <v>8991.8872810380726</v>
      </c>
      <c r="F250">
        <f>SUM($E$11:E250)</f>
        <v>1800789.6780203758</v>
      </c>
      <c r="G250" s="6">
        <f t="shared" si="23"/>
        <v>-393.54524483866334</v>
      </c>
      <c r="H250" s="6">
        <f t="shared" si="24"/>
        <v>-250.54524483866334</v>
      </c>
      <c r="I250" t="b">
        <f t="shared" si="26"/>
        <v>0</v>
      </c>
      <c r="J250" t="b">
        <f t="shared" si="25"/>
        <v>1</v>
      </c>
    </row>
    <row r="251" spans="1:10" x14ac:dyDescent="0.25">
      <c r="A251" s="7">
        <v>219</v>
      </c>
      <c r="B251">
        <f t="shared" si="21"/>
        <v>-18.905000000000001</v>
      </c>
      <c r="D251">
        <f t="shared" si="22"/>
        <v>914.73929613815596</v>
      </c>
      <c r="E251">
        <f t="shared" si="27"/>
        <v>8991.8872810380726</v>
      </c>
      <c r="F251">
        <f>SUM($E$11:E251)</f>
        <v>1809781.5653014139</v>
      </c>
      <c r="G251" s="6">
        <f t="shared" si="23"/>
        <v>-404.77441918755449</v>
      </c>
      <c r="H251" s="6">
        <f t="shared" si="24"/>
        <v>-261.77441918755449</v>
      </c>
      <c r="I251" t="b">
        <f t="shared" si="26"/>
        <v>0</v>
      </c>
      <c r="J251" t="b">
        <f t="shared" si="25"/>
        <v>1</v>
      </c>
    </row>
    <row r="252" spans="1:10" x14ac:dyDescent="0.25">
      <c r="A252" s="7">
        <v>220</v>
      </c>
      <c r="B252">
        <f t="shared" si="21"/>
        <v>-18.899999999999999</v>
      </c>
      <c r="D252">
        <f t="shared" si="22"/>
        <v>914.73929613815596</v>
      </c>
      <c r="E252">
        <f t="shared" si="27"/>
        <v>8991.8872810380726</v>
      </c>
      <c r="F252">
        <f>SUM($E$11:E252)</f>
        <v>1818773.452582452</v>
      </c>
      <c r="G252" s="6">
        <f t="shared" si="23"/>
        <v>-416.36356849725689</v>
      </c>
      <c r="H252" s="6">
        <f t="shared" si="24"/>
        <v>-273.36356849725689</v>
      </c>
      <c r="I252" t="b">
        <f t="shared" si="26"/>
        <v>0</v>
      </c>
      <c r="J252" t="b">
        <f t="shared" si="25"/>
        <v>1</v>
      </c>
    </row>
    <row r="253" spans="1:10" x14ac:dyDescent="0.25">
      <c r="A253" s="7">
        <v>221</v>
      </c>
      <c r="B253">
        <f t="shared" si="21"/>
        <v>-18.895</v>
      </c>
      <c r="D253">
        <f t="shared" si="22"/>
        <v>914.73929613815596</v>
      </c>
      <c r="E253">
        <f t="shared" si="27"/>
        <v>8991.8872810380726</v>
      </c>
      <c r="F253">
        <f>SUM($E$11:E253)</f>
        <v>1827765.3398634901</v>
      </c>
      <c r="G253" s="6">
        <f t="shared" si="23"/>
        <v>-428.32632528200065</v>
      </c>
      <c r="H253" s="6">
        <f t="shared" si="24"/>
        <v>-285.32632528200065</v>
      </c>
      <c r="I253" t="b">
        <f t="shared" si="26"/>
        <v>0</v>
      </c>
      <c r="J253" t="b">
        <f t="shared" si="25"/>
        <v>1</v>
      </c>
    </row>
    <row r="254" spans="1:10" x14ac:dyDescent="0.25">
      <c r="A254" s="7">
        <v>222</v>
      </c>
      <c r="B254">
        <f t="shared" si="21"/>
        <v>-18.89</v>
      </c>
      <c r="D254">
        <f t="shared" si="22"/>
        <v>914.73929613815596</v>
      </c>
      <c r="E254">
        <f t="shared" si="27"/>
        <v>8991.8872810380726</v>
      </c>
      <c r="F254">
        <f>SUM($E$11:E254)</f>
        <v>1836757.2271445282</v>
      </c>
      <c r="G254" s="6">
        <f t="shared" si="23"/>
        <v>-440.6769172897674</v>
      </c>
      <c r="H254" s="6">
        <f t="shared" si="24"/>
        <v>-297.6769172897674</v>
      </c>
      <c r="I254" t="b">
        <f t="shared" si="26"/>
        <v>0</v>
      </c>
      <c r="J254" t="b">
        <f t="shared" si="25"/>
        <v>1</v>
      </c>
    </row>
    <row r="255" spans="1:10" x14ac:dyDescent="0.25">
      <c r="A255" s="7">
        <v>223</v>
      </c>
      <c r="B255">
        <f t="shared" si="21"/>
        <v>-18.885000000000002</v>
      </c>
      <c r="D255">
        <f t="shared" si="22"/>
        <v>914.73929613815596</v>
      </c>
      <c r="E255">
        <f t="shared" si="27"/>
        <v>8991.8872810380726</v>
      </c>
      <c r="F255">
        <f>SUM($E$11:E255)</f>
        <v>1845749.1144255663</v>
      </c>
      <c r="G255" s="6">
        <f t="shared" si="23"/>
        <v>-453.43019651413363</v>
      </c>
      <c r="H255" s="6">
        <f t="shared" si="24"/>
        <v>-310.43019651413363</v>
      </c>
      <c r="I255" t="b">
        <f t="shared" si="26"/>
        <v>0</v>
      </c>
      <c r="J255" t="b">
        <f t="shared" si="25"/>
        <v>1</v>
      </c>
    </row>
    <row r="256" spans="1:10" x14ac:dyDescent="0.25">
      <c r="A256" s="7">
        <v>224</v>
      </c>
      <c r="B256">
        <f t="shared" si="21"/>
        <v>-18.88</v>
      </c>
      <c r="D256">
        <f t="shared" si="22"/>
        <v>914.73929613815596</v>
      </c>
      <c r="E256">
        <f t="shared" si="27"/>
        <v>8991.8872810380726</v>
      </c>
      <c r="F256">
        <f>SUM($E$11:E256)</f>
        <v>1854741.0017066044</v>
      </c>
      <c r="G256" s="6">
        <f t="shared" si="23"/>
        <v>-466.60166975701088</v>
      </c>
      <c r="H256" s="6">
        <f t="shared" si="24"/>
        <v>-323.60166975701088</v>
      </c>
      <c r="I256" t="b">
        <f t="shared" si="26"/>
        <v>0</v>
      </c>
      <c r="J256" t="b">
        <f t="shared" si="25"/>
        <v>1</v>
      </c>
    </row>
    <row r="257" spans="1:10" x14ac:dyDescent="0.25">
      <c r="A257" s="7">
        <v>225</v>
      </c>
      <c r="B257">
        <f t="shared" si="21"/>
        <v>-18.875</v>
      </c>
      <c r="D257">
        <f t="shared" si="22"/>
        <v>914.73929613815596</v>
      </c>
      <c r="E257">
        <f t="shared" si="27"/>
        <v>8991.8872810380726</v>
      </c>
      <c r="F257">
        <f>SUM($E$11:E257)</f>
        <v>1863732.8889876425</v>
      </c>
      <c r="G257" s="6">
        <f t="shared" si="23"/>
        <v>-480.2075308320824</v>
      </c>
      <c r="H257" s="6">
        <f t="shared" si="24"/>
        <v>-337.2075308320824</v>
      </c>
      <c r="I257" t="b">
        <f t="shared" si="26"/>
        <v>0</v>
      </c>
      <c r="J257" t="b">
        <f t="shared" si="25"/>
        <v>1</v>
      </c>
    </row>
    <row r="258" spans="1:10" x14ac:dyDescent="0.25">
      <c r="A258" s="7">
        <v>226</v>
      </c>
      <c r="B258">
        <f t="shared" si="21"/>
        <v>-18.87</v>
      </c>
      <c r="D258">
        <f t="shared" si="22"/>
        <v>914.73929613815596</v>
      </c>
      <c r="E258">
        <f t="shared" si="27"/>
        <v>8991.8872810380726</v>
      </c>
      <c r="F258">
        <f>SUM($E$11:E258)</f>
        <v>1872724.7762686806</v>
      </c>
      <c r="G258" s="6">
        <f t="shared" si="23"/>
        <v>-494.26469450433979</v>
      </c>
      <c r="H258" s="6">
        <f t="shared" si="24"/>
        <v>-351.26469450433979</v>
      </c>
      <c r="I258" t="b">
        <f t="shared" si="26"/>
        <v>0</v>
      </c>
      <c r="J258" t="b">
        <f t="shared" si="25"/>
        <v>1</v>
      </c>
    </row>
    <row r="259" spans="1:10" x14ac:dyDescent="0.25">
      <c r="A259" s="7">
        <v>227</v>
      </c>
      <c r="B259">
        <f t="shared" si="21"/>
        <v>-18.864999999999998</v>
      </c>
      <c r="D259">
        <f t="shared" si="22"/>
        <v>914.73929613815596</v>
      </c>
      <c r="E259">
        <f t="shared" si="27"/>
        <v>8991.8872810380726</v>
      </c>
      <c r="F259">
        <f>SUM($E$11:E259)</f>
        <v>1881716.6635497187</v>
      </c>
      <c r="G259" s="6">
        <f t="shared" si="23"/>
        <v>-508.79083226704103</v>
      </c>
      <c r="H259" s="6">
        <f t="shared" si="24"/>
        <v>-365.79083226704103</v>
      </c>
      <c r="I259" t="b">
        <f t="shared" si="26"/>
        <v>0</v>
      </c>
      <c r="J259" t="b">
        <f t="shared" si="25"/>
        <v>1</v>
      </c>
    </row>
    <row r="260" spans="1:10" x14ac:dyDescent="0.25">
      <c r="A260" s="7">
        <v>228</v>
      </c>
      <c r="B260">
        <f t="shared" si="21"/>
        <v>-18.86</v>
      </c>
      <c r="D260">
        <f t="shared" si="22"/>
        <v>914.73929613815596</v>
      </c>
      <c r="E260">
        <f t="shared" si="27"/>
        <v>8991.8872810380726</v>
      </c>
      <c r="F260">
        <f>SUM($E$11:E260)</f>
        <v>1890708.5508307568</v>
      </c>
      <c r="G260" s="6">
        <f t="shared" si="23"/>
        <v>-523.80441006379203</v>
      </c>
      <c r="H260" s="6">
        <f t="shared" si="24"/>
        <v>-380.80441006379203</v>
      </c>
      <c r="I260" t="b">
        <f t="shared" si="26"/>
        <v>0</v>
      </c>
      <c r="J260" t="b">
        <f t="shared" si="25"/>
        <v>1</v>
      </c>
    </row>
    <row r="261" spans="1:10" x14ac:dyDescent="0.25">
      <c r="A261" s="7">
        <v>229</v>
      </c>
      <c r="B261">
        <f t="shared" si="21"/>
        <v>-18.855</v>
      </c>
      <c r="D261">
        <f t="shared" si="22"/>
        <v>914.73929613815596</v>
      </c>
      <c r="E261">
        <f t="shared" si="27"/>
        <v>8991.8872810380726</v>
      </c>
      <c r="F261">
        <f>SUM($E$11:E261)</f>
        <v>1899700.4381117949</v>
      </c>
      <c r="G261" s="6">
        <f t="shared" si="23"/>
        <v>-539.32472807019951</v>
      </c>
      <c r="H261" s="6">
        <f t="shared" si="24"/>
        <v>-396.32472807019951</v>
      </c>
      <c r="I261" t="b">
        <f t="shared" si="26"/>
        <v>0</v>
      </c>
      <c r="J261" t="b">
        <f t="shared" si="25"/>
        <v>1</v>
      </c>
    </row>
    <row r="262" spans="1:10" x14ac:dyDescent="0.25">
      <c r="A262" s="7">
        <v>230</v>
      </c>
      <c r="B262">
        <f t="shared" si="21"/>
        <v>-18.850000000000001</v>
      </c>
      <c r="D262">
        <f t="shared" si="22"/>
        <v>914.73929613815596</v>
      </c>
      <c r="E262">
        <f t="shared" si="27"/>
        <v>8991.8872810380726</v>
      </c>
      <c r="F262">
        <f>SUM($E$11:E262)</f>
        <v>1908692.325392833</v>
      </c>
      <c r="G262" s="6">
        <f t="shared" si="23"/>
        <v>-555.37196265676437</v>
      </c>
      <c r="H262" s="6">
        <f t="shared" si="24"/>
        <v>-412.37196265676437</v>
      </c>
      <c r="I262" t="b">
        <f t="shared" si="26"/>
        <v>0</v>
      </c>
      <c r="J262" t="b">
        <f t="shared" si="25"/>
        <v>1</v>
      </c>
    </row>
    <row r="263" spans="1:10" x14ac:dyDescent="0.25">
      <c r="A263" s="7">
        <v>231</v>
      </c>
      <c r="B263">
        <f t="shared" si="21"/>
        <v>-18.844999999999999</v>
      </c>
      <c r="D263">
        <f t="shared" si="22"/>
        <v>914.73929613815596</v>
      </c>
      <c r="E263">
        <f t="shared" si="27"/>
        <v>8991.8872810380726</v>
      </c>
      <c r="F263">
        <f>SUM($E$11:E263)</f>
        <v>1917684.2126738711</v>
      </c>
      <c r="G263" s="6">
        <f t="shared" si="23"/>
        <v>-571.96721066240173</v>
      </c>
      <c r="H263" s="6">
        <f t="shared" si="24"/>
        <v>-428.96721066240173</v>
      </c>
      <c r="I263" t="b">
        <f t="shared" si="26"/>
        <v>0</v>
      </c>
      <c r="J263" t="b">
        <f t="shared" si="25"/>
        <v>1</v>
      </c>
    </row>
    <row r="264" spans="1:10" x14ac:dyDescent="0.25">
      <c r="A264" s="7">
        <v>232</v>
      </c>
      <c r="B264">
        <f t="shared" si="21"/>
        <v>-18.84</v>
      </c>
      <c r="D264">
        <f t="shared" si="22"/>
        <v>914.73929613815596</v>
      </c>
      <c r="E264">
        <f t="shared" si="27"/>
        <v>8991.8872810380726</v>
      </c>
      <c r="F264">
        <f>SUM($E$11:E264)</f>
        <v>1926676.0999549092</v>
      </c>
      <c r="G264" s="6">
        <f t="shared" si="23"/>
        <v>-589.13253611619109</v>
      </c>
      <c r="H264" s="6">
        <f t="shared" si="24"/>
        <v>-446.13253611619109</v>
      </c>
      <c r="I264" t="b">
        <f t="shared" si="26"/>
        <v>0</v>
      </c>
      <c r="J264" t="b">
        <f t="shared" si="25"/>
        <v>1</v>
      </c>
    </row>
    <row r="265" spans="1:10" x14ac:dyDescent="0.25">
      <c r="A265" s="7">
        <v>233</v>
      </c>
      <c r="B265">
        <f t="shared" si="21"/>
        <v>-18.835000000000001</v>
      </c>
      <c r="D265">
        <f t="shared" si="22"/>
        <v>914.73929613815596</v>
      </c>
      <c r="E265">
        <f t="shared" si="27"/>
        <v>8991.8872810380726</v>
      </c>
      <c r="F265">
        <f>SUM($E$11:E265)</f>
        <v>1935667.9872359473</v>
      </c>
      <c r="G265" s="6">
        <f t="shared" si="23"/>
        <v>-606.8910195537477</v>
      </c>
      <c r="H265" s="6">
        <f t="shared" si="24"/>
        <v>-463.8910195537477</v>
      </c>
      <c r="I265" t="b">
        <f t="shared" si="26"/>
        <v>0</v>
      </c>
      <c r="J265" t="b">
        <f t="shared" si="25"/>
        <v>1</v>
      </c>
    </row>
    <row r="266" spans="1:10" x14ac:dyDescent="0.25">
      <c r="A266" s="7">
        <v>234</v>
      </c>
      <c r="B266">
        <f t="shared" ref="B266:B282" si="28">$B$5+$B$6*A266</f>
        <v>-18.829999999999998</v>
      </c>
      <c r="D266">
        <f t="shared" ref="D266:D282" si="29">IF(ISBLANK(C266),D265,C266)</f>
        <v>914.73929613815596</v>
      </c>
      <c r="E266">
        <f t="shared" si="27"/>
        <v>8991.8872810380726</v>
      </c>
      <c r="F266">
        <f>SUM($E$11:E266)</f>
        <v>1944659.8745169854</v>
      </c>
      <c r="G266" s="6">
        <f t="shared" ref="G266:G282" si="30">$B$3*(1-EXP((6*10^-21)*$B$4*EXP(0.12*B266)*(F266^3)*$I$4))</f>
        <v>-625.26681008397838</v>
      </c>
      <c r="H266" s="6">
        <f t="shared" ref="H266:H282" si="31">$B$3+G266</f>
        <v>-482.26681008397838</v>
      </c>
      <c r="I266" t="b">
        <f t="shared" si="26"/>
        <v>0</v>
      </c>
      <c r="J266" t="b">
        <f t="shared" ref="J266:J282" si="32">H266&lt;=$I$6</f>
        <v>1</v>
      </c>
    </row>
    <row r="267" spans="1:10" x14ac:dyDescent="0.25">
      <c r="A267" s="7">
        <v>235</v>
      </c>
      <c r="B267">
        <f t="shared" si="28"/>
        <v>-18.824999999999999</v>
      </c>
      <c r="D267">
        <f t="shared" si="29"/>
        <v>914.73929613815596</v>
      </c>
      <c r="E267">
        <f t="shared" si="27"/>
        <v>8991.8872810380726</v>
      </c>
      <c r="F267">
        <f>SUM($E$11:E267)</f>
        <v>1953651.7617980235</v>
      </c>
      <c r="G267" s="6">
        <f t="shared" si="30"/>
        <v>-644.28518037200456</v>
      </c>
      <c r="H267" s="6">
        <f t="shared" si="31"/>
        <v>-501.28518037200456</v>
      </c>
      <c r="I267" t="b">
        <f t="shared" ref="I267:I282" si="33">H267&gt;$I$5</f>
        <v>0</v>
      </c>
      <c r="J267" t="b">
        <f t="shared" si="32"/>
        <v>1</v>
      </c>
    </row>
    <row r="268" spans="1:10" x14ac:dyDescent="0.25">
      <c r="A268" s="7">
        <v>236</v>
      </c>
      <c r="B268">
        <f t="shared" si="28"/>
        <v>-18.82</v>
      </c>
      <c r="D268">
        <f t="shared" si="29"/>
        <v>914.73929613815596</v>
      </c>
      <c r="E268">
        <f t="shared" ref="E268:E282" si="34">D268*$I$3*(A268-A267)</f>
        <v>8991.8872810380726</v>
      </c>
      <c r="F268">
        <f>SUM($E$11:E268)</f>
        <v>1962643.6490790616</v>
      </c>
      <c r="G268" s="6">
        <f t="shared" si="30"/>
        <v>-663.97258471475004</v>
      </c>
      <c r="H268" s="6">
        <f t="shared" si="31"/>
        <v>-520.97258471475004</v>
      </c>
      <c r="I268" t="b">
        <f t="shared" si="33"/>
        <v>0</v>
      </c>
      <c r="J268" t="b">
        <f t="shared" si="32"/>
        <v>1</v>
      </c>
    </row>
    <row r="269" spans="1:10" x14ac:dyDescent="0.25">
      <c r="A269" s="7">
        <v>237</v>
      </c>
      <c r="B269">
        <f t="shared" si="28"/>
        <v>-18.815000000000001</v>
      </c>
      <c r="D269">
        <f t="shared" si="29"/>
        <v>914.73929613815596</v>
      </c>
      <c r="E269">
        <f t="shared" si="34"/>
        <v>8991.8872810380726</v>
      </c>
      <c r="F269">
        <f>SUM($E$11:E269)</f>
        <v>1971635.5363600997</v>
      </c>
      <c r="G269" s="6">
        <f t="shared" si="30"/>
        <v>-684.35672039710789</v>
      </c>
      <c r="H269" s="6">
        <f t="shared" si="31"/>
        <v>-541.35672039710789</v>
      </c>
      <c r="I269" t="b">
        <f t="shared" si="33"/>
        <v>0</v>
      </c>
      <c r="J269" t="b">
        <f t="shared" si="32"/>
        <v>1</v>
      </c>
    </row>
    <row r="270" spans="1:10" x14ac:dyDescent="0.25">
      <c r="A270" s="7">
        <v>238</v>
      </c>
      <c r="B270">
        <f t="shared" si="28"/>
        <v>-18.809999999999999</v>
      </c>
      <c r="D270">
        <f t="shared" si="29"/>
        <v>914.73929613815596</v>
      </c>
      <c r="E270">
        <f t="shared" si="34"/>
        <v>8991.8872810380726</v>
      </c>
      <c r="F270">
        <f>SUM($E$11:E270)</f>
        <v>1980627.4236411378</v>
      </c>
      <c r="G270" s="6">
        <f t="shared" si="30"/>
        <v>-705.46659252884729</v>
      </c>
      <c r="H270" s="6">
        <f t="shared" si="31"/>
        <v>-562.46659252884729</v>
      </c>
      <c r="I270" t="b">
        <f t="shared" si="33"/>
        <v>0</v>
      </c>
      <c r="J270" t="b">
        <f t="shared" si="32"/>
        <v>1</v>
      </c>
    </row>
    <row r="271" spans="1:10" x14ac:dyDescent="0.25">
      <c r="A271" s="7">
        <v>239</v>
      </c>
      <c r="B271">
        <f t="shared" si="28"/>
        <v>-18.805</v>
      </c>
      <c r="D271">
        <f t="shared" si="29"/>
        <v>914.73929613815596</v>
      </c>
      <c r="E271">
        <f t="shared" si="34"/>
        <v>8991.8872810380726</v>
      </c>
      <c r="F271">
        <f>SUM($E$11:E271)</f>
        <v>1989619.3109221759</v>
      </c>
      <c r="G271" s="6">
        <f t="shared" si="30"/>
        <v>-727.33258257548152</v>
      </c>
      <c r="H271" s="6">
        <f t="shared" si="31"/>
        <v>-584.33258257548152</v>
      </c>
      <c r="I271" t="b">
        <f t="shared" si="33"/>
        <v>0</v>
      </c>
      <c r="J271" t="b">
        <f t="shared" si="32"/>
        <v>1</v>
      </c>
    </row>
    <row r="272" spans="1:10" x14ac:dyDescent="0.25">
      <c r="A272" s="7">
        <v>240</v>
      </c>
      <c r="B272">
        <f t="shared" si="28"/>
        <v>-18.8</v>
      </c>
      <c r="D272">
        <f t="shared" si="29"/>
        <v>914.73929613815596</v>
      </c>
      <c r="E272">
        <f t="shared" si="34"/>
        <v>8991.8872810380726</v>
      </c>
      <c r="F272">
        <f>SUM($E$11:E272)</f>
        <v>1998611.198203214</v>
      </c>
      <c r="G272" s="6">
        <f t="shared" si="30"/>
        <v>-749.98652081030855</v>
      </c>
      <c r="H272" s="6">
        <f t="shared" si="31"/>
        <v>-606.98652081030855</v>
      </c>
      <c r="I272" t="b">
        <f t="shared" si="33"/>
        <v>0</v>
      </c>
      <c r="J272" t="b">
        <f t="shared" si="32"/>
        <v>1</v>
      </c>
    </row>
    <row r="273" spans="1:10" x14ac:dyDescent="0.25">
      <c r="A273" s="7">
        <v>241</v>
      </c>
      <c r="B273">
        <f t="shared" si="28"/>
        <v>-18.795000000000002</v>
      </c>
      <c r="D273">
        <f t="shared" si="29"/>
        <v>914.73929613815596</v>
      </c>
      <c r="E273">
        <f t="shared" si="34"/>
        <v>8991.8872810380726</v>
      </c>
      <c r="F273">
        <f>SUM($E$11:E273)</f>
        <v>2007603.0854842521</v>
      </c>
      <c r="G273" s="6">
        <f t="shared" si="30"/>
        <v>-773.46176292977577</v>
      </c>
      <c r="H273" s="6">
        <f t="shared" si="31"/>
        <v>-630.46176292977577</v>
      </c>
      <c r="I273" t="b">
        <f t="shared" si="33"/>
        <v>0</v>
      </c>
      <c r="J273" t="b">
        <f t="shared" si="32"/>
        <v>1</v>
      </c>
    </row>
    <row r="274" spans="1:10" x14ac:dyDescent="0.25">
      <c r="A274" s="7">
        <v>242</v>
      </c>
      <c r="B274">
        <f t="shared" si="28"/>
        <v>-18.79</v>
      </c>
      <c r="D274">
        <f t="shared" si="29"/>
        <v>914.73929613815596</v>
      </c>
      <c r="E274">
        <f t="shared" si="34"/>
        <v>8991.8872810380726</v>
      </c>
      <c r="F274">
        <f>SUM($E$11:E274)</f>
        <v>2016594.9727652902</v>
      </c>
      <c r="G274" s="6">
        <f t="shared" si="30"/>
        <v>-797.79327109033954</v>
      </c>
      <c r="H274" s="6">
        <f t="shared" si="31"/>
        <v>-654.79327109033954</v>
      </c>
      <c r="I274" t="b">
        <f t="shared" si="33"/>
        <v>0</v>
      </c>
      <c r="J274" t="b">
        <f t="shared" si="32"/>
        <v>1</v>
      </c>
    </row>
    <row r="275" spans="1:10" x14ac:dyDescent="0.25">
      <c r="A275" s="7">
        <v>243</v>
      </c>
      <c r="B275">
        <f t="shared" si="28"/>
        <v>-18.785</v>
      </c>
      <c r="D275">
        <f t="shared" si="29"/>
        <v>914.73929613815596</v>
      </c>
      <c r="E275">
        <f t="shared" si="34"/>
        <v>8991.8872810380726</v>
      </c>
      <c r="F275">
        <f>SUM($E$11:E275)</f>
        <v>2025586.8600463283</v>
      </c>
      <c r="G275" s="6">
        <f t="shared" si="30"/>
        <v>-823.01769964209416</v>
      </c>
      <c r="H275" s="6">
        <f t="shared" si="31"/>
        <v>-680.01769964209416</v>
      </c>
      <c r="I275" t="b">
        <f t="shared" si="33"/>
        <v>0</v>
      </c>
      <c r="J275" t="b">
        <f t="shared" si="32"/>
        <v>1</v>
      </c>
    </row>
    <row r="276" spans="1:10" x14ac:dyDescent="0.25">
      <c r="A276" s="7">
        <v>244</v>
      </c>
      <c r="B276">
        <f t="shared" si="28"/>
        <v>-18.78</v>
      </c>
      <c r="D276">
        <f t="shared" si="29"/>
        <v>914.73929613815596</v>
      </c>
      <c r="E276">
        <f t="shared" si="34"/>
        <v>8991.8872810380726</v>
      </c>
      <c r="F276">
        <f>SUM($E$11:E276)</f>
        <v>2034578.7473273664</v>
      </c>
      <c r="G276" s="6">
        <f t="shared" si="30"/>
        <v>-849.1734858528007</v>
      </c>
      <c r="H276" s="6">
        <f t="shared" si="31"/>
        <v>-706.1734858528007</v>
      </c>
      <c r="I276" t="b">
        <f t="shared" si="33"/>
        <v>0</v>
      </c>
      <c r="J276" t="b">
        <f t="shared" si="32"/>
        <v>1</v>
      </c>
    </row>
    <row r="277" spans="1:10" x14ac:dyDescent="0.25">
      <c r="A277" s="7">
        <v>245</v>
      </c>
      <c r="B277">
        <f t="shared" si="28"/>
        <v>-18.774999999999999</v>
      </c>
      <c r="D277">
        <f t="shared" si="29"/>
        <v>914.73929613815596</v>
      </c>
      <c r="E277">
        <f t="shared" si="34"/>
        <v>8991.8872810380726</v>
      </c>
      <c r="F277">
        <f>SUM($E$11:E277)</f>
        <v>2043570.6346084045</v>
      </c>
      <c r="G277" s="6">
        <f t="shared" si="30"/>
        <v>-876.30094593555282</v>
      </c>
      <c r="H277" s="6">
        <f t="shared" si="31"/>
        <v>-733.30094593555282</v>
      </c>
      <c r="I277" t="b">
        <f t="shared" si="33"/>
        <v>0</v>
      </c>
      <c r="J277" t="b">
        <f t="shared" si="32"/>
        <v>1</v>
      </c>
    </row>
    <row r="278" spans="1:10" x14ac:dyDescent="0.25">
      <c r="A278" s="7">
        <v>246</v>
      </c>
      <c r="B278">
        <f t="shared" si="28"/>
        <v>-18.77</v>
      </c>
      <c r="D278">
        <f t="shared" si="29"/>
        <v>914.73929613815596</v>
      </c>
      <c r="E278">
        <f t="shared" si="34"/>
        <v>8991.8872810380726</v>
      </c>
      <c r="F278">
        <f>SUM($E$11:E278)</f>
        <v>2052562.5218894426</v>
      </c>
      <c r="G278" s="6">
        <f t="shared" si="30"/>
        <v>-904.44237671433348</v>
      </c>
      <c r="H278" s="6">
        <f t="shared" si="31"/>
        <v>-761.44237671433348</v>
      </c>
      <c r="I278" t="b">
        <f t="shared" si="33"/>
        <v>0</v>
      </c>
      <c r="J278" t="b">
        <f t="shared" si="32"/>
        <v>1</v>
      </c>
    </row>
    <row r="279" spans="1:10" x14ac:dyDescent="0.25">
      <c r="A279" s="7">
        <v>247</v>
      </c>
      <c r="B279">
        <f t="shared" si="28"/>
        <v>-18.765000000000001</v>
      </c>
      <c r="D279">
        <f t="shared" si="29"/>
        <v>914.73929613815596</v>
      </c>
      <c r="E279">
        <f t="shared" si="34"/>
        <v>8991.8872810380726</v>
      </c>
      <c r="F279">
        <f>SUM($E$11:E279)</f>
        <v>2061554.4091704807</v>
      </c>
      <c r="G279" s="6">
        <f t="shared" si="30"/>
        <v>-933.64216328428267</v>
      </c>
      <c r="H279" s="6">
        <f t="shared" si="31"/>
        <v>-790.64216328428267</v>
      </c>
      <c r="I279" t="b">
        <f t="shared" si="33"/>
        <v>0</v>
      </c>
      <c r="J279" t="b">
        <f t="shared" si="32"/>
        <v>1</v>
      </c>
    </row>
    <row r="280" spans="1:10" x14ac:dyDescent="0.25">
      <c r="A280" s="7">
        <v>248</v>
      </c>
      <c r="B280">
        <f t="shared" si="28"/>
        <v>-18.760000000000002</v>
      </c>
      <c r="D280">
        <f t="shared" si="29"/>
        <v>914.73929613815596</v>
      </c>
      <c r="E280">
        <f t="shared" si="34"/>
        <v>8991.8872810380726</v>
      </c>
      <c r="F280">
        <f>SUM($E$11:E280)</f>
        <v>2070546.2964515188</v>
      </c>
      <c r="G280" s="6">
        <f t="shared" si="30"/>
        <v>-963.94689304755741</v>
      </c>
      <c r="H280" s="6">
        <f t="shared" si="31"/>
        <v>-820.94689304755741</v>
      </c>
      <c r="I280" t="b">
        <f t="shared" si="33"/>
        <v>0</v>
      </c>
      <c r="J280" t="b">
        <f t="shared" si="32"/>
        <v>1</v>
      </c>
    </row>
    <row r="281" spans="1:10" x14ac:dyDescent="0.25">
      <c r="A281" s="7">
        <v>249</v>
      </c>
      <c r="B281">
        <f t="shared" si="28"/>
        <v>-18.754999999999999</v>
      </c>
      <c r="D281">
        <f t="shared" si="29"/>
        <v>914.73929613815596</v>
      </c>
      <c r="E281">
        <f t="shared" si="34"/>
        <v>8991.8872810380726</v>
      </c>
      <c r="F281">
        <f>SUM($E$11:E281)</f>
        <v>2079538.1837325569</v>
      </c>
      <c r="G281" s="6">
        <f t="shared" si="30"/>
        <v>-995.40547653158944</v>
      </c>
      <c r="H281" s="6">
        <f t="shared" si="31"/>
        <v>-852.40547653158944</v>
      </c>
      <c r="I281" t="b">
        <f t="shared" si="33"/>
        <v>0</v>
      </c>
      <c r="J281" t="b">
        <f t="shared" si="32"/>
        <v>1</v>
      </c>
    </row>
    <row r="282" spans="1:10" x14ac:dyDescent="0.25">
      <c r="A282" s="7">
        <v>250</v>
      </c>
      <c r="B282">
        <f t="shared" si="28"/>
        <v>-18.75</v>
      </c>
      <c r="D282">
        <f t="shared" si="29"/>
        <v>914.73929613815596</v>
      </c>
      <c r="E282">
        <f t="shared" si="34"/>
        <v>8991.8872810380726</v>
      </c>
      <c r="F282">
        <f>SUM($E$11:E282)</f>
        <v>2088530.071013595</v>
      </c>
      <c r="G282" s="6">
        <f t="shared" si="30"/>
        <v>-1028.0692754242282</v>
      </c>
      <c r="H282" s="6">
        <f t="shared" si="31"/>
        <v>-885.06927542422818</v>
      </c>
      <c r="I282" t="b">
        <f t="shared" si="33"/>
        <v>0</v>
      </c>
      <c r="J282" t="b">
        <f t="shared" si="32"/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Approximation</vt:lpstr>
      <vt:lpstr>+ Palmer Density</vt:lpstr>
      <vt:lpstr>+ Temperature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Veale - BAS</dc:creator>
  <cp:lastModifiedBy>James Veale - BAS</cp:lastModifiedBy>
  <dcterms:created xsi:type="dcterms:W3CDTF">2024-03-12T11:02:34Z</dcterms:created>
  <dcterms:modified xsi:type="dcterms:W3CDTF">2024-03-28T09:16:25Z</dcterms:modified>
</cp:coreProperties>
</file>