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raith\Desktop\GA3\"/>
    </mc:Choice>
  </mc:AlternateContent>
  <xr:revisionPtr revIDLastSave="0" documentId="13_ncr:1_{55923403-B7A2-4C6C-ACC4-2321653068E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 s="1"/>
  <c r="D12" i="1"/>
  <c r="F12" i="1"/>
  <c r="F10" i="1"/>
  <c r="F11" i="1"/>
  <c r="F9" i="1"/>
  <c r="F8" i="1"/>
  <c r="D7" i="1"/>
  <c r="F7" i="1"/>
  <c r="D8" i="1"/>
  <c r="F3" i="1"/>
  <c r="F4" i="1"/>
  <c r="F5" i="1"/>
  <c r="F2" i="1"/>
  <c r="B5" i="1"/>
  <c r="B4" i="1"/>
  <c r="F13" i="1" l="1"/>
</calcChain>
</file>

<file path=xl/sharedStrings.xml><?xml version="1.0" encoding="utf-8"?>
<sst xmlns="http://schemas.openxmlformats.org/spreadsheetml/2006/main" count="38" uniqueCount="22">
  <si>
    <t>per unit mass</t>
  </si>
  <si>
    <t>tube</t>
  </si>
  <si>
    <t>unit</t>
  </si>
  <si>
    <t>shell</t>
  </si>
  <si>
    <t>tube o-ring</t>
  </si>
  <si>
    <t>shell o-ring</t>
  </si>
  <si>
    <t>baffle</t>
  </si>
  <si>
    <t>qty</t>
  </si>
  <si>
    <t>kg/m</t>
  </si>
  <si>
    <t>kg/per</t>
  </si>
  <si>
    <t>m</t>
  </si>
  <si>
    <t>-</t>
  </si>
  <si>
    <t>kg/m^2</t>
  </si>
  <si>
    <t>m^2</t>
  </si>
  <si>
    <t>shell splitter</t>
  </si>
  <si>
    <t>entry splitter</t>
  </si>
  <si>
    <t>nozzle</t>
  </si>
  <si>
    <t>entry chamber</t>
  </si>
  <si>
    <t>return chamber</t>
  </si>
  <si>
    <t>endplates</t>
  </si>
  <si>
    <t>mass(kg)</t>
  </si>
  <si>
    <t>tota;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</si>
</sst>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8" sqref="G18"/>
    </sheetView>
  </sheetViews>
  <sheetFormatPr defaultRowHeight="14.6" x14ac:dyDescent="0.4"/>
  <cols>
    <col min="1" max="1" width="13.84375" bestFit="1" customWidth="1"/>
    <col min="2" max="2" width="11.921875" bestFit="1" customWidth="1"/>
    <col min="4" max="4" width="11.84375" bestFit="1" customWidth="1"/>
  </cols>
  <sheetData>
    <row r="1" spans="1:6" x14ac:dyDescent="0.4">
      <c r="B1" s="1" t="s">
        <v>0</v>
      </c>
      <c r="C1" s="1"/>
      <c r="D1" t="s">
        <v>7</v>
      </c>
      <c r="E1" t="s">
        <v>2</v>
      </c>
      <c r="F1" t="s">
        <v>20</v>
      </c>
    </row>
    <row r="2" spans="1:6" x14ac:dyDescent="0.4">
      <c r="A2" t="s">
        <v>1</v>
      </c>
      <c r="B2" s="2">
        <v>0.2</v>
      </c>
      <c r="C2" t="s">
        <v>8</v>
      </c>
      <c r="D2" s="2">
        <v>3.5</v>
      </c>
      <c r="E2" t="s">
        <v>10</v>
      </c>
      <c r="F2">
        <f>B2*D2</f>
        <v>0.70000000000000007</v>
      </c>
    </row>
    <row r="3" spans="1:6" x14ac:dyDescent="0.4">
      <c r="A3" t="s">
        <v>3</v>
      </c>
      <c r="B3" s="2">
        <v>0.65</v>
      </c>
      <c r="C3" t="s">
        <v>8</v>
      </c>
      <c r="D3" s="2">
        <v>0.23599999999999999</v>
      </c>
      <c r="E3" t="s">
        <v>10</v>
      </c>
      <c r="F3">
        <f t="shared" ref="F3:F14" si="0">B3*D3</f>
        <v>0.15340000000000001</v>
      </c>
    </row>
    <row r="4" spans="1:6" x14ac:dyDescent="0.4">
      <c r="A4" t="s">
        <v>4</v>
      </c>
      <c r="B4" s="2">
        <f>0.8*10^-3</f>
        <v>8.0000000000000004E-4</v>
      </c>
      <c r="C4" t="s">
        <v>9</v>
      </c>
      <c r="D4" s="2">
        <v>28</v>
      </c>
      <c r="E4" t="s">
        <v>11</v>
      </c>
      <c r="F4">
        <f t="shared" si="0"/>
        <v>2.24E-2</v>
      </c>
    </row>
    <row r="5" spans="1:6" x14ac:dyDescent="0.4">
      <c r="A5" t="s">
        <v>5</v>
      </c>
      <c r="B5" s="2">
        <f>5.3*10^-3</f>
        <v>5.3E-3</v>
      </c>
      <c r="C5" t="s">
        <v>9</v>
      </c>
      <c r="D5" s="2">
        <v>3</v>
      </c>
      <c r="E5" t="s">
        <v>11</v>
      </c>
      <c r="F5">
        <f t="shared" si="0"/>
        <v>1.5900000000000001E-2</v>
      </c>
    </row>
    <row r="6" spans="1:6" x14ac:dyDescent="0.4">
      <c r="A6" t="s">
        <v>6</v>
      </c>
      <c r="B6" s="2">
        <v>2.39</v>
      </c>
      <c r="C6" t="s">
        <v>12</v>
      </c>
      <c r="D6" s="2">
        <f>0.002115*5</f>
        <v>1.0575000000000001E-2</v>
      </c>
      <c r="E6" t="s">
        <v>13</v>
      </c>
      <c r="F6">
        <f t="shared" si="0"/>
        <v>2.5274250000000005E-2</v>
      </c>
    </row>
    <row r="7" spans="1:6" x14ac:dyDescent="0.4">
      <c r="A7" t="s">
        <v>14</v>
      </c>
      <c r="B7" s="2">
        <v>2.39</v>
      </c>
      <c r="C7" t="s">
        <v>12</v>
      </c>
      <c r="D7" s="2">
        <f>0.01427</f>
        <v>1.427E-2</v>
      </c>
      <c r="E7" t="s">
        <v>13</v>
      </c>
      <c r="F7">
        <f t="shared" si="0"/>
        <v>3.4105299999999998E-2</v>
      </c>
    </row>
    <row r="8" spans="1:6" x14ac:dyDescent="0.4">
      <c r="A8" t="s">
        <v>15</v>
      </c>
      <c r="B8" s="2">
        <v>2.39</v>
      </c>
      <c r="C8" t="s">
        <v>12</v>
      </c>
      <c r="D8" s="2">
        <f>0.003859</f>
        <v>3.859E-3</v>
      </c>
      <c r="E8" t="s">
        <v>13</v>
      </c>
      <c r="F8">
        <f t="shared" si="0"/>
        <v>9.2230100000000002E-3</v>
      </c>
    </row>
    <row r="9" spans="1:6" x14ac:dyDescent="0.4">
      <c r="A9" t="s">
        <v>16</v>
      </c>
      <c r="B9" s="2">
        <v>2.5000000000000001E-2</v>
      </c>
      <c r="C9" t="s">
        <v>9</v>
      </c>
      <c r="D9" s="2">
        <v>4</v>
      </c>
      <c r="E9" t="s">
        <v>11</v>
      </c>
      <c r="F9">
        <f t="shared" si="0"/>
        <v>0.1</v>
      </c>
    </row>
    <row r="10" spans="1:6" x14ac:dyDescent="0.4">
      <c r="A10" t="s">
        <v>17</v>
      </c>
      <c r="B10" s="2">
        <v>0.65</v>
      </c>
      <c r="C10" t="s">
        <v>8</v>
      </c>
      <c r="D10" s="2">
        <v>0.06</v>
      </c>
      <c r="E10" t="s">
        <v>10</v>
      </c>
      <c r="F10">
        <f t="shared" si="0"/>
        <v>3.9E-2</v>
      </c>
    </row>
    <row r="11" spans="1:6" x14ac:dyDescent="0.4">
      <c r="A11" t="s">
        <v>18</v>
      </c>
      <c r="B11" s="2">
        <v>0.65</v>
      </c>
      <c r="C11" t="s">
        <v>8</v>
      </c>
      <c r="D11" s="2">
        <v>1.4999999999999999E-2</v>
      </c>
      <c r="E11" t="s">
        <v>10</v>
      </c>
      <c r="F11">
        <f t="shared" si="0"/>
        <v>9.75E-3</v>
      </c>
    </row>
    <row r="12" spans="1:6" x14ac:dyDescent="0.4">
      <c r="A12" t="s">
        <v>19</v>
      </c>
      <c r="B12" s="2">
        <v>1150</v>
      </c>
      <c r="C12" t="s">
        <v>9</v>
      </c>
      <c r="D12" s="2">
        <f>(20538+20358+24265+24130)*10^-9</f>
        <v>8.929100000000001E-5</v>
      </c>
      <c r="E12" t="s">
        <v>11</v>
      </c>
      <c r="F12">
        <f t="shared" si="0"/>
        <v>0.10268465000000002</v>
      </c>
    </row>
    <row r="13" spans="1:6" x14ac:dyDescent="0.4">
      <c r="E13" t="s">
        <v>21</v>
      </c>
      <c r="F13">
        <f>SUM(F2:F12)</f>
        <v>1.2117372100000001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Alex Jiang</cp:lastModifiedBy>
  <dcterms:created xsi:type="dcterms:W3CDTF">2015-06-05T18:17:20Z</dcterms:created>
  <dcterms:modified xsi:type="dcterms:W3CDTF">2025-05-30T09:52:04Z</dcterms:modified>
</cp:coreProperties>
</file>